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bookViews>
    <workbookView xWindow="0" yWindow="0" windowWidth="23040" windowHeight="10452" firstSheet="11" activeTab="16"/>
  </bookViews>
  <sheets>
    <sheet name="USAQUEN" sheetId="2" r:id="rId1"/>
    <sheet name="CHAPINERO" sheetId="16" r:id="rId2"/>
    <sheet name="SANTA FE" sheetId="15" r:id="rId3"/>
    <sheet name="SAN CRISTOBAL" sheetId="4" r:id="rId4"/>
    <sheet name="TUNJUELITO" sheetId="17" r:id="rId5"/>
    <sheet name="BOSA" sheetId="6" r:id="rId6"/>
    <sheet name="KENNEDY" sheetId="18" r:id="rId7"/>
    <sheet name="FONTIBON " sheetId="7" r:id="rId8"/>
    <sheet name="ENGATIVA" sheetId="8" r:id="rId9"/>
    <sheet name="SUBA" sheetId="9" r:id="rId10"/>
    <sheet name="BARRIOS UNIDOS " sheetId="10" r:id="rId11"/>
    <sheet name="TEUSAQUILLO" sheetId="11" r:id="rId12"/>
    <sheet name="ANTONIO NARIÑO" sheetId="12" r:id="rId13"/>
    <sheet name="PUENTE ARANDA " sheetId="20" r:id="rId14"/>
    <sheet name="CANDELARIA" sheetId="14" r:id="rId15"/>
    <sheet name="RAFAEL URIBE " sheetId="19" r:id="rId16"/>
    <sheet name="SOLICITUDES DIC 2020" sheetId="1"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20" l="1"/>
  <c r="Q2" i="20"/>
  <c r="Q3" i="18" l="1"/>
  <c r="Q2" i="18"/>
  <c r="Q3" i="14" l="1"/>
  <c r="Q2" i="14"/>
  <c r="Q4" i="8" l="1"/>
  <c r="Q3" i="8"/>
  <c r="Q2" i="8"/>
  <c r="Q4" i="6" l="1"/>
  <c r="Q3" i="6"/>
  <c r="Q2" i="6"/>
  <c r="Q4" i="17" l="1"/>
  <c r="Q10" i="2" l="1"/>
  <c r="Q9" i="2"/>
  <c r="Q8" i="2"/>
  <c r="Q7" i="2"/>
  <c r="Q6" i="2"/>
  <c r="Q5" i="2"/>
  <c r="Q4" i="2"/>
  <c r="Q3" i="2"/>
  <c r="Q2" i="2"/>
  <c r="AA23" i="1" l="1"/>
  <c r="V28" i="1" l="1"/>
  <c r="F58" i="1" s="1"/>
  <c r="AD27" i="1"/>
  <c r="V27" i="1"/>
  <c r="F57" i="1" s="1"/>
  <c r="V26" i="1"/>
  <c r="F56" i="1" s="1"/>
  <c r="V25" i="1"/>
  <c r="F55" i="1" s="1"/>
  <c r="V24" i="1"/>
  <c r="F54" i="1" s="1"/>
  <c r="AB23" i="1"/>
  <c r="V23" i="1"/>
  <c r="F53" i="1" s="1"/>
  <c r="AC22" i="1"/>
  <c r="V22" i="1"/>
  <c r="F52" i="1" s="1"/>
  <c r="V21" i="1"/>
  <c r="F51" i="1" s="1"/>
  <c r="V20" i="1"/>
  <c r="F50" i="1" s="1"/>
  <c r="V19" i="1"/>
  <c r="F49" i="1" s="1"/>
  <c r="V18" i="1"/>
  <c r="F48" i="1" s="1"/>
  <c r="V17" i="1"/>
  <c r="F47" i="1" s="1"/>
  <c r="V16" i="1"/>
  <c r="F46" i="1" s="1"/>
  <c r="V15" i="1"/>
  <c r="F45" i="1" s="1"/>
  <c r="V14" i="1"/>
  <c r="F44" i="1" s="1"/>
  <c r="V13" i="1"/>
  <c r="F43" i="1" s="1"/>
  <c r="V12" i="1"/>
  <c r="F42" i="1" s="1"/>
  <c r="V11" i="1"/>
  <c r="F41" i="1" s="1"/>
  <c r="V10" i="1"/>
  <c r="F40" i="1" s="1"/>
  <c r="V9" i="1"/>
  <c r="F39" i="1" s="1"/>
  <c r="V8" i="1"/>
  <c r="F38" i="1" s="1"/>
  <c r="V7" i="1"/>
  <c r="F37" i="1" s="1"/>
  <c r="V6" i="1"/>
  <c r="F36" i="1" s="1"/>
  <c r="V5" i="1"/>
  <c r="F35" i="1" s="1"/>
  <c r="V4" i="1"/>
  <c r="F34" i="1" s="1"/>
  <c r="V3" i="1"/>
  <c r="AA24" i="1" l="1"/>
  <c r="V29" i="1"/>
  <c r="F59" i="1" s="1"/>
  <c r="V30" i="1"/>
  <c r="F33" i="1"/>
</calcChain>
</file>

<file path=xl/comments1.xml><?xml version="1.0" encoding="utf-8"?>
<comments xmlns="http://schemas.openxmlformats.org/spreadsheetml/2006/main">
  <authors>
    <author/>
  </authors>
  <commentList>
    <comment ref="B1" authorId="0" shapeId="0">
      <text>
        <r>
          <rPr>
            <sz val="11"/>
            <color indexed="8"/>
            <rFont val="Arial"/>
            <family val="2"/>
          </rPr>
          <t>======
ID#AAAAJ5AMjbI
    (2020-09-03 21:33:08)
DD-MM-AA</t>
        </r>
      </text>
    </comment>
  </commentList>
</comments>
</file>

<file path=xl/comments10.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11.xml><?xml version="1.0" encoding="utf-8"?>
<comments xmlns="http://schemas.openxmlformats.org/spreadsheetml/2006/main">
  <authors>
    <author/>
  </authors>
  <commentList>
    <comment ref="B1" authorId="0" shapeId="0">
      <text>
        <r>
          <rPr>
            <sz val="11"/>
            <color indexed="8"/>
            <rFont val="Calibri"/>
            <family val="2"/>
          </rPr>
          <t>======
ID#AAAAKFSXOmQ
CRISTIAN GIRALDO    (2020-08-10 15:53:12)
DD-MM-AA</t>
        </r>
      </text>
    </comment>
  </commentList>
</comments>
</file>

<file path=xl/comments12.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13.xml><?xml version="1.0" encoding="utf-8"?>
<comments xmlns="http://schemas.openxmlformats.org/spreadsheetml/2006/main">
  <authors>
    <author/>
  </authors>
  <commentList>
    <comment ref="B1" authorId="0" shapeId="0">
      <text>
        <r>
          <rPr>
            <sz val="11"/>
            <color indexed="8"/>
            <rFont val="Calibri"/>
            <family val="2"/>
          </rPr>
          <t>======
ID#AAAAKFSXOmQ
CRISTIAN GIRALDO    (2020-08-10 15:53:12)
DD-MM-AA</t>
        </r>
      </text>
    </comment>
  </commentList>
</comments>
</file>

<file path=xl/comments14.xml><?xml version="1.0" encoding="utf-8"?>
<comments xmlns="http://schemas.openxmlformats.org/spreadsheetml/2006/main">
  <authors>
    <author/>
  </authors>
  <commentList>
    <comment ref="B1" authorId="0" shapeId="0">
      <text>
        <r>
          <rPr>
            <sz val="11"/>
            <color indexed="8"/>
            <rFont val="Calibri"/>
            <family val="2"/>
          </rPr>
          <t>======
ID#AAAAKFSXOmQ
CRISTIAN GIRALDO    (2020-08-10 15:53:12)
DD-MM-AA</t>
        </r>
      </text>
    </comment>
  </commentList>
</comments>
</file>

<file path=xl/comments2.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3.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4.xml><?xml version="1.0" encoding="utf-8"?>
<comments xmlns="http://schemas.openxmlformats.org/spreadsheetml/2006/main">
  <authors>
    <author/>
  </authors>
  <commentList>
    <comment ref="B1" authorId="0" shapeId="0">
      <text>
        <r>
          <rPr>
            <sz val="11"/>
            <color theme="1"/>
            <rFont val="Arial"/>
          </rPr>
          <t>======
ID#AAAAKEml64c
CRISTIAN GIRALDO    (2020-08-09 14:36:18)
DD-MM-AA</t>
        </r>
      </text>
    </comment>
  </commentList>
</comments>
</file>

<file path=xl/comments5.xml><?xml version="1.0" encoding="utf-8"?>
<comments xmlns="http://schemas.openxmlformats.org/spreadsheetml/2006/main">
  <authors>
    <author/>
  </authors>
  <commentList>
    <comment ref="B1" authorId="0" shapeId="0">
      <text>
        <r>
          <rPr>
            <sz val="11"/>
            <color theme="1"/>
            <rFont val="Arial"/>
          </rPr>
          <t>======
ID#AAAAKEml64c
CRISTIAN GIRALDO    (2020-08-09 14:36:18)
DD-MM-AA</t>
        </r>
      </text>
    </comment>
  </commentList>
</comments>
</file>

<file path=xl/comments6.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7.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comments8.xml><?xml version="1.0" encoding="utf-8"?>
<comments xmlns="http://schemas.openxmlformats.org/spreadsheetml/2006/main">
  <authors>
    <author/>
  </authors>
  <commentList>
    <comment ref="B1" authorId="0" shapeId="0">
      <text>
        <r>
          <rPr>
            <sz val="11"/>
            <color theme="1"/>
            <rFont val="Arial"/>
            <family val="2"/>
          </rPr>
          <t>DD-MM-AA</t>
        </r>
      </text>
    </comment>
  </commentList>
</comments>
</file>

<file path=xl/comments9.xml><?xml version="1.0" encoding="utf-8"?>
<comments xmlns="http://schemas.openxmlformats.org/spreadsheetml/2006/main">
  <authors>
    <author>CRISTIAN GIRALDO</author>
  </authors>
  <commentList>
    <comment ref="B1" authorId="0" shapeId="0">
      <text>
        <r>
          <rPr>
            <b/>
            <sz val="9"/>
            <color indexed="81"/>
            <rFont val="Tahoma"/>
            <family val="2"/>
          </rPr>
          <t>DD-MM-AA</t>
        </r>
      </text>
    </comment>
  </commentList>
</comments>
</file>

<file path=xl/sharedStrings.xml><?xml version="1.0" encoding="utf-8"?>
<sst xmlns="http://schemas.openxmlformats.org/spreadsheetml/2006/main" count="1417" uniqueCount="488">
  <si>
    <t>LOCALIDAD</t>
  </si>
  <si>
    <t>TOTAL</t>
  </si>
  <si>
    <t>NÚMERO</t>
  </si>
  <si>
    <t>TOTAL SOLICITUDES</t>
  </si>
  <si>
    <t xml:space="preserve">ATENDIDAS </t>
  </si>
  <si>
    <t>EN PROCESO</t>
  </si>
  <si>
    <t>1. IEP/MAL PARQUEO</t>
  </si>
  <si>
    <t>USAQUEN</t>
  </si>
  <si>
    <t>2. ARREGLO DE VIAS</t>
  </si>
  <si>
    <t>CHAPINERO</t>
  </si>
  <si>
    <t>3. SEÑALIZACION</t>
  </si>
  <si>
    <t>SANTA FE</t>
  </si>
  <si>
    <t>4. MANTENIMIENTO A SEÑALES</t>
  </si>
  <si>
    <t>SAN CRISTOBAL</t>
  </si>
  <si>
    <t>5. CIERRE VIALES POR EVENTO</t>
  </si>
  <si>
    <t>USME</t>
  </si>
  <si>
    <t>6. SEMAFORIZACION</t>
  </si>
  <si>
    <t>TUNJUELITO</t>
  </si>
  <si>
    <t>7. CAMBIO DE SENTIDO</t>
  </si>
  <si>
    <t>BOSA</t>
  </si>
  <si>
    <t>8. TRANSMILENIO</t>
  </si>
  <si>
    <t>KENNEDY</t>
  </si>
  <si>
    <t>9. SITP</t>
  </si>
  <si>
    <t>FONTIBON</t>
  </si>
  <si>
    <t>10. RUTAS DE TRANSPORTE</t>
  </si>
  <si>
    <t>ENGATIVA</t>
  </si>
  <si>
    <t>11. INFORMACION SOBRE SDM</t>
  </si>
  <si>
    <t>SUBA</t>
  </si>
  <si>
    <t>12. CAPACITACIONES</t>
  </si>
  <si>
    <t>BARRIOS UNIDOS</t>
  </si>
  <si>
    <t>13. BICITAXIS Y TRANSPORTE INFORMAL</t>
  </si>
  <si>
    <t>TEUSAQUILLO</t>
  </si>
  <si>
    <t>14, REGISTRO DE BICICLETAS</t>
  </si>
  <si>
    <t>MARTIRES</t>
  </si>
  <si>
    <t>15. PUENTE PEATONAL</t>
  </si>
  <si>
    <t>ANTONIO NARIÑO</t>
  </si>
  <si>
    <t>16. ACCIDENTALIDAD</t>
  </si>
  <si>
    <t>PUENTE ARANDA</t>
  </si>
  <si>
    <t>17. PMT</t>
  </si>
  <si>
    <t>CANDELARIA</t>
  </si>
  <si>
    <t>18. BAHIAS</t>
  </si>
  <si>
    <t>RAFAEL URIBE</t>
  </si>
  <si>
    <t xml:space="preserve">19.  REGISTRO DE DISCAPACIDAD </t>
  </si>
  <si>
    <t>CIUDAD BOLIVAR</t>
  </si>
  <si>
    <t xml:space="preserve">20. SEGURIDAD VIAL </t>
  </si>
  <si>
    <t>SUMAPAZ</t>
  </si>
  <si>
    <t xml:space="preserve">21. CICLORUTAS- USO DE BICIBLETA </t>
  </si>
  <si>
    <t>22.MICROMOVILIDAD</t>
  </si>
  <si>
    <t>23.ESTACIONAMIENTO INTELIGENTE EN VÍA</t>
  </si>
  <si>
    <t>24.CARGA Y DESCARGA</t>
  </si>
  <si>
    <t>25.ASCENSO Y DESCENSO DE PASAJEROS</t>
  </si>
  <si>
    <t>26. OTRAS SOLICITUDES</t>
  </si>
  <si>
    <t>Total</t>
  </si>
  <si>
    <t>SOLICITUDES  CLM CUARTO TRIMESTRE 2020</t>
  </si>
  <si>
    <t xml:space="preserve">No </t>
  </si>
  <si>
    <t>FECHA</t>
  </si>
  <si>
    <t>NOMBRE PETICIONARIO</t>
  </si>
  <si>
    <t>CONTACTO</t>
  </si>
  <si>
    <t>DIRECCION DEL PETICIONARIO</t>
  </si>
  <si>
    <t>TEMA</t>
  </si>
  <si>
    <t>DIRECCION DE LA SOLICITUD</t>
  </si>
  <si>
    <t>UPZ / UPR</t>
  </si>
  <si>
    <t>BARRIO SOLICITUD</t>
  </si>
  <si>
    <t>CIUDADANOS ATENDIDOS</t>
  </si>
  <si>
    <t>TRÁMITE</t>
  </si>
  <si>
    <t>AREA RESPONSABLE</t>
  </si>
  <si>
    <t>ESTADO</t>
  </si>
  <si>
    <t>FECHA LIMITE DE RESPUESTA SOLICITUD</t>
  </si>
  <si>
    <t>FECHA DE RESPUESTA SOLICITUD</t>
  </si>
  <si>
    <t>DIAS DE RETRASO DE RESPUESTA</t>
  </si>
  <si>
    <t>RESULTADO / OBSERVACION</t>
  </si>
  <si>
    <t>N/A</t>
  </si>
  <si>
    <t>Usaquén</t>
  </si>
  <si>
    <t>CLM1</t>
  </si>
  <si>
    <t>ENCUENTRO COMUNITARIO</t>
  </si>
  <si>
    <t>MESAS DE TRABAJO DISEÑOS Y EVALUACION PARTICIPATIVA</t>
  </si>
  <si>
    <t>Los Cedros</t>
  </si>
  <si>
    <t>CEDRITOS</t>
  </si>
  <si>
    <t>Santa Bárbara</t>
  </si>
  <si>
    <t>SEÑALIZACION - IMPLEMENTACIÓN</t>
  </si>
  <si>
    <t>IEP/MAL PARQUEO</t>
  </si>
  <si>
    <t>Verbenal</t>
  </si>
  <si>
    <t>RECORRIDOS</t>
  </si>
  <si>
    <t>REUNIONES CON LA CIUDADANIA</t>
  </si>
  <si>
    <t>Country Club</t>
  </si>
  <si>
    <t>COUNTRY CLUB</t>
  </si>
  <si>
    <t>Atendida</t>
  </si>
  <si>
    <t>NO HAY INFORMACION</t>
  </si>
  <si>
    <t>REGISTRO DE BICICLETAS</t>
  </si>
  <si>
    <t>Santa_Fe</t>
  </si>
  <si>
    <t>Las Nieves</t>
  </si>
  <si>
    <t xml:space="preserve">SOLICITUD DE INFORMACION DE REGISTRO BICI </t>
  </si>
  <si>
    <t>CLM3</t>
  </si>
  <si>
    <t>Informamos  link  donde se realizan las publicaciones de los puntos y fechas en que se realiza el registro Bici, le recomendamos iniciar el pre registro.</t>
  </si>
  <si>
    <t>ANONIMO</t>
  </si>
  <si>
    <t xml:space="preserve">NA </t>
  </si>
  <si>
    <t>IEP</t>
  </si>
  <si>
    <t>San_Cristóbal</t>
  </si>
  <si>
    <t>La Gloria</t>
  </si>
  <si>
    <t xml:space="preserve">SDM </t>
  </si>
  <si>
    <t>CERRADA</t>
  </si>
  <si>
    <t>Bosa</t>
  </si>
  <si>
    <t>Bosa Occidental</t>
  </si>
  <si>
    <t>CLM 7</t>
  </si>
  <si>
    <t>NA</t>
  </si>
  <si>
    <t>Fontibón</t>
  </si>
  <si>
    <t>OGS</t>
  </si>
  <si>
    <t>OTRAS SOLICITUDES</t>
  </si>
  <si>
    <t>Fontibon Centro</t>
  </si>
  <si>
    <t>Engativá</t>
  </si>
  <si>
    <t>CLM 10</t>
  </si>
  <si>
    <t>Minuto de Dios</t>
  </si>
  <si>
    <t>Garcés Navas</t>
  </si>
  <si>
    <t xml:space="preserve">ANONIMO </t>
  </si>
  <si>
    <t xml:space="preserve">CL 146B # 90-26 </t>
  </si>
  <si>
    <t>Suba</t>
  </si>
  <si>
    <t xml:space="preserve">CLM 11 </t>
  </si>
  <si>
    <t xml:space="preserve">OPERATIVOS POR IEP </t>
  </si>
  <si>
    <t>Tibabuyes</t>
  </si>
  <si>
    <t xml:space="preserve">TIBABUYES </t>
  </si>
  <si>
    <t xml:space="preserve">BARRIOS UNIDOS </t>
  </si>
  <si>
    <t>Los Alcázares</t>
  </si>
  <si>
    <t>PROCESO DE REGISTRO BICI</t>
  </si>
  <si>
    <t>CLM</t>
  </si>
  <si>
    <t xml:space="preserve">ALCALDIA LOCAL CDI </t>
  </si>
  <si>
    <t>OPERATIVOS DE CONTROL</t>
  </si>
  <si>
    <t>Galerías</t>
  </si>
  <si>
    <t>CLM 13</t>
  </si>
  <si>
    <t>NR</t>
  </si>
  <si>
    <t>Teusaquillo</t>
  </si>
  <si>
    <t xml:space="preserve">CLL 17 SUR N 18 - 49 </t>
  </si>
  <si>
    <t>Antonio_Nariño</t>
  </si>
  <si>
    <t>Restrepo</t>
  </si>
  <si>
    <t>DANIELA VILLAMIL</t>
  </si>
  <si>
    <t>SOLICITUD OPERATIVOS DE CONTROL</t>
  </si>
  <si>
    <t>Chapinero</t>
  </si>
  <si>
    <t xml:space="preserve">Chapinero Central </t>
  </si>
  <si>
    <t xml:space="preserve">Cerrada </t>
  </si>
  <si>
    <t>CALLES 192 A LA 196 KRA 20</t>
  </si>
  <si>
    <t>CANAIMA</t>
  </si>
  <si>
    <t>SE SOLICITA OPERATIVO CON POLICIA DE TRANSITO EN LA KR 20 192</t>
  </si>
  <si>
    <t>GESTIONADO POR HERRAMIENTA SDQS CON NUMERO DE RADICADO 2792342020</t>
  </si>
  <si>
    <t>CALLES 195 A LA 197 CON KRAS 18A,19,19A,20 Y 21, CALLE 197 CON KRA 21</t>
  </si>
  <si>
    <t>SE SOLICITA PROHIBIDOS PARQUEAR: CALLES 195 A LA 197 CON KRAS 18A,19,19A,20 Y 21 
SEÑAL DE 30 TONELADAS CALLE 197 CON KRA 21</t>
  </si>
  <si>
    <t>GESTIONADO POR HERRAMIENTA SDQS CON NUMERO DE RADICADO 2792362020</t>
  </si>
  <si>
    <t>AUTOPISTA NORTE A LA 19 CON CALLE 128B</t>
  </si>
  <si>
    <t>SE SOLICITAN REDUCTORES DE VELOCIDAD ENTRE LA AUTOPISTA NORTE A LA 19 CON CALLE 128B, POR PIKES ILEGALES EN LA ZONA.</t>
  </si>
  <si>
    <t>GESTIONADO POR HERRAMIENTA SDQS CON NUMERO DE RADICADO 2792392020</t>
  </si>
  <si>
    <t>CALLE 141 CON KRA 16ª ESQUINA.</t>
  </si>
  <si>
    <t>SE SOLICITA SEÑALIZACIÓN DE SENDEROS PEATONALES. CALLE 141 CON KRA 16ª ESQUINA</t>
  </si>
  <si>
    <t>GESTIONADO POR HERRAMIENTA SDQS CON NUMERO DE RADICADO 2792322020</t>
  </si>
  <si>
    <t>KRA 21 ENTRE CALLES 128D Y 134</t>
  </si>
  <si>
    <t>SE SOLICITA REDUCTORES DE VELOCODAD KRA 21 ENTRE CALLES 128D Y 134</t>
  </si>
  <si>
    <t>GESTIONADO POR HERRAMIENTA SDQS CON NUMERO DE RADICADO 2979362020</t>
  </si>
  <si>
    <t>RECORRIDO DE VERIFICACIÓN</t>
  </si>
  <si>
    <t xml:space="preserve"> CALLE 116 CON KRA 20</t>
  </si>
  <si>
    <t>AV. PEPE SIERRA</t>
  </si>
  <si>
    <t>SE SOLICITA SEÑALIZACIÓN NO PASE COSTADO NORTE EN LA ISLETA DE LA INTERSENCCIÓN 
CALLE 116 CON KRA 20</t>
  </si>
  <si>
    <t>GESTIONADO POR HERRAMIENTA SDQS CON NUMERO DE RADICADO 3148702020</t>
  </si>
  <si>
    <t xml:space="preserve">CALLE 127 CON CARRERA 21 </t>
  </si>
  <si>
    <t>LA CAROLINA</t>
  </si>
  <si>
    <t xml:space="preserve">MANTENIMIENTO ZONA ESCOLAR 
EN LA CALLE 127 CON CARRERA 21 </t>
  </si>
  <si>
    <t>GESTIONADO POR LA HERRAMIENTA SDQS CON 
NUMERO DE RADICADO 3148602020</t>
  </si>
  <si>
    <t>REUNIONES INTERINSTITUCIONALES</t>
  </si>
  <si>
    <t>OPERATIVOS DE CONTROL BICITAXIS CALLE 183 CON 18
CALLE 163 CON 22
CALLE 181 CON 17
CALLE 186 CON 8C
CALLE 161 CON 18ª Y 19 CALLE 161 CON 8 Y 8H
CALLE 161 CON 18</t>
  </si>
  <si>
    <t>GESTIONADO POR LA HERRAMIENTA SDQS CON 
NUMERO DE RADICADO 3148542020</t>
  </si>
  <si>
    <t>SAN ANTONIO</t>
  </si>
  <si>
    <t>KRA 18A ENTRE CALLE 136 A LA 140</t>
  </si>
  <si>
    <t>EL CONTADOR</t>
  </si>
  <si>
    <t>SE SOLICITA OPERATIVO DE CONTROL CON POLICIA DE TRANSITO EN LA KR. 18A ENTRE LA CALLE 136 Y LA CALLE 140 DEBIDO AL CONSTANTE PARAQUEO EN VIA DE VEHICULOS Y ESTO ESTA GENERANDO PROBLEMATICA EN EL SECTOR SE SOLICITA RESPUESTA POR ESTE MISMO MEDIO</t>
  </si>
  <si>
    <t>GESTIONADO POR HERRAMIENTA SDQS CON NUMERO DE RADICADO 2706802020</t>
  </si>
  <si>
    <t>Reuniones interinstitucionales / Participación en Instancias</t>
  </si>
  <si>
    <t xml:space="preserve">Señalizacion </t>
  </si>
  <si>
    <t>Integrar a la vereda El Verjón a la mesa de trabajo intersectorial que se está llevando a cabo entre los municipios de Fomeque, Choachí y Ubaqué, con ocasión del cierre por horarios, de jueves a domingo, de la vía Bogotá - Choachí para el uso exclusivo de bici usuarios.</t>
  </si>
  <si>
    <t>SDM</t>
  </si>
  <si>
    <t xml:space="preserve">Se asiste a la reunion ordinaria del CLG para trabajar temas de la localidad donde asiste la Alcaldesa Claudia Lopez, el 25 de cotubre se realizo un recorrido con el secvretario de movilidad en el veron para el tema de los bici usuarios </t>
  </si>
  <si>
    <t xml:space="preserve">IEP </t>
  </si>
  <si>
    <t xml:space="preserve">Acercamiento con la clínica Nogales para realizar  recorrido de verificación de problemática  </t>
  </si>
  <si>
    <t xml:space="preserve">A través de la presente me permito convocar a reunión de acuerdo a compromisos de la Comisión Ambiental Local del mes de Septiembre en donde se acordó buscar un espacio para tratar específicamente los temas que surgieron en relación con La Clínica de Los Nogales. Se realizo recorrido el dia 16 de cotubre para atender la solicitud </t>
  </si>
  <si>
    <t>ZONAS AMARILLAS</t>
  </si>
  <si>
    <t>Se realizará reunión en la Zona T a las 10:00 am el jueves 15. Se adelantarán las consultas necesarias para poder tener respuesta para este día.</t>
  </si>
  <si>
    <t xml:space="preserve">Se presentará revisión de zonas amarillas para la zona y se tendrá la participación de un delegado de SMD que maneje reglamentación de Valet Parking.
Se presentará el programa de Taxi Inteligente impulsado por la SDM. Se realizo la reunion el dia 15 de octubre para atender las solicitudes </t>
  </si>
  <si>
    <t>Recorridos</t>
  </si>
  <si>
    <t>Los delegados de SDM plantearán la propuesta tanto de zona amarilla como de valet parking y avanzarán en ella internamente</t>
  </si>
  <si>
    <t xml:space="preserve">Visita para propuesta zona Amarilla para Zona T, se remitio correo para tema de zona amarilla </t>
  </si>
  <si>
    <t>Encuentros Comunitarios / Reuniones con la ciudadanía</t>
  </si>
  <si>
    <t xml:space="preserve">.El CLM realizara la solicitud al área de señalización
El CLM realizara jornadas de sensibilización de IEP 
</t>
  </si>
  <si>
    <t xml:space="preserve">Reunion con la ciudadania en la Clinica Nogales, se remitio correo para tema de señalizacion y se agendo jornada informativa </t>
  </si>
  <si>
    <t xml:space="preserve">Reuniones </t>
  </si>
  <si>
    <t xml:space="preserve">Sesion extraordinaria el 12 de Noviembre a las 2:00 pm </t>
  </si>
  <si>
    <t xml:space="preserve">SE REALIZA CONSEJO DE LA BICICLETA POR PARTE DE LA GESTORA BIBIANA Y EL ORIETADOR FELIPE DE MANERA SEMI PRESENCIAL, SE AGENDO SESION PARA EL MES DE NOVIEMBRE </t>
  </si>
  <si>
    <t xml:space="preserve">Capacitaciones </t>
  </si>
  <si>
    <t xml:space="preserve">Apoyo de la jornada con registro tu bici
Pedagogía del grupo de pedagogía de la SDM 
</t>
  </si>
  <si>
    <t xml:space="preserve">Se realiza reunión de articulación entre el DADEP y la SDM para trabajar temas de la localidad, se programaron las actividades para noviembre </t>
  </si>
  <si>
    <t>Reunión con la oficina de Gestión en vía de la SDM , SDE y Alcaldía Local</t>
  </si>
  <si>
    <t xml:space="preserve">Se realiza reunion para trabajar los siguientes temas                                                                                                                                                                                                                                                         Espacio Publico
Seguridad
Vendedores ambulantes
Basuras
Movilidad
Habitante de Calle
Entre otros   - S realizo reunion por medio virtual a las cuatro de la tarde </t>
  </si>
  <si>
    <t xml:space="preserve">El CLM asiste a Capacitacion Estrategia Etis </t>
  </si>
  <si>
    <t xml:space="preserve">Se realiza reunion insterinstitucional de la mesa covid - se asiste a la capacitacion a las diez de la mañana </t>
  </si>
  <si>
    <t>CARLOS LALINDEZ</t>
  </si>
  <si>
    <t>clandinez31@gmail.com</t>
  </si>
  <si>
    <t xml:space="preserve">NO REPORTA INFORMACION </t>
  </si>
  <si>
    <t>Cindy Nathalia Matiz</t>
  </si>
  <si>
    <t>nathamatiz@hotmail.com</t>
  </si>
  <si>
    <t>Nathalia Matiz</t>
  </si>
  <si>
    <t>jhonatan pachon</t>
  </si>
  <si>
    <t>jhonatanpachon@outlook.com</t>
  </si>
  <si>
    <t xml:space="preserve">victor </t>
  </si>
  <si>
    <t>vglt69@gmail.com</t>
  </si>
  <si>
    <t>Dylan Leonardo</t>
  </si>
  <si>
    <t>dylanleonardo11@gmail.com</t>
  </si>
  <si>
    <t>Armando Perea Mora</t>
  </si>
  <si>
    <t>armando_perea_mora@hotmail.com</t>
  </si>
  <si>
    <t>Luis Alberto Muñes Valero</t>
  </si>
  <si>
    <t>luisnv_1717@hotmail.com</t>
  </si>
  <si>
    <t xml:space="preserve">CARRERA 15 ESTE CON CALLE 57 SUR </t>
  </si>
  <si>
    <t>Los Libertadores</t>
  </si>
  <si>
    <t>LIBERTADORES</t>
  </si>
  <si>
    <t xml:space="preserve">ELEVAR OPERATIVOS EN PAGINA BOGOTA TE ESCUCHA EN LA CALLE 57 SUR CON CARRERA 15 ESTE </t>
  </si>
  <si>
    <t xml:space="preserve"> SE REALIZA RADICADO EN BOGOTA TE ESCUCHA RAD#3069222020 </t>
  </si>
  <si>
    <t>SOLICITUDES EN VARIOS PUNTOS DE LA LOCALIDAD</t>
  </si>
  <si>
    <t>IEP IMPLEMNTACIONES TRASMILENIO Y PROYECTOS IDU</t>
  </si>
  <si>
    <t>VARIOS PUNTOSS DE LA LOCALIDAD</t>
  </si>
  <si>
    <t xml:space="preserve">GESTIONAR SOLICITUDES DE LA COMUNIDAD QUE NO SE LES DIO RESPUESTA EN EL MARCO DE LA AUDIENCIA PUBLICA EN ARAS DE DAR RESPUESTA EN LOS TERMINOS DE DERECHO DE PETICION </t>
  </si>
  <si>
    <t xml:space="preserve">RESPONDER SOLICITUDES VIA OFICIO EN TERMINOS DE DERECHO DE PETICION </t>
  </si>
  <si>
    <t>TRANSVERSAL 15 ESTE CON CALLE 43 SUR ALTOS DEL VIRREY</t>
  </si>
  <si>
    <t xml:space="preserve">ALTOS DEL VIRREY </t>
  </si>
  <si>
    <t xml:space="preserve">SOLICITAR OPERATIVOS DE CONTROL EN LA TRANSVERSAL 15 ESTE CON CALLE 43 SUR ALTOS DEL VIRREY </t>
  </si>
  <si>
    <t>SE REALIZA RADICADO EN BOGOTA TE ESCUCHA RAD# 3069932020</t>
  </si>
  <si>
    <t>CALLE 58 SUR CON CARRERA 15A BARRIO</t>
  </si>
  <si>
    <t xml:space="preserve">SAN RAFAEL </t>
  </si>
  <si>
    <t>SOLICITAR OPERATIVOS DE CONTROL  EN LA CALLE 58 SUR CON CARRERA 15A BARRIO SAN RAFAEL /</t>
  </si>
  <si>
    <t xml:space="preserve"> SE CIERRA APT CON RAD 3070232020</t>
  </si>
  <si>
    <t xml:space="preserve"> CARRERA 4 ESTE ENTRE CALLE 37 SUR Y CALLE 41 SUR </t>
  </si>
  <si>
    <t>LA VICTORIA</t>
  </si>
  <si>
    <t xml:space="preserve">SOLICITAR OPERATIVOS DE CONTROL ENLA CARRERA 4 ESTE ENTRE CALLE 37 SUR Y CALLE 41 SUR </t>
  </si>
  <si>
    <t>SE CIERRA APT CVON RAD 3070682020</t>
  </si>
  <si>
    <t xml:space="preserve">   TRASNVERSAL 7B  CON CALLE 41 BIS POR MECANICA EN VIA </t>
  </si>
  <si>
    <t xml:space="preserve">LA HERRADURA </t>
  </si>
  <si>
    <t xml:space="preserve">SOLICITAR OPERATIVOS  DE CONTROL EN LA    TRASNVERSAL 7B  CON CALLE 41 BIS POR MECANICA EN VIA </t>
  </si>
  <si>
    <t>SE CIERRA APT CVON RAD 3070842020</t>
  </si>
  <si>
    <t>17/11!2020</t>
  </si>
  <si>
    <t xml:space="preserve">AV 1 MAYO # 1 40 SUR </t>
  </si>
  <si>
    <t>SITP</t>
  </si>
  <si>
    <t>San Blas</t>
  </si>
  <si>
    <t>SAN BLAS</t>
  </si>
  <si>
    <t>LA COMUNIDAD SOLICITA REUNION CON DIRECTIVA DE LA SDM DE SUB DIRECCION DE TRASNPORTE PUBLICO</t>
  </si>
  <si>
    <t>19/11!2020</t>
  </si>
  <si>
    <t>SE CIERRA CON REUNION CON LA DIRECTIVA DE SDM DE LA SUBDIRECCION DE TRANSPORTE PUBLLICO  EL 19 DE NOVIEMBRE EN LA ALCCALDIA LOCAL</t>
  </si>
  <si>
    <t xml:space="preserve">ASISTIR A REUNION CON LIDERES EN LA ALCALDIA  Y CON LA INGENIERA ADRIANA RODRIGUEZ DIRECTIVA DE LA SUBDIRECCION DE TRASNPORTE OUBLICO DE LA SDM </t>
  </si>
  <si>
    <t>SE REALIZA REUNION ENLA ALCALDIA LOCAL CON TRASNMILENIOO Y SDM Y LIDERES COMUNITARIOS DONDE SE EXPLICA EL DESMONTE DE RUTAS Y LA IMPLEMNTACION DE LAS RUTAS QUE LAS REEMPLAZARAN</t>
  </si>
  <si>
    <t>REGISTROBICI</t>
  </si>
  <si>
    <t>REALIZAR EL RECORRIDO CON REGISTRO BICI</t>
  </si>
  <si>
    <t>SE REALIZA RECORRIDO CON CLB Y REGISTRO BICI</t>
  </si>
  <si>
    <t>Consejo local de la bici</t>
  </si>
  <si>
    <t>350 4075207</t>
  </si>
  <si>
    <t xml:space="preserve">Alcaldia Local de Tunjuelito  Calle  51   N 7-35 </t>
  </si>
  <si>
    <t>Tunjuelito</t>
  </si>
  <si>
    <t>Abraham Lincolm</t>
  </si>
  <si>
    <t xml:space="preserve">Realizar solicitudes a las diferentes áreas correspondientes de señalización y mantenimiento de ciclurutas  </t>
  </si>
  <si>
    <t>CLM  06</t>
  </si>
  <si>
    <t>Ejecutada</t>
  </si>
  <si>
    <t xml:space="preserve">Se realizan solicitudes al area tècnica </t>
  </si>
  <si>
    <t xml:space="preserve">Consejo local de discpacidad </t>
  </si>
  <si>
    <t xml:space="preserve">Centro comercial Tunal </t>
  </si>
  <si>
    <t>Venecia</t>
  </si>
  <si>
    <t xml:space="preserve">Tunal </t>
  </si>
  <si>
    <t xml:space="preserve">Acompañar la actividad, de expresiones artisticas el dia 3 en el centro comercial Tunal, y entregar 50 kit de bioseguridad para los participantes </t>
  </si>
  <si>
    <t xml:space="preserve">Acompañar proceso de conmemoracion de las personas con discapcidad y entregar 50 kit de bioseguridad </t>
  </si>
  <si>
    <t xml:space="preserve">Dayana Rodriguez </t>
  </si>
  <si>
    <t>Colegio gimnasio pedagogico nuestra señora de  diagonal  49 sur · 48 - 71</t>
  </si>
  <si>
    <t xml:space="preserve">Venecia </t>
  </si>
  <si>
    <t xml:space="preserve">Enviar correo electronico para sacar cita nuevamente en enero </t>
  </si>
  <si>
    <t xml:space="preserve">Se envio correo electronico a la directora de colegio para solicitar cita </t>
  </si>
  <si>
    <t>MAGALY VARGAS</t>
  </si>
  <si>
    <t>CARRERA 87A CON CALLE 63 SUR</t>
  </si>
  <si>
    <t xml:space="preserve">DE ACUERDO A RECORRIDO  REALIZADO CON DIRECTOR DEL IDU, SUBDIRECTOR DE INFRAESTRUCTURA DE LA SDM Y GESTIÓN SOCIAL DE LA SDM, LA CIUDADANÍA SOLICITA : " UBICAR SEÑALES DE TRÁNSITO Y REDUCTORES DE VELOCIDAD Y/O MEDIDAS DE PACIFICACIÓN, EN LA CARRERA 87N ENTRE CALLE 62 C Y 63 SUR ESQUINA. LA PETICIÓN ANTERIOR ESTÁ FUNDAMENTADA EN LAS SIGUIENTES RAZONES: • CONSTANTES ACCIDENTES DE TRÁNSITO, DONDE SE HA VISTO INVOLUCRADOS CARROS PARTICULARES Y DEL SERVICIO PÚBLICO, LOS CUALES HAN PUESTO EN PELIGRO LA INTEGRIDAD FÍSICA Y MENTAL DE LOS  HABITANTES Y TRANSEÚNTES DEL SECTOR. • NO SE ENCUENTRA SEÑALES DE TRÁNSITO DE PARE, NI REDUCTORES DE VELOCIDAD. ASÍ MISMO SE SOLICITA MEDIDAS DE PACIFICACIÓN EN LA CARRERA 87A CON CALLE 63 SUR" </t>
  </si>
  <si>
    <t xml:space="preserve">DE ACUERDO A RECORRIDO  REALIZADO CON DIRECTOR DEL IDU, SUBDIRECTOR DE INFRAESTRUCTURA DE LA SDM Y GESTIÓN SOCIAL DE LA SDM, LA CIUDADANÍA SOLICITA : " UBICAR SEÑALES DE TRÁNSITO Y REDUCTORES DE VELOCIDAD Y/O MEDIDAS DE PACIFICACIÓN, EN LA CARRERA 87N ENTRE CALLE 62 C Y 63 SUR ESQUINA. LA PETICIÓN ANTERIOR ESTÁ FUNDAMENTADA EN LAS SIGUIENTES RAZONES: • CONSTANTES ACCIDENTES DE TRÁNSITO, DONDE SE HA VISTO INVOLUCRADOS CARROS PARTICULARES Y DEL SERVICIO PÚBLICO, LOS CUALES HAN PUESTO EN PELIGRO LA INTEGRIDAD FÍSICA Y MENTAL DE LOS  HABITANTES Y TRANSEÚNTES DEL SECTOR. • NO SE ENCUENTRA SEÑALES DE TRÁNSITO DE PARE, NI REDUCTORES DE VELOCIDAD. ASÍ MISMO SE SOLICITA MEDIDAS DE PACIFICACIÓN EN LA CARRERA 87A CON CALLE 63 SUR" SE RADICA MEDIANTE BOGOTA TE ESCUCHA EL DÍA 24-10-2020. RADICADO: 2958062020 </t>
  </si>
  <si>
    <t xml:space="preserve"> CALLE 80 SUR # 78-69</t>
  </si>
  <si>
    <t xml:space="preserve">SAN BERNARDINO </t>
  </si>
  <si>
    <t>LA COMUNIDAD SOLICITA VIABILIAD DE IMPLEMENTACIÓN DE REDUCTORES DE VELOCIDAD EN LA CALLE 80 SUR # 78-69 BARRIO SAN BERNARDINO</t>
  </si>
  <si>
    <t>EN EL MARCO DE ENCUENTRO COMUNITARIO CON POLICIA, LA COMUNIDAD SOLICITA VIABILIAD DE IMPLEMENTACIÓN DE REDUCTORES DE VELOCIDAD EN LA CALLE 80 SUR # 78-69 BARRIO SAN BERNARDINO DONDE SE PRESENTA ALTA ACCIDENTALIDAD.  SE RADICA MEDIANTE BOGOTA TE ESCUCHA EL DÍA 05-11-2020, RADICADO:  3098892020</t>
  </si>
  <si>
    <t xml:space="preserve">Lizandro Diaz </t>
  </si>
  <si>
    <t>CALLE 76 SUR ENTRE CARRERA 80 J Y CARRERA 81</t>
  </si>
  <si>
    <t>Laureles</t>
  </si>
  <si>
    <t>PRESIDENTE DE LA JAC LAURELES, SOLICITA LA VIABILIDAD DE IMPLENTACIÓN DE REDUCTORES DE VELOCIDAD EN LA CALLE 76 SUR ENTRE CARRERA 80J Y CARERRERA 81</t>
  </si>
  <si>
    <t>PRESIDENTE DE LA JAC LAURELES, SOLICITA LA VIABILIDAD DE IMPLEMENTACIÓN DE REDUCTORES DE VELOCIDAD EN LA CALLE 76 SUR ENTRE CARRERA 80J Y CARERRERA 81. SE RADICA MEDIANTE BOGOTA TE ESCUCHA EL DÍA 23-11-2020, RADICADO:  3300892020</t>
  </si>
  <si>
    <t>CALLE 3 # 93d-30</t>
  </si>
  <si>
    <t>Kennedy</t>
  </si>
  <si>
    <t>Patio Bonito</t>
  </si>
  <si>
    <t>PALMITAS</t>
  </si>
  <si>
    <t>SE REALIZAN LAS JORNADAS INFORMATIVAS EN LA CALLE 2 ENTRE KR 90 Y KR 93 D EL DIA 16 DE OCTUBRE DE 2020 SE SOPORTA ACTA REGISTRO DE ASISTENCIA Y FOTOGRAFICO</t>
  </si>
  <si>
    <t>CLM08</t>
  </si>
  <si>
    <t>TV.78 K # 41A-04 SUR</t>
  </si>
  <si>
    <t>CICLORUTA DE LA L CALLE 2 ENTRE AV. BOYACA Y AV. 1 DE MAYO</t>
  </si>
  <si>
    <t>Américas</t>
  </si>
  <si>
    <t>MANDALAY</t>
  </si>
  <si>
    <t>REALIZAR RECORRIDO CON CONSEJEROS DE LA BICI EN EL SECTOR</t>
  </si>
  <si>
    <t>SE REALIZA LA SOLICITUD EN ENCUENTRO COMUNITARIO Y LA SUBDIRECCION ACEPTA EL RECORRIDO PARA EL DIA 7 DE NOVIEMBRE A LAS 9 A.M. SOPORTE ACTA.</t>
  </si>
  <si>
    <t>Yaser Muñoz</t>
  </si>
  <si>
    <t>Cl 6 Nº2a-19</t>
  </si>
  <si>
    <t>Ciudad_Bolívar</t>
  </si>
  <si>
    <t>San Francisco</t>
  </si>
  <si>
    <t>San Fracisco</t>
  </si>
  <si>
    <t>Solicita información sobre traspado de Moto</t>
  </si>
  <si>
    <t>Se brinda información de cómo hacer le tramite para el traspado.</t>
  </si>
  <si>
    <t>Constanza Gutierrez</t>
  </si>
  <si>
    <t>Kr 22 Nº3-09</t>
  </si>
  <si>
    <t>UPR</t>
  </si>
  <si>
    <t>Zipaquira</t>
  </si>
  <si>
    <t>Solicita información sobre tramite de comparendo con la secretaria de Movilidad de Cundinamarca.</t>
  </si>
  <si>
    <t>Se orienta sobre los canales de comunicación con la Secretaria de Movilidad de Cundinamarca.</t>
  </si>
  <si>
    <t>Eduard Mogollon</t>
  </si>
  <si>
    <t>kr 4 Nº7-28</t>
  </si>
  <si>
    <t>Leticia (Amazonas)</t>
  </si>
  <si>
    <t>Se solicita orientación para tramite de trasapso de vehiculo.</t>
  </si>
  <si>
    <t>Se realiza la respectiva orientación.</t>
  </si>
  <si>
    <t>Carolina Perez</t>
  </si>
  <si>
    <t>Cl 83 Nº74-20</t>
  </si>
  <si>
    <t>Floresta</t>
  </si>
  <si>
    <t>Pontevedra</t>
  </si>
  <si>
    <t>Solicita información sobre pago de comparendo</t>
  </si>
  <si>
    <t>Se orienta sobre tramite a realizar para pago de comparendo.</t>
  </si>
  <si>
    <t>Eduardo Gomez</t>
  </si>
  <si>
    <t>kr 99 Nº19-43</t>
  </si>
  <si>
    <t>Solicita información sobre regulación de escuelas de conducción.</t>
  </si>
  <si>
    <t>Se le informa que la regulación de las escuelas de conducción las realiza la superintendencia de transporte y puertos y le ministerio de transporte, por lo cual debe dirigir el requerimiento a estas Entidades.</t>
  </si>
  <si>
    <t>Mercedes Espitia</t>
  </si>
  <si>
    <t>CL 20 Nº96-34</t>
  </si>
  <si>
    <t>Cl 20 Nº96-34</t>
  </si>
  <si>
    <t>Se brinda la respectiva orientación a la Ciudadana.</t>
  </si>
  <si>
    <t>AYSHA MARTINEZ</t>
  </si>
  <si>
    <t>AV CR 104 # 73</t>
  </si>
  <si>
    <t>Álamos</t>
  </si>
  <si>
    <t>ALAMOS NORTE</t>
  </si>
  <si>
    <t xml:space="preserve">La problemática de la carrera 104 gira en torno al paso de vehículos de alto tonelaje en el sector, la comunidad solicita retirar este tipo de vehículos por este paso, puesto que se genera “cimbroneos” y algunas de las residencias presentan grietas en sus inmuebles. Se solicita señalización de prohibido el ingreso de estos vehículos de alto tonelaje. La comunidad manifiesta que si es necesario utilizar vías de hecho y el cerramiento de la Av. Carrera 104. También se solicita operativos en el sector para evitar el ingreso del trasporte pesado, también el mejoramiento de los ciclos semafóricos, puesto que los trancones son bastante álgidos en todo el tramo. En la AV. CR. 104 se cuenta con señalización máxima de 7 toneladas, lo cual no se está cumpliendo por los operadores del transporte, la problemática más frecuente, gira los días lunes (12:00am- 9:00am) y viernes (4:00pm - 8:00pm) son los días más álgidos de trasporte pesado en el sector.
Es importante reconocer que en los barrios conjuntos a la periferia de la AV CR 104, reside adulto mayor, lo que genera una mayor problemática de salubridad y seguridad vial. Se recomienda verificar la semaforización peatonal en la dirección carrera 105a con 72.
</t>
  </si>
  <si>
    <t>CLM10</t>
  </si>
  <si>
    <t xml:space="preserve">Se remite la respectiva acta a la ingeniera Olga Orejuela, con el fin de realizar el respectivo seguimiento y trazabilidad a los compromisos establecidos, para el mejoramiento del sector. </t>
  </si>
  <si>
    <t xml:space="preserve">WILSON PINZON </t>
  </si>
  <si>
    <t xml:space="preserve"> calle 78d entre la carrera 106 y la carrera 107</t>
  </si>
  <si>
    <t>GARCES NAVAS</t>
  </si>
  <si>
    <t xml:space="preserve">Se da a conocer las acciones por parte del CLM10 en temas referentes a la participación ciudadana y conocimiento de su Plan de acción de Participación. La reunión gira en torno a la calle 78d entre la carrera 106 y la carrera 107, la comunidad manifiesta la problemática de motocicletas que toman dicho trayecto con el fin de ahorrar tiempo y distancia, lamentablemente, circulan en el sector a altas velocidades, se informa que en la periferia a la problemática se encuentran varios jardines infantiles y el corredor es utilizado para el disfrute y diversión de los niños del sector. Se solicita la implementación de señalización (zona escolar) con el fin de desestimular el uso del corredor  por motocicletas a altas velocidades. De igual forma entre la Tv. 106 entre la Calle 78f y la Calle 75c, se solicita implementación de señalización tipo horizontal.  </t>
  </si>
  <si>
    <t>Se remite la respectiva el acta a la coordinación de CLM, con el fin de realizar el respectivo seguimiento y trazabilidad a los compromisos establecidos, para el mejoramiento del sector.</t>
  </si>
  <si>
    <t>PAOLA ZIPACOM</t>
  </si>
  <si>
    <t xml:space="preserve">PLAZA DE MERCADO QUIRIGUA
Cl. 90 ## 91 - 52 </t>
  </si>
  <si>
    <t xml:space="preserve">QUIRIGUA </t>
  </si>
  <si>
    <t>DESARROLLO DE RECORRIDO DE VERIFICACION TORNO A LA PROBLEMÁTICA DEL SECTOR DE QUIRIGUA Y EL PROYECTO INCONCLUSO DE LA CARRERA 91 CON CALLE 90</t>
  </si>
  <si>
    <t xml:space="preserve">SE PLANTEA EL DESARROLLO DEL RECORRIDO EN COMPAÑÍA DEL IDU, TM , COMISIONADOS Y EL CLM10 CON EL FIN DE DAR RESPUESTA A LA SOLICTUD D ELA COMUNIDAD </t>
  </si>
  <si>
    <t xml:space="preserve">JORNADAS INFORMATIVAS 
 SOLICITAR OPERATIVOS POR IEP </t>
  </si>
  <si>
    <t xml:space="preserve">1. Adelantar jornadas informativas en Dig. 146 con KR 128
2. solicitar operativos de control Por SDQS  en Diag. 146 con KR 128 </t>
  </si>
  <si>
    <t xml:space="preserve">SE REALIZAN JORNADAS INFORMATIVAS POR IEP EN  DIAG 146 CON  KR 128.
SE SOLICITAN OPERATIVOS DE CONTROL EN DIAG. 146 CON KR 128 POR  LA PLATAFORMA BOGOTA TE ESCUCHA SDQS CON  #2963842020
</t>
  </si>
  <si>
    <t xml:space="preserve">Solicitar operativos de control en plataforma SDQS en calle 150 a con cra96a igualmente actividades de información en la misma dirección por IEP. </t>
  </si>
  <si>
    <t xml:space="preserve">PINAR </t>
  </si>
  <si>
    <t>SE REALIZAN JORNADAS INFORMATIVAS POR IEP EN  CALLE    150 CON  KR 96
SE SOLICITAN OPERATIVOS DE CONTROL EN CALLE    150 CON  KR 96 POR  LA PLATAFORMA BOGOTA TE ESCUCHA SDQS CON  #2884352020</t>
  </si>
  <si>
    <t xml:space="preserve">Solicitar operativos de control en plataforma SDQS en calle 167 entre Autonorte y Av. Boyaca .  igualmente actividades de información en la misma dirección por IEP. </t>
  </si>
  <si>
    <t>El Prado</t>
  </si>
  <si>
    <t>BRITALIA</t>
  </si>
  <si>
    <t xml:space="preserve">SE RALIZAN JORNADAS INFORMATIVS POR IEP  EN CL 167 ENTRE AUTONORTE Y  AV. BOYACA .
</t>
  </si>
  <si>
    <t xml:space="preserve">Solicitar operatios de control por plataforma SDQS en CL 167 entre Autonore y Av. Boyacá </t>
  </si>
  <si>
    <t xml:space="preserve">BRITALIA </t>
  </si>
  <si>
    <t xml:space="preserve">SOLICITAR OPERATIVOS DE CONTROL POR IEP </t>
  </si>
  <si>
    <t>SE SOLICITAN OPERATIVOS  DE CONTROL EN  CL 167 ENTRE AUTONORTE Y AV.BOYACA  POR IEP POR MEDIO DE LA PLATAFORMA  BOGOTA TE ESCUCHA  SDQS  CON EL #  3235082020 del 17 de noviembre 2020</t>
  </si>
  <si>
    <t>DAMARIS MOLINA</t>
  </si>
  <si>
    <t>damimolina92@hotmail.com</t>
  </si>
  <si>
    <t>MEDIANTE CORREO ELECTRONICO SE INDICA DEL PROCESO PARA REGISTRAR LA BICICLETA. EL DIA 13/10/2020</t>
  </si>
  <si>
    <t xml:space="preserve">LUZ ESTEFANI CARO GARCIA </t>
  </si>
  <si>
    <t>stefy_162006@hotmail.com</t>
  </si>
  <si>
    <t>MEDIANTE CORREO ELECTRONICO SE INDICA DEL PROCESO PARA REGISTRAR LA BICICLETA. EL DIA 19/10/2020</t>
  </si>
  <si>
    <t xml:space="preserve">ANA MARIA DUFFO SILVA </t>
  </si>
  <si>
    <t>anamaria.duffo@gmail.com</t>
  </si>
  <si>
    <t>MEDIANTE CORREO ELECTRONICO SE INDICA DEL PROCESO PARA REGISTRAR LA BICICLETA. EL DIA 22/10/2020</t>
  </si>
  <si>
    <t>REUNION ENTRE ALCALDIA LOCAL Y SDM</t>
  </si>
  <si>
    <t>ALCALDIA LOCAL Y SDM</t>
  </si>
  <si>
    <t>REUNIÓN DE CIERRE DE PREVIOS EL JUEVES A LAS 3:30 PM</t>
  </si>
  <si>
    <t>SE REALIZA REUNION COMO COMPROMISO ADQUIRIDO EL DIA 29 DE NOVIEMBRE PARA TERMINAR DE OBTENER INFORMACION PARA REUNION DEL 30.</t>
  </si>
  <si>
    <t xml:space="preserve">INTEGRANTES CONSEJO DE LA BICICLETA </t>
  </si>
  <si>
    <t xml:space="preserve">1.	REMITIR A OGS LAS DUDAS SOBRE EL REGLAMENTO PARA SU ORIENTACIÓN Y LUEGO PRÓXIMA APROBACIÓN.
2.	REALIZAR SESIÓN EXTRAORDINARIA PARA REVISAR Y AVANZAR EN PROPUESTA DE LOS CONSEJOS. </t>
  </si>
  <si>
    <t xml:space="preserve"> EL DIA 31 DE OCTUBRE SE REMITIO CORREO A OGS PARA REVISAR EL REGLAMENTO INTERNO. EL DIA 01 DE NOVIEMBRE SE CITA VIA CORREO A SESION EXTRAORDINARIA PARA EL 03 DE NOVIEMBRE PARA REVISAR PROPUESTA.</t>
  </si>
  <si>
    <t xml:space="preserve">ALEJANDRA PRADA </t>
  </si>
  <si>
    <t>asistentesgi@ramguz.com.co</t>
  </si>
  <si>
    <t>KR 55B 79B 40 EMPRESA RAMGUZ</t>
  </si>
  <si>
    <t>RESOLVER INQUIETUDES DEL PICO Y PLACA SOLIDARIO</t>
  </si>
  <si>
    <t>SE REMITE CORREO A LA EMPRESA CON LA INFORMACION SOLICITADA EL DIA 6 DE NOVIEMBRE 2020</t>
  </si>
  <si>
    <t>REMITIR OFICIO DESDE ALCALDÍA LOCAL PUNTO DE PROPUESTA CONSEJEROS NÚMERO 1 Y 2 A ENTIDADES ENCARGADAS.
2.	APOYO DE POLICÍA DE PREVENCIÓN Y SECRETARIA DE SEGURIDAD CON TIPS PARA BICIUSIARIOS Y USO DE AFICHES . 
3.	CITAR A PEDAGOGÍA DE LA SDM PARA ABORDAR PUNTO 1 D LA JORNADA.
4.	CITAR A ENCARGADO DEL IDRD PARA ABORDAR PUNTO 3 DE LA JORNADA.</t>
  </si>
  <si>
    <t>SE REMITEN CORREOS EL DIA 5 DE NOVIEMBRE PARA LOS APOYOS RESPECTIVOS AL TALLER. SE CUMPLIO CON TODOS LOS APOYOS EN EL TALLER. SE REMITIO A GERENTE DE ZONA PROPUESTA DE LOS CONSEJEROS PARA DEMARCACION CICLORUTA . SE AVANZO PROPUESTA CORREDOR VERDE EN ASAMBLEA PRESUPUESTOS PARTICIPATIVOS.</t>
  </si>
  <si>
    <t>JAIR FOX</t>
  </si>
  <si>
    <t>GTA_fox@live.com</t>
  </si>
  <si>
    <t>ENCUENTRO COMUNITARIO DIRECTIVOS BODY TECH</t>
  </si>
  <si>
    <t>BODY TECH SAN FELIPE</t>
  </si>
  <si>
    <t>SAN FELIPE</t>
  </si>
  <si>
    <t>REMITIR VIA CORREO ELECTRONICO A SECRETARIA DE MUJER Y SECRETARIA DE SEGURIDAD LAS PROBLEMATICAS MENCIONADAS POR LA COMUNIDAD.</t>
  </si>
  <si>
    <t>SE REMITIO CORREO ELECTRONICO A LA SECRETARIA DE MUJER Y DE SEGURIDAD PARA QUE REVISEN PROBLEMATICAS MANIFESTADAS EL DIA 30 DE NOVIEMBRE</t>
  </si>
  <si>
    <t>CHISTIAN ORTEGA</t>
  </si>
  <si>
    <t>kaleemsagard@gmail.com</t>
  </si>
  <si>
    <t>MEDIANTE CORREO ELECTRONICO SE INDICA DEL PROCESO PARA REGISTRAR LA BICICLETA. EL DIA 18/11/2020</t>
  </si>
  <si>
    <t>DANIEL PADILLA</t>
  </si>
  <si>
    <t>caballeroso2006@hotmail.com</t>
  </si>
  <si>
    <t>NICOLAS SOCARRAS</t>
  </si>
  <si>
    <t>nicolas.socarras@gmail.com</t>
  </si>
  <si>
    <t xml:space="preserve">JANEER GONZALEZ </t>
  </si>
  <si>
    <t>janeer87@hotmail.com</t>
  </si>
  <si>
    <t>CLARA HERMOSO</t>
  </si>
  <si>
    <t>clarahermoso12@gmail.com</t>
  </si>
  <si>
    <t>MEDIANTE CORREO ELECTRONICO SE INDICA DEL PROCESO PARA REGISTRAR LA BICICLETA. EL DIA 19/11/2020</t>
  </si>
  <si>
    <t xml:space="preserve">CARLOS ANDRES BARRERA </t>
  </si>
  <si>
    <t>carlos.barrera01@outlook.com</t>
  </si>
  <si>
    <t>MEDIANTE CORREO ELECTRONICO SE INDICA DEL PROCESO PARA REGISTRAR LA BICICLETA. EL DIA 23/11/2020</t>
  </si>
  <si>
    <t>REMITIR REGLAMENTO INTERNO A ALCALDIA LOCAL PARA REVISION DE JURIDICA Y FIRMA DEL ALCALDE LOCAL.
REALIZAR CLB EXTRAORDINARIO EN LA PRIMERA SEMANA DE DICIEMBRE PARA AVANZAR EN SEGUNDA PROPUESTA DE LOS CONSEJEROS.</t>
  </si>
  <si>
    <t>SE REMITE REGLAMENTO A ALCALDIA LOCAL EL DIA 30 DE NOVIEMBRE VIA CORREO, SE REMITE INVITACION A NUEVO CLB EL DIA 30 DE NOVIEMBRE VIA CORREO</t>
  </si>
  <si>
    <t>RICARDO VARGAS TORRES</t>
  </si>
  <si>
    <t>ricardoevargast@gmail.com</t>
  </si>
  <si>
    <t>MEDIANTE CORREO ELECTRONICO SE INDICA DEL PROCESO PARA REGISTRAR LA BICICLETA. EL DIA 7/12/2020</t>
  </si>
  <si>
    <t>CONSULTAR EN LA SDM LA VIABILIDAD DE TOMAR LAS BICICLETAS DE PATIOS.
CITAR A PRÓXIMO CLB EXTRAORDINARIO A MITAD DE ENERO PARA AVANZAR EN LA PROPUESTA E INVITAR A  DILE E IDIPRON A PRÓXIMO CLB.</t>
  </si>
  <si>
    <t>SE REMITIO CORREO A OGS EL DIA 14 DE DICIEMBRE PARA CONSULTAR EL TEMA.</t>
  </si>
  <si>
    <t>JAVIER GIOVANNI CHAVEZ 3103044607
JACLOSALCAZARES12015@GMAIL.COM</t>
  </si>
  <si>
    <t>JAC ALCAZARES</t>
  </si>
  <si>
    <t>CL 68 Y CL 70 DESDE KR 25 A KR 28 Y KR 27 ENTRE CL 72 Y 73</t>
  </si>
  <si>
    <t xml:space="preserve">RADICAR EN SDQS OPERATIVOS POR IEP Y REMITIR SOLICITUD A GERENTE DE ZONA </t>
  </si>
  <si>
    <t>SE RADICAN OPERATIVOS EN BOGOTA TE ESCUCHA CON NUMERO: 3563302020 el dia 18/12/2020</t>
  </si>
  <si>
    <t>STEFANIA JARAMILLO</t>
  </si>
  <si>
    <t>CR 17 ENTRE CL 55 Y CL 56</t>
  </si>
  <si>
    <t>PARQUE LLERAS</t>
  </si>
  <si>
    <t>RADICAR POR MEDIO DE LA HERRAIENTA BOGOTA TE ESCUCHA SOLICITUD DE OPERATIVOS POR IEP</t>
  </si>
  <si>
    <t>SE RADICA SOLICITUD POR MEDIO DE LA HERRAMIENTA BOGOTA TE ESCUCHA CON NUMERO DE RADICADO  2696852020</t>
  </si>
  <si>
    <t>HILBERTO ARIAS</t>
  </si>
  <si>
    <t>SOLICITUD DE INFORMACON DE REGISTRO DE BICICLETAS</t>
  </si>
  <si>
    <t>Buenas tardes,
Debido a la contingencia presentada actualmente, en los centros locales de movilidad la actividad se encuentra suspendida, por lo anterior le informamos consultar la pagina de registro bici, https://registrobicibogota.movilidadbogota.gov.co/#!/, en donde se relacionan las proximas jornadas de registro en via.</t>
  </si>
  <si>
    <t>cra 58 con cl 44b y calle 44c entre carreras 52 y cra 58</t>
  </si>
  <si>
    <t>La Esmeralda</t>
  </si>
  <si>
    <t>LA ESMERALDA</t>
  </si>
  <si>
    <t>SOLICITUD DE OPERATIVOS DE CONTROL</t>
  </si>
  <si>
    <t>Cordial saludo peticionario(a):
La Secretaría General de la Alcaldía Mayor de Bogotá D.C., le informa que su petición se ha registrado con éxito en el sistema Distrital para la Gestión de Peticiones Ciudadanas – Bogotá te escucha con el número Distrital 2841992020, del 15 de octubre de 2020, siendo asignada a SECRETARIA MOVILIDAD.
En consecuencia, si el tema a tratar en la petición es de competencia legal de la citada Entidad, el tiempo para dar respuesta empezará a contar al siguiente día hábil de asignada la solicitud. De conformidad con lo preceptuado en la normatividad vigente.
Es de aclarar, que, si la solicitud no es competencia de dicha entidad, ésta procederá a efectuar el traslado a la(s) entidad(es) que considere ser la(s) competente(s) de atender la solicitud, dentro de los cinco (5) días hábiles siguientes al de la recepción; si obró por escrito, los términos para decidir se contarán a partir del día hábil siguiente a la recepción de la petición por la autoridad competente.
Usted podrá realizar el seguimiento al estado de su petición ingresando con su usuario y clave a Bogotá te escucha en el link http://bogota.gov.co/sdqs. Para mayor información acerca a sus consultas ingrese a Preguntas Frecuentes en el siguiente link https://bogota.gov.co/sdqs/preguntas-frecuentes.
Atentamente,
Bogotá te escucha – Sistema Distrital para la Gestión de Peticiones Ciudadanas
http://bogota.gov.co/sdqs
__________________________________
AVISO IMPORTANTE: Este correo es enviado desde Bogotá Te Escucha como respuesta automática en el registro, clasificación y/o atención de su petición. Por favor, no responder a esta dirección de correo, ya que no es revisada por ningún usuario funcionario.</t>
  </si>
  <si>
    <t>JOSE CASTAÑEDA</t>
  </si>
  <si>
    <t>SE ORIENTA A CIUDADANO FRENTE A COMO SE DEBE CARGAR LA IFORMACION DE FOTOGRAFIAS REQUERIDA POR EL APLICATIVO REGISTRO BICI</t>
  </si>
  <si>
    <t>DIEGO FLOREZ</t>
  </si>
  <si>
    <t xml:space="preserve">Buenos dias, 
Teniendo en cuenta que al momento de hacer el trámite de registro se requieren algunos datos propios del propietario de la bicicleta, datos que no podemos validar por este medio, para tal efecto la secretaría distrital de movilidad viene agendando campañas masivas de registro en vía, de esta manera queremos invitarlo a revisar el siguiente link https://registrobicibogota.movilidadbogota.gov.co/#!/ en donde hay puntos agendados para el restante de este mes en donde podrá llevar a feliz termino el tramite del cual nos cuenta.
</t>
  </si>
  <si>
    <t>liliana pardo montenegro</t>
  </si>
  <si>
    <t>CL 39B # 19-30</t>
  </si>
  <si>
    <t>LA SOLEDAD</t>
  </si>
  <si>
    <t>Consultar la especificidad técnica en el término “Ciclo- rodantes” - Dar a conocer los documentos anexos como suministros para elaborar el plan de trabajo del CLB  - Suministrar información a los consejeros acerca del trabajo realizado por el anterior CLB  - Vía correo electrónico cada institución enviará insumos que contengan gestión destinada al Plan de Acción para el Consejo Local de la Bicicleta - Socializar a los consejeros la situación actual del corredor del Rio Arzobispo</t>
  </si>
  <si>
    <t>mediante correo electronico o chat de whats app se dara respuesta a las solicitudes de los comisionados, previo a la proxima sesion dado que esta excedera los terminos de ley. El 03 de noviembre se envian insumos a los consejeros para la elaboracion del plan de accion.</t>
  </si>
  <si>
    <t>COLMYG</t>
  </si>
  <si>
    <t>ENVIAR INFORMACION RELACIONADA CON EL CLB PARA LA ELECCION DE LA DELEGADA DEL COLMYG EN LA PROXIMA SESION EXTRA ORDINARIA</t>
  </si>
  <si>
    <t>SE ENVIA INFORMACION AL COMITÉ DE MUJER Y GENERO PARA REALIZAR ELECCION DE SU DELEGADA</t>
  </si>
  <si>
    <t xml:space="preserve">COMISIION DE MOVILIDAD </t>
  </si>
  <si>
    <t xml:space="preserve">NR </t>
  </si>
  <si>
    <t xml:space="preserve">CONVOCAR A REUNION EXTRAORDINARIA DE ENTIDADES DE LA CLMT </t>
  </si>
  <si>
    <t xml:space="preserve">SE REALIZA INVITACION A REUNION EXTRAORDIANRIA URGENTE A ENTIDADES LOCALES CLMT </t>
  </si>
  <si>
    <t xml:space="preserve">CALLE 21 AVENIDA CARACAS-CALLE 52 AVENIDA CARACAS CARRERA 15. CALLE 50 AVENIDA CARACAS. CALLE 49 CARRERA 16 </t>
  </si>
  <si>
    <t>Quesada</t>
  </si>
  <si>
    <t>EQUIPO CLM REALIZARA JORNADA DE IEP BARRIO QUESADA ATENCIÓN  A PETICION EN ENCUENTRO COMUNITARIO</t>
  </si>
  <si>
    <t>SE PROGRAMA JORNADA DE IEP 4 DICIEMBRE 2020</t>
  </si>
  <si>
    <t xml:space="preserve">PREPARAR CONVOCATORIA A PROXIMA SESION DE LA COMISON DE MOVILIDAD CON FIRMA DE LA ALCALDESA LOCAL </t>
  </si>
  <si>
    <t xml:space="preserve">SE REALIZA INVITACION A COMISON DE MOVILIDAD Y ENTIDADES LOCALES CLMT </t>
  </si>
  <si>
    <t>Edil Vivian Moreno</t>
  </si>
  <si>
    <t> calle 3 sur #15-13</t>
  </si>
  <si>
    <t xml:space="preserve">Se solicita operativo de control y se asigna consecutivo de OP 99170
</t>
  </si>
  <si>
    <t>CLM 15</t>
  </si>
  <si>
    <t>Se solicito a la SGV la asignación de Operativo por IEP en el barrio San Antonio en la dirección referida por la ciudadana</t>
  </si>
  <si>
    <t>Calle 39 f sur # 32 d 57-</t>
  </si>
  <si>
    <t>VILLA MAYOR</t>
  </si>
  <si>
    <t>Solicitud encuentro comunitario presencial</t>
  </si>
  <si>
    <t>Invitación a encuentro comunitario presencial el 24 de octubre</t>
  </si>
  <si>
    <t>EDWIN ALBERTO LOPEZ LOPEZ</t>
  </si>
  <si>
    <t>CARRERA 41 A # 3 -67</t>
  </si>
  <si>
    <t>CLL 4 No. 31 D -30</t>
  </si>
  <si>
    <t>Puente_Aranda</t>
  </si>
  <si>
    <t>Ciudad Montes</t>
  </si>
  <si>
    <t>VERAGUAS</t>
  </si>
  <si>
    <t xml:space="preserve">A SOLICITUD DEL USUARIO SE PROCEDE A REALIZAR LA CULMINACION DEL REGISTRO BICI CON SERIAL AAAEJVH EN LA ALCALDIA LOCAL </t>
  </si>
  <si>
    <t>SE LE INFORMA AL CIUDADANO QUE SIGA LA PAGINA DE LA SECRETAIRA DE MOVILIDAD O ESCRIBIR AL CORREO DEL CENTRO LOCAL , CON EL FIN DE OBTENER INFORMACION DE REGISTRO BICI EN LA LOCALIDAD, ESTE DANDO RESPUESTA A DERECHO DE PETICION REALIZADA ANTE LA SDM</t>
  </si>
  <si>
    <t>FREDY ARMANDO MARTIN GUANTIVA</t>
  </si>
  <si>
    <t>DIAGONAL 17B # 90- 53</t>
  </si>
  <si>
    <t>GRANJAS DE TECHO - UPZ 112</t>
  </si>
  <si>
    <t xml:space="preserve">A SOLICITUD DEL USUARIO SE PROCEDE A REALIZAR LA CULMINACION DEL REGISTRO BICI CON SERIAL AAAEJXUEN LA ALCALDIA LOCAL </t>
  </si>
  <si>
    <t>SE PROCEDE A LA ENTREGA DE STIKERTS EN LA ALCALDIA LOCAL DE PUENTE ARANDA , COMO CULMINACION DEL REGISTRO DE BICICLETAS.</t>
  </si>
  <si>
    <t xml:space="preserve">Hernan Villamizar Diaz </t>
  </si>
  <si>
    <t>3125354719                                   hvd3118@hotmail.com</t>
  </si>
  <si>
    <t>Calle 31 sur # 18a - 11</t>
  </si>
  <si>
    <t xml:space="preserve">Reductores de velocidad </t>
  </si>
  <si>
    <t xml:space="preserve">Carrera 20 con calle 31 sur (frente a canal Albina) </t>
  </si>
  <si>
    <t>RAFAEL URIBE URIBE</t>
  </si>
  <si>
    <t>Quiroga</t>
  </si>
  <si>
    <t>REDUCTORES DE VELOCIDAD</t>
  </si>
  <si>
    <t>CLM18</t>
  </si>
  <si>
    <t>En tramite</t>
  </si>
  <si>
    <t xml:space="preserve">Se le realizara radicado mediente la SDQS y se le enviara correo al area de señalizacion de la entidad, se realiza radicado en Bogotá te escucha bajo el numero 3513312020. </t>
  </si>
  <si>
    <t>14. REGISTRO DE BICICLETAS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</si>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</sst>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
    <numFmt numFmtId="166" formatCode="dd/mm/yy;@"/>
  </numFmts>
  <fonts count="31">
    <font>
      <sz val="11"/>
      <color theme="1"/>
      <name val="Calibri"/>
      <family val="2"/>
      <scheme val="minor"/>
    </font>
    <font>
      <sz val="11"/>
      <color rgb="FFFF0000"/>
      <name val="Calibri"/>
      <family val="2"/>
      <scheme val="minor"/>
    </font>
    <font>
      <b/>
      <sz val="11"/>
      <color theme="1"/>
      <name val="Calibri"/>
      <family val="2"/>
      <scheme val="minor"/>
    </font>
    <font>
      <sz val="8"/>
      <color theme="1"/>
      <name val="Arial"/>
    </font>
    <font>
      <b/>
      <sz val="8"/>
      <color theme="1"/>
      <name val="Arial"/>
    </font>
    <font>
      <sz val="8"/>
      <color theme="1"/>
      <name val="Arial Rounded"/>
    </font>
    <font>
      <sz val="11"/>
      <color theme="1"/>
      <name val="Arial"/>
    </font>
    <font>
      <u/>
      <sz val="11"/>
      <color theme="10"/>
      <name val="Calibri"/>
      <family val="2"/>
      <scheme val="minor"/>
    </font>
    <font>
      <sz val="8"/>
      <color theme="1"/>
      <name val="Arial"/>
      <family val="2"/>
    </font>
    <font>
      <b/>
      <sz val="8"/>
      <color theme="1"/>
      <name val="Arial"/>
      <family val="2"/>
    </font>
    <font>
      <sz val="10"/>
      <name val="Arial"/>
      <family val="2"/>
    </font>
    <font>
      <sz val="8"/>
      <name val="Arial Rounded MT Bold"/>
      <family val="2"/>
    </font>
    <font>
      <sz val="8"/>
      <color theme="1"/>
      <name val="Arial Rounded MT Bold"/>
      <family val="2"/>
    </font>
    <font>
      <b/>
      <sz val="9"/>
      <color indexed="81"/>
      <name val="Tahoma"/>
      <family val="2"/>
    </font>
    <font>
      <sz val="11"/>
      <color theme="1"/>
      <name val="Arial"/>
      <family val="2"/>
    </font>
    <font>
      <sz val="11"/>
      <color theme="1"/>
      <name val="Calibri"/>
      <family val="2"/>
    </font>
    <font>
      <sz val="11"/>
      <color indexed="8"/>
      <name val="Calibri"/>
      <family val="2"/>
    </font>
    <font>
      <sz val="11"/>
      <color indexed="8"/>
      <name val="Arial"/>
      <family val="2"/>
    </font>
    <font>
      <sz val="8"/>
      <color indexed="8"/>
      <name val="Arial"/>
      <family val="2"/>
    </font>
    <font>
      <sz val="8"/>
      <color indexed="8"/>
      <name val="Arial Rounded"/>
      <family val="2"/>
    </font>
    <font>
      <b/>
      <sz val="8"/>
      <color indexed="8"/>
      <name val="Arial"/>
      <family val="2"/>
    </font>
    <font>
      <u/>
      <sz val="11"/>
      <color theme="10"/>
      <name val="Arial"/>
      <family val="2"/>
    </font>
    <font>
      <sz val="8"/>
      <color theme="1"/>
      <name val="Calibri"/>
      <family val="2"/>
      <scheme val="minor"/>
    </font>
    <font>
      <sz val="8"/>
      <color rgb="FF000000"/>
      <name val="Arial"/>
      <family val="2"/>
    </font>
    <font>
      <sz val="11"/>
      <color theme="1"/>
      <name val="Calibri"/>
    </font>
    <font>
      <u/>
      <sz val="8"/>
      <color theme="10"/>
      <name val="Arial"/>
      <family val="2"/>
    </font>
    <font>
      <u/>
      <sz val="8"/>
      <name val="Arial"/>
      <family val="2"/>
    </font>
    <font>
      <sz val="9"/>
      <color rgb="FF000000"/>
      <name val="Arial"/>
      <family val="2"/>
    </font>
    <font>
      <sz val="11"/>
      <name val="Calibri"/>
      <family val="2"/>
      <scheme val="minor"/>
    </font>
    <font>
      <b/>
      <sz val="8"/>
      <color rgb="FF000000"/>
      <name val="Arial"/>
      <family val="2"/>
    </font>
    <font>
      <sz val="8"/>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4B083"/>
        <bgColor rgb="FFF4B083"/>
      </patternFill>
    </fill>
    <fill>
      <patternFill patternType="solid">
        <fgColor theme="5" tint="0.39997558519241921"/>
        <bgColor indexed="64"/>
      </patternFill>
    </fill>
    <fill>
      <patternFill patternType="solid">
        <fgColor rgb="FFD99594"/>
        <bgColor rgb="FFD99594"/>
      </patternFill>
    </fill>
    <fill>
      <patternFill patternType="solid">
        <fgColor rgb="FFF4B083"/>
        <bgColor indexed="64"/>
      </patternFill>
    </fill>
    <fill>
      <patternFill patternType="solid">
        <fgColor theme="0"/>
        <bgColor theme="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64"/>
      </bottom>
      <diagonal/>
    </border>
  </borders>
  <cellStyleXfs count="9">
    <xf numFmtId="0" fontId="0" fillId="0" borderId="0"/>
    <xf numFmtId="0" fontId="7" fillId="0" borderId="0" applyNumberFormat="0" applyFill="0" applyBorder="0" applyAlignment="0" applyProtection="0"/>
    <xf numFmtId="0" fontId="10" fillId="0" borderId="0"/>
    <xf numFmtId="0" fontId="17" fillId="0" borderId="0"/>
    <xf numFmtId="0" fontId="21" fillId="0" borderId="0" applyNumberFormat="0" applyFill="0" applyBorder="0" applyAlignment="0" applyProtection="0"/>
    <xf numFmtId="0" fontId="15" fillId="0" borderId="0"/>
    <xf numFmtId="0" fontId="14" fillId="0" borderId="0"/>
    <xf numFmtId="0" fontId="14" fillId="0" borderId="0"/>
    <xf numFmtId="0" fontId="14" fillId="0" borderId="0"/>
  </cellStyleXfs>
  <cellXfs count="152">
    <xf numFmtId="0" fontId="0" fillId="0" borderId="0" xfId="0"/>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0" fillId="0" borderId="1" xfId="0" applyBorder="1"/>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top"/>
    </xf>
    <xf numFmtId="0" fontId="0" fillId="0" borderId="2" xfId="0" applyBorder="1"/>
    <xf numFmtId="0" fontId="1" fillId="0" borderId="1" xfId="0" applyFont="1" applyBorder="1" applyAlignment="1">
      <alignment horizontal="center"/>
    </xf>
    <xf numFmtId="0" fontId="0" fillId="3" borderId="1" xfId="0" applyFill="1" applyBorder="1" applyAlignment="1">
      <alignment horizontal="center" vertical="center"/>
    </xf>
    <xf numFmtId="0" fontId="1" fillId="0" borderId="1" xfId="0" applyFont="1" applyBorder="1"/>
    <xf numFmtId="0" fontId="2" fillId="0" borderId="1" xfId="0" applyFont="1" applyBorder="1"/>
    <xf numFmtId="0" fontId="0" fillId="0" borderId="1" xfId="0" applyFill="1" applyBorder="1" applyAlignment="1">
      <alignment horizontal="center" vertical="center"/>
    </xf>
    <xf numFmtId="0" fontId="3" fillId="0" borderId="5" xfId="0" applyFont="1" applyBorder="1" applyAlignment="1">
      <alignment horizontal="left"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164" fontId="8" fillId="0" borderId="5" xfId="0" applyNumberFormat="1" applyFont="1" applyBorder="1" applyAlignment="1">
      <alignment horizontal="left" vertical="center" wrapText="1"/>
    </xf>
    <xf numFmtId="0" fontId="9" fillId="0" borderId="5" xfId="0" applyFont="1" applyBorder="1" applyAlignment="1">
      <alignment horizontal="center" vertical="center" wrapText="1"/>
    </xf>
    <xf numFmtId="165" fontId="8" fillId="0" borderId="5" xfId="0" applyNumberFormat="1" applyFont="1" applyBorder="1" applyAlignment="1">
      <alignment horizontal="left" vertical="center" wrapText="1"/>
    </xf>
    <xf numFmtId="0" fontId="5" fillId="4" borderId="6" xfId="0" applyFont="1" applyFill="1" applyBorder="1" applyAlignment="1">
      <alignment horizontal="center" vertical="center" wrapText="1"/>
    </xf>
    <xf numFmtId="14" fontId="11" fillId="5" borderId="1" xfId="2" applyNumberFormat="1" applyFont="1" applyFill="1" applyBorder="1" applyAlignment="1" applyProtection="1">
      <alignment horizontal="center" vertical="center" wrapText="1"/>
      <protection locked="0"/>
    </xf>
    <xf numFmtId="164" fontId="8"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8" fillId="0" borderId="1" xfId="0" applyFont="1" applyBorder="1" applyAlignment="1" applyProtection="1">
      <alignment horizontal="left" vertical="center" wrapText="1"/>
      <protection locked="0"/>
    </xf>
    <xf numFmtId="0" fontId="2" fillId="0" borderId="1"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18" fillId="0" borderId="7" xfId="0" applyFont="1" applyBorder="1" applyAlignment="1">
      <alignment horizontal="center" vertical="center" wrapText="1"/>
    </xf>
    <xf numFmtId="165" fontId="18" fillId="0" borderId="7" xfId="0" applyNumberFormat="1" applyFont="1" applyBorder="1" applyAlignment="1">
      <alignment horizontal="left" vertical="center" wrapText="1"/>
    </xf>
    <xf numFmtId="0" fontId="18" fillId="0" borderId="7" xfId="0" applyFont="1" applyBorder="1" applyAlignment="1">
      <alignment horizontal="left" vertical="center" wrapText="1"/>
    </xf>
    <xf numFmtId="164" fontId="18" fillId="0" borderId="7" xfId="0" applyNumberFormat="1" applyFont="1" applyBorder="1" applyAlignment="1">
      <alignment horizontal="left" vertical="center" wrapText="1"/>
    </xf>
    <xf numFmtId="0" fontId="20" fillId="0" borderId="7" xfId="0" applyFont="1" applyBorder="1" applyAlignment="1">
      <alignment horizontal="center" vertical="center" wrapText="1"/>
    </xf>
    <xf numFmtId="0" fontId="18" fillId="0" borderId="11" xfId="0" applyFont="1" applyBorder="1" applyAlignment="1">
      <alignment vertical="center"/>
    </xf>
    <xf numFmtId="0" fontId="18" fillId="0" borderId="8" xfId="0" applyFont="1" applyBorder="1" applyAlignment="1">
      <alignment horizontal="left" vertical="center" wrapText="1"/>
    </xf>
    <xf numFmtId="0" fontId="18" fillId="0" borderId="0" xfId="0" applyFont="1" applyAlignment="1">
      <alignment horizontal="center" vertical="center"/>
    </xf>
    <xf numFmtId="0" fontId="18" fillId="0" borderId="0" xfId="0" applyFont="1" applyAlignment="1">
      <alignment vertical="center" wrapText="1"/>
    </xf>
    <xf numFmtId="0" fontId="20" fillId="0" borderId="9" xfId="0" applyFont="1" applyBorder="1" applyAlignment="1">
      <alignment horizontal="center" vertical="center" wrapText="1"/>
    </xf>
    <xf numFmtId="0" fontId="18" fillId="0" borderId="1" xfId="0" applyFont="1" applyBorder="1" applyAlignment="1">
      <alignment vertical="center" wrapText="1"/>
    </xf>
    <xf numFmtId="164" fontId="19" fillId="7" borderId="8" xfId="0" applyNumberFormat="1"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0" borderId="0" xfId="0" applyFont="1" applyBorder="1" applyAlignment="1">
      <alignment horizontal="center" vertical="center" wrapText="1"/>
    </xf>
    <xf numFmtId="165" fontId="18"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164" fontId="18" fillId="0" borderId="0" xfId="0" applyNumberFormat="1" applyFont="1" applyBorder="1" applyAlignment="1">
      <alignment horizontal="left" vertical="center" wrapText="1"/>
    </xf>
    <xf numFmtId="0" fontId="20" fillId="0" borderId="0" xfId="0" applyFont="1" applyBorder="1" applyAlignment="1">
      <alignment horizontal="center" vertical="center" wrapText="1"/>
    </xf>
    <xf numFmtId="164" fontId="18" fillId="0" borderId="0" xfId="0" applyNumberFormat="1" applyFont="1" applyBorder="1" applyAlignment="1">
      <alignment horizontal="center" vertical="center" wrapText="1"/>
    </xf>
    <xf numFmtId="166" fontId="8" fillId="0" borderId="0"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22" fillId="0" borderId="0" xfId="0" applyFont="1" applyBorder="1" applyAlignment="1" applyProtection="1">
      <alignment vertical="center" wrapText="1"/>
      <protection locked="0"/>
    </xf>
    <xf numFmtId="14" fontId="8" fillId="0" borderId="0" xfId="0" applyNumberFormat="1" applyFont="1" applyBorder="1" applyAlignment="1" applyProtection="1">
      <alignment horizontal="left" vertical="center" wrapText="1"/>
      <protection locked="0"/>
    </xf>
    <xf numFmtId="0" fontId="9" fillId="0" borderId="0" xfId="0" applyFont="1" applyBorder="1" applyAlignment="1">
      <alignment horizontal="center" vertical="center" wrapText="1"/>
    </xf>
    <xf numFmtId="0" fontId="22" fillId="0" borderId="0" xfId="0" applyFont="1" applyBorder="1" applyAlignment="1" applyProtection="1">
      <alignment wrapText="1"/>
      <protection locked="0"/>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vertical="center" wrapText="1"/>
    </xf>
    <xf numFmtId="0" fontId="0" fillId="0" borderId="0" xfId="0" applyBorder="1"/>
    <xf numFmtId="14" fontId="11" fillId="5" borderId="10" xfId="2" applyNumberFormat="1" applyFont="1" applyFill="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xf>
    <xf numFmtId="0" fontId="3" fillId="0" borderId="0" xfId="0" applyFont="1" applyBorder="1" applyAlignment="1">
      <alignment horizontal="center" vertical="center" wrapText="1"/>
    </xf>
    <xf numFmtId="165" fontId="3" fillId="0" borderId="0" xfId="0" applyNumberFormat="1" applyFont="1" applyBorder="1" applyAlignment="1">
      <alignment horizontal="left" vertical="center" wrapText="1"/>
    </xf>
    <xf numFmtId="0" fontId="3" fillId="0" borderId="0" xfId="0" applyFont="1" applyBorder="1" applyAlignment="1">
      <alignment horizontal="left" vertical="center" wrapText="1"/>
    </xf>
    <xf numFmtId="0" fontId="7" fillId="0" borderId="0" xfId="1" applyBorder="1" applyAlignment="1">
      <alignment horizontal="left" vertical="center" wrapText="1"/>
    </xf>
    <xf numFmtId="164" fontId="3" fillId="0" borderId="0" xfId="0" applyNumberFormat="1" applyFont="1" applyBorder="1" applyAlignment="1">
      <alignment horizontal="left" vertical="center" wrapText="1"/>
    </xf>
    <xf numFmtId="0" fontId="4" fillId="0" borderId="0" xfId="0" applyFont="1" applyBorder="1" applyAlignment="1">
      <alignment horizontal="center" vertical="center" wrapText="1"/>
    </xf>
    <xf numFmtId="0" fontId="8" fillId="0" borderId="0" xfId="0" applyFont="1" applyBorder="1" applyAlignment="1">
      <alignment horizontal="left" vertical="center" wrapText="1"/>
    </xf>
    <xf numFmtId="164" fontId="8" fillId="0" borderId="0" xfId="0" applyNumberFormat="1" applyFont="1" applyBorder="1" applyAlignment="1">
      <alignment horizontal="left" vertical="center" wrapText="1"/>
    </xf>
    <xf numFmtId="164" fontId="24" fillId="0" borderId="5" xfId="0" applyNumberFormat="1" applyFont="1" applyBorder="1" applyAlignment="1">
      <alignment horizontal="left" vertical="center" wrapText="1"/>
    </xf>
    <xf numFmtId="0" fontId="24" fillId="0" borderId="5" xfId="0" applyFont="1" applyBorder="1" applyAlignment="1">
      <alignment horizontal="left" vertical="center" wrapText="1"/>
    </xf>
    <xf numFmtId="0" fontId="24" fillId="8" borderId="5" xfId="0" applyFont="1" applyFill="1" applyBorder="1" applyAlignment="1">
      <alignment horizontal="left" vertical="center" wrapText="1"/>
    </xf>
    <xf numFmtId="16" fontId="24" fillId="0" borderId="5" xfId="0" applyNumberFormat="1" applyFont="1" applyBorder="1" applyAlignment="1">
      <alignment horizontal="left" vertical="center" wrapText="1"/>
    </xf>
    <xf numFmtId="0" fontId="8" fillId="0" borderId="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xf>
    <xf numFmtId="164" fontId="5" fillId="4" borderId="6" xfId="0" applyNumberFormat="1" applyFont="1" applyFill="1" applyBorder="1" applyAlignment="1">
      <alignment horizontal="center" vertical="center" wrapText="1"/>
    </xf>
    <xf numFmtId="165" fontId="8" fillId="0" borderId="0" xfId="0" applyNumberFormat="1"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4" fontId="8" fillId="0" borderId="1" xfId="0" applyNumberFormat="1"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xf>
    <xf numFmtId="14" fontId="8" fillId="0" borderId="1" xfId="0" applyNumberFormat="1"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0" fontId="0" fillId="0" borderId="1" xfId="0" applyBorder="1" applyAlignment="1">
      <alignment horizontal="center"/>
    </xf>
    <xf numFmtId="0" fontId="8" fillId="0" borderId="1" xfId="0" applyFont="1" applyBorder="1" applyAlignment="1">
      <alignment vertical="center"/>
    </xf>
    <xf numFmtId="166" fontId="8" fillId="0" borderId="10" xfId="0" applyNumberFormat="1"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xf>
    <xf numFmtId="0" fontId="8" fillId="0" borderId="1" xfId="0" applyFont="1" applyFill="1" applyBorder="1" applyAlignment="1" applyProtection="1">
      <alignment horizontal="left" vertical="center" wrapText="1"/>
      <protection locked="0"/>
    </xf>
    <xf numFmtId="0" fontId="8" fillId="0" borderId="1" xfId="0" applyFont="1" applyBorder="1" applyAlignment="1">
      <alignment wrapText="1"/>
    </xf>
    <xf numFmtId="0" fontId="8" fillId="0" borderId="1" xfId="0" applyFont="1" applyBorder="1" applyAlignment="1">
      <alignment vertical="center" wrapText="1"/>
    </xf>
    <xf numFmtId="0" fontId="26" fillId="2" borderId="1" xfId="1" applyFont="1" applyFill="1" applyBorder="1" applyAlignment="1">
      <alignment vertical="center"/>
    </xf>
    <xf numFmtId="0" fontId="23" fillId="0" borderId="1" xfId="0" applyFont="1" applyBorder="1" applyAlignment="1">
      <alignment vertical="center" wrapText="1"/>
    </xf>
    <xf numFmtId="0" fontId="26" fillId="0" borderId="1" xfId="1" applyFont="1" applyBorder="1" applyAlignment="1" applyProtection="1">
      <alignment horizontal="left" vertical="center" wrapText="1"/>
      <protection locked="0"/>
    </xf>
    <xf numFmtId="0" fontId="25" fillId="0" borderId="0" xfId="1" applyFont="1" applyAlignment="1">
      <alignment vertical="center"/>
    </xf>
    <xf numFmtId="0" fontId="25" fillId="0" borderId="0" xfId="1" applyFont="1" applyAlignment="1">
      <alignment vertical="center" wrapText="1"/>
    </xf>
    <xf numFmtId="0" fontId="8" fillId="0" borderId="10" xfId="0" applyFont="1" applyBorder="1" applyAlignment="1">
      <alignment vertical="center" wrapText="1"/>
    </xf>
    <xf numFmtId="0" fontId="8" fillId="0" borderId="0" xfId="0" applyFont="1" applyBorder="1" applyAlignment="1">
      <alignment horizontal="center" vertical="center" wrapText="1"/>
    </xf>
    <xf numFmtId="0" fontId="27" fillId="0" borderId="0" xfId="0" applyFont="1" applyAlignment="1">
      <alignment wrapText="1"/>
    </xf>
    <xf numFmtId="0" fontId="15" fillId="0" borderId="5" xfId="0" applyFont="1" applyBorder="1" applyAlignment="1">
      <alignment horizontal="left" wrapText="1"/>
    </xf>
    <xf numFmtId="0" fontId="8" fillId="0" borderId="3"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xf>
    <xf numFmtId="166" fontId="14" fillId="0" borderId="1" xfId="0" applyNumberFormat="1"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8"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14" fontId="14" fillId="0" borderId="1" xfId="0" applyNumberFormat="1" applyFont="1" applyBorder="1" applyAlignment="1" applyProtection="1">
      <alignment horizontal="center" vertical="center" wrapText="1"/>
      <protection locked="0"/>
    </xf>
    <xf numFmtId="14" fontId="8" fillId="0" borderId="1" xfId="0" applyNumberFormat="1" applyFont="1" applyFill="1" applyBorder="1" applyAlignment="1" applyProtection="1">
      <alignment horizontal="left" vertical="center" wrapText="1"/>
      <protection locked="0"/>
    </xf>
    <xf numFmtId="166" fontId="23" fillId="0" borderId="1" xfId="0" applyNumberFormat="1"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14" fontId="23" fillId="0" borderId="4" xfId="0" applyNumberFormat="1" applyFont="1" applyBorder="1" applyAlignment="1" applyProtection="1">
      <alignment horizontal="center" vertical="center" wrapText="1"/>
      <protection locked="0"/>
    </xf>
    <xf numFmtId="0" fontId="29" fillId="0" borderId="4" xfId="0" applyFont="1" applyBorder="1" applyAlignment="1">
      <alignment horizontal="center" vertical="center" wrapText="1"/>
    </xf>
    <xf numFmtId="164" fontId="8" fillId="0" borderId="0" xfId="0" applyNumberFormat="1" applyFont="1" applyBorder="1" applyAlignment="1">
      <alignment horizontal="center" vertical="center" wrapText="1"/>
    </xf>
    <xf numFmtId="0" fontId="15" fillId="0" borderId="0" xfId="0" applyFont="1" applyBorder="1" applyAlignment="1">
      <alignment horizontal="center" vertical="center"/>
    </xf>
    <xf numFmtId="164" fontId="5" fillId="6" borderId="6" xfId="0" applyNumberFormat="1"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4" fontId="8" fillId="0" borderId="1" xfId="0" applyNumberFormat="1"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xf>
    <xf numFmtId="0" fontId="7" fillId="0" borderId="1" xfId="1" applyBorder="1" applyAlignment="1" applyProtection="1">
      <alignment horizontal="left" vertical="center" wrapText="1"/>
      <protection locked="0"/>
    </xf>
    <xf numFmtId="0" fontId="5" fillId="6" borderId="6" xfId="0" applyFont="1" applyFill="1" applyBorder="1" applyAlignment="1">
      <alignment horizontal="center" vertical="center" wrapText="1"/>
    </xf>
    <xf numFmtId="0" fontId="8" fillId="0" borderId="0" xfId="0" applyFont="1" applyAlignment="1" applyProtection="1">
      <alignment horizontal="left" vertical="center" wrapText="1"/>
      <protection locked="0"/>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4" fontId="8" fillId="0" borderId="1" xfId="0" applyNumberFormat="1"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xf>
    <xf numFmtId="14" fontId="12" fillId="2" borderId="1" xfId="0" applyNumberFormat="1" applyFont="1" applyFill="1" applyBorder="1" applyAlignment="1">
      <alignment horizontal="left" vertical="center"/>
    </xf>
    <xf numFmtId="14" fontId="12" fillId="2" borderId="1" xfId="0" applyNumberFormat="1" applyFont="1" applyFill="1" applyBorder="1" applyAlignment="1">
      <alignment horizontal="center" vertical="center"/>
    </xf>
    <xf numFmtId="0" fontId="8" fillId="0" borderId="5" xfId="5" applyFont="1" applyBorder="1" applyAlignment="1">
      <alignment horizontal="center" vertical="center" wrapText="1"/>
    </xf>
    <xf numFmtId="0" fontId="9" fillId="0" borderId="5" xfId="5" applyFont="1" applyBorder="1" applyAlignment="1">
      <alignment horizontal="center" vertical="center" wrapText="1"/>
    </xf>
    <xf numFmtId="0" fontId="8" fillId="0" borderId="5" xfId="5" applyFont="1" applyBorder="1" applyAlignment="1">
      <alignment horizontal="left" vertical="center" wrapText="1"/>
    </xf>
    <xf numFmtId="164" fontId="8" fillId="0" borderId="5" xfId="5" applyNumberFormat="1" applyFont="1" applyBorder="1" applyAlignment="1">
      <alignment horizontal="left" vertical="center" wrapText="1"/>
    </xf>
    <xf numFmtId="165" fontId="8" fillId="0" borderId="5" xfId="5" applyNumberFormat="1" applyFont="1" applyBorder="1" applyAlignment="1">
      <alignment horizontal="left" vertical="center" wrapText="1"/>
    </xf>
    <xf numFmtId="0" fontId="30" fillId="0" borderId="5" xfId="5" applyFont="1" applyBorder="1" applyAlignment="1">
      <alignment horizontal="center" vertical="center" wrapText="1"/>
    </xf>
    <xf numFmtId="164" fontId="8" fillId="0" borderId="5" xfId="6" applyNumberFormat="1" applyFont="1" applyBorder="1" applyAlignment="1">
      <alignment horizontal="center" vertical="center" wrapText="1"/>
    </xf>
    <xf numFmtId="0" fontId="8" fillId="0" borderId="5" xfId="6" applyFont="1" applyBorder="1" applyAlignment="1">
      <alignment horizontal="center" vertical="center" wrapText="1"/>
    </xf>
    <xf numFmtId="0" fontId="9" fillId="0" borderId="5" xfId="6" applyFont="1" applyBorder="1" applyAlignment="1">
      <alignment horizontal="center" vertical="center" wrapText="1"/>
    </xf>
    <xf numFmtId="0" fontId="8" fillId="0" borderId="5" xfId="6" applyFont="1" applyBorder="1" applyAlignment="1">
      <alignment horizontal="left" vertical="center" wrapText="1"/>
    </xf>
    <xf numFmtId="164" fontId="8" fillId="0" borderId="5" xfId="6" applyNumberFormat="1" applyFont="1" applyBorder="1" applyAlignment="1">
      <alignment horizontal="left" vertical="center" wrapText="1"/>
    </xf>
    <xf numFmtId="0" fontId="0" fillId="0" borderId="0" xfId="0"/>
    <xf numFmtId="0" fontId="8" fillId="0" borderId="0" xfId="0" applyFont="1" applyAlignment="1" applyProtection="1">
      <alignment horizontal="left" vertical="center" wrapText="1"/>
      <protection locked="0"/>
    </xf>
    <xf numFmtId="14" fontId="11" fillId="5" borderId="1" xfId="2"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4" fontId="8" fillId="0" borderId="1" xfId="0" applyNumberFormat="1" applyFont="1" applyBorder="1" applyAlignment="1" applyProtection="1">
      <alignment horizontal="left" vertical="center" wrapText="1"/>
      <protection locked="0"/>
    </xf>
    <xf numFmtId="0" fontId="9" fillId="0" borderId="1" xfId="0" applyFont="1" applyBorder="1" applyAlignment="1" applyProtection="1">
      <alignment horizontal="center" vertical="center" wrapText="1"/>
    </xf>
  </cellXfs>
  <cellStyles count="9">
    <cellStyle name="Hipervínculo" xfId="1" builtinId="8"/>
    <cellStyle name="Hipervínculo 2" xfId="4"/>
    <cellStyle name="Normal" xfId="0" builtinId="0"/>
    <cellStyle name="Normal 2" xfId="2"/>
    <cellStyle name="Normal 2 2" xfId="7"/>
    <cellStyle name="Normal 3" xfId="3"/>
    <cellStyle name="Normal 3 2" xfId="8"/>
    <cellStyle name="Normal 4" xfId="5"/>
    <cellStyle name="Normal 5" xfId="6"/>
  </cellStyles>
  <dxfs count="222">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externalLink" Target="externalLinks/externalLink25.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2.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externalLink" Target="externalLinks/externalLink23.xml"/><Relationship Id="rId45" Type="http://schemas.openxmlformats.org/officeDocument/2006/relationships/externalLink" Target="externalLinks/externalLink2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4"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externalLink" Target="externalLinks/externalLink26.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46" Type="http://schemas.openxmlformats.org/officeDocument/2006/relationships/theme" Target="theme/theme1.xml"/><Relationship Id="rId20" Type="http://schemas.openxmlformats.org/officeDocument/2006/relationships/externalLink" Target="externalLinks/externalLink3.xml"/><Relationship Id="rId41"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500" baseline="0">
                <a:solidFill>
                  <a:schemeClr val="bg1"/>
                </a:solidFill>
              </a:rPr>
              <a:t>Cuarto Trimestre 2020- Solicitudes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'SOLICITUDES DIC 2020'!$E$33:$E$58</c:f>
              <c:strCache>
                <c:ptCount val="26"/>
                <c:pt idx="0">
                  <c:v>1. IEP/MAL PARQUEO</c:v>
                </c:pt>
                <c:pt idx="1">
                  <c:v>2. ARREGLO DE VIAS</c:v>
                </c:pt>
                <c:pt idx="2">
                  <c:v>3. SEÑALIZACION</c:v>
                </c:pt>
                <c:pt idx="3">
                  <c:v>4. MANTENIMIENTO A SEÑALES</c:v>
                </c:pt>
                <c:pt idx="4">
                  <c:v>5. CIERRE VIALES POR EVENTO</c:v>
                </c:pt>
                <c:pt idx="5">
                  <c:v>6. SEMAFORIZACION</c:v>
                </c:pt>
                <c:pt idx="6">
                  <c:v>7. CAMBIO DE SENTIDO</c:v>
                </c:pt>
                <c:pt idx="7">
                  <c:v>8. TRANSMILENIO</c:v>
                </c:pt>
                <c:pt idx="8">
                  <c:v>9. SITP</c:v>
                </c:pt>
                <c:pt idx="9">
                  <c:v>10. RUTAS DE TRANSPORTE</c:v>
                </c:pt>
                <c:pt idx="10">
                  <c:v>11. INFORMACION SOBRE SDM</c:v>
                </c:pt>
                <c:pt idx="11">
                  <c:v>12. CAPACITACIONES</c:v>
                </c:pt>
                <c:pt idx="12">
                  <c:v>13. BICITAXIS Y TRANSPORTE INFORMAL</c:v>
                </c:pt>
                <c:pt idx="13">
                  <c:v>14, REGISTRO DE BICICLETAS</c:v>
                </c:pt>
                <c:pt idx="14">
                  <c:v>15. PUENTE PEATONAL</c:v>
                </c:pt>
                <c:pt idx="15">
                  <c:v>16. ACCIDENTALIDAD</c:v>
                </c:pt>
                <c:pt idx="16">
                  <c:v>17. PMT</c:v>
                </c:pt>
                <c:pt idx="17">
                  <c:v>18. BAHIAS</c:v>
                </c:pt>
                <c:pt idx="18">
                  <c:v>19.  REGISTRO DE DISCAPACIDAD </c:v>
                </c:pt>
                <c:pt idx="19">
                  <c:v>20. SEGURIDAD VIAL </c:v>
                </c:pt>
                <c:pt idx="20">
                  <c:v>21. CICLORUTAS- USO DE BICIBLETA </c:v>
                </c:pt>
                <c:pt idx="21">
                  <c:v>22.MICROMOVILIDAD</c:v>
                </c:pt>
                <c:pt idx="22">
                  <c:v>23.ESTACIONAMIENTO INTELIGENTE EN VÍA</c:v>
                </c:pt>
                <c:pt idx="23">
                  <c:v>24.CARGA Y DESCARGA</c:v>
                </c:pt>
                <c:pt idx="24">
                  <c:v>25.ASCENSO Y DESCENSO DE PASAJEROS</c:v>
                </c:pt>
                <c:pt idx="25">
                  <c:v>26. OTRAS SOLICITUDES</c:v>
                </c:pt>
              </c:strCache>
            </c:strRef>
          </c:cat>
          <c:val>
            <c:numRef>
              <c:f>'SOLICITUDES DIC 2020'!$F$33:$F$58</c:f>
              <c:numCache>
                <c:formatCode>General</c:formatCode>
                <c:ptCount val="26"/>
                <c:pt idx="0">
                  <c:v>20</c:v>
                </c:pt>
                <c:pt idx="1">
                  <c:v>0</c:v>
                </c:pt>
                <c:pt idx="2">
                  <c:v>16</c:v>
                </c:pt>
                <c:pt idx="3">
                  <c:v>0</c:v>
                </c:pt>
                <c:pt idx="4">
                  <c:v>0</c:v>
                </c:pt>
                <c:pt idx="5">
                  <c:v>0</c:v>
                </c:pt>
                <c:pt idx="6">
                  <c:v>0</c:v>
                </c:pt>
                <c:pt idx="7">
                  <c:v>0</c:v>
                </c:pt>
                <c:pt idx="8">
                  <c:v>2</c:v>
                </c:pt>
                <c:pt idx="9">
                  <c:v>0</c:v>
                </c:pt>
                <c:pt idx="10">
                  <c:v>0</c:v>
                </c:pt>
                <c:pt idx="11">
                  <c:v>0</c:v>
                </c:pt>
                <c:pt idx="12">
                  <c:v>0</c:v>
                </c:pt>
                <c:pt idx="13">
                  <c:v>26</c:v>
                </c:pt>
                <c:pt idx="14">
                  <c:v>0</c:v>
                </c:pt>
                <c:pt idx="15">
                  <c:v>0</c:v>
                </c:pt>
                <c:pt idx="16">
                  <c:v>0</c:v>
                </c:pt>
                <c:pt idx="17">
                  <c:v>0</c:v>
                </c:pt>
                <c:pt idx="18">
                  <c:v>0</c:v>
                </c:pt>
                <c:pt idx="19">
                  <c:v>0</c:v>
                </c:pt>
                <c:pt idx="20">
                  <c:v>1</c:v>
                </c:pt>
                <c:pt idx="21">
                  <c:v>0</c:v>
                </c:pt>
                <c:pt idx="22">
                  <c:v>0</c:v>
                </c:pt>
                <c:pt idx="23">
                  <c:v>0</c:v>
                </c:pt>
                <c:pt idx="24">
                  <c:v>0</c:v>
                </c:pt>
                <c:pt idx="25">
                  <c:v>24</c:v>
                </c:pt>
              </c:numCache>
            </c:numRef>
          </c:val>
          <c:extLst>
            <c:ext xmlns:c16="http://schemas.microsoft.com/office/drawing/2014/chart" uri="{C3380CC4-5D6E-409C-BE32-E72D297353CC}">
              <c16:uniqueId val="{00000000-FA0F-4E68-9B16-5408411C2C91}"/>
            </c:ext>
          </c:extLst>
        </c:ser>
        <c:dLbls>
          <c:showLegendKey val="0"/>
          <c:showVal val="0"/>
          <c:showCatName val="0"/>
          <c:showSerName val="0"/>
          <c:showPercent val="0"/>
          <c:showBubbleSize val="0"/>
        </c:dLbls>
        <c:gapWidth val="150"/>
        <c:shape val="box"/>
        <c:axId val="831629359"/>
        <c:axId val="831629775"/>
        <c:axId val="0"/>
      </c:bar3DChart>
      <c:catAx>
        <c:axId val="8316293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775"/>
        <c:crosses val="autoZero"/>
        <c:auto val="1"/>
        <c:lblAlgn val="ctr"/>
        <c:lblOffset val="100"/>
        <c:noMultiLvlLbl val="0"/>
      </c:catAx>
      <c:valAx>
        <c:axId val="831629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1629359"/>
        <c:crosses val="autoZero"/>
        <c:crossBetween val="between"/>
      </c:valAx>
      <c:spPr>
        <a:noFill/>
        <a:ln>
          <a:noFill/>
        </a:ln>
        <a:effectLst/>
      </c:spPr>
    </c:plotArea>
    <c:plotVisOnly val="1"/>
    <c:dispBlanksAs val="gap"/>
    <c:showDLblsOverMax val="0"/>
  </c:chart>
  <c:spPr>
    <a:solidFill>
      <a:schemeClr val="tx1">
        <a:lumMod val="85000"/>
        <a:lumOff val="1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solidFill>
                  <a:schemeClr val="bg1"/>
                </a:solidFill>
              </a:rPr>
              <a:t>SOLICITUDES</a:t>
            </a:r>
            <a:r>
              <a:rPr lang="es-CO" baseline="0">
                <a:solidFill>
                  <a:schemeClr val="bg1"/>
                </a:solidFill>
              </a:rPr>
              <a:t> CUARTO TRIMESTRE 2020</a:t>
            </a:r>
            <a:endParaRPr lang="es-CO">
              <a:solidFill>
                <a:schemeClr val="bg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9770442304396468E-2"/>
          <c:y val="0.16224846894138234"/>
          <c:w val="0.90332811480003006"/>
          <c:h val="0.73627179476581173"/>
        </c:manualLayout>
      </c:layout>
      <c:bar3DChart>
        <c:barDir val="col"/>
        <c:grouping val="clustered"/>
        <c:varyColors val="0"/>
        <c:ser>
          <c:idx val="0"/>
          <c:order val="0"/>
          <c:spPr>
            <a:solidFill>
              <a:schemeClr val="accent1"/>
            </a:solidFill>
            <a:ln>
              <a:noFill/>
            </a:ln>
            <a:effectLst/>
            <a:sp3d/>
          </c:spPr>
          <c:invertIfNegative val="0"/>
          <c:dLbls>
            <c:dLbl>
              <c:idx val="0"/>
              <c:layout>
                <c:manualLayout>
                  <c:x val="-9.7823428711176323E-3"/>
                  <c:y val="0.2580927384076990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79E-4B5E-8BEE-8BC47062C13E}"/>
                </c:ext>
              </c:extLst>
            </c:dLbl>
            <c:dLbl>
              <c:idx val="1"/>
              <c:layout>
                <c:manualLayout>
                  <c:x val="2.201027146001467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79E-4B5E-8BEE-8BC47062C13E}"/>
                </c:ext>
              </c:extLst>
            </c:dLbl>
            <c:spPr>
              <a:noFill/>
              <a:ln>
                <a:noFill/>
              </a:ln>
              <a:effectLst/>
            </c:spPr>
            <c:txPr>
              <a:bodyPr rot="0" spcFirstLastPara="1" vertOverflow="ellipsis" vert="horz" wrap="square" lIns="38100" tIns="19050" rIns="38100" bIns="19050" anchor="ctr" anchorCtr="1">
                <a:spAutoFit/>
              </a:bodyPr>
              <a:lstStyle/>
              <a:p>
                <a:pPr>
                  <a:defRPr sz="101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'SOLICITUDES DIC 2020'!$AC$26:$AD$26</c:f>
              <c:strCache>
                <c:ptCount val="2"/>
                <c:pt idx="0">
                  <c:v>ATENDIDAS </c:v>
                </c:pt>
                <c:pt idx="1">
                  <c:v>EN PROCESO</c:v>
                </c:pt>
              </c:strCache>
            </c:strRef>
          </c:cat>
          <c:val>
            <c:numRef>
              <c:f>'SOLICITUDES DIC 2020'!$AC$27:$AD$27</c:f>
              <c:numCache>
                <c:formatCode>General</c:formatCode>
                <c:ptCount val="2"/>
                <c:pt idx="0">
                  <c:v>89</c:v>
                </c:pt>
                <c:pt idx="1">
                  <c:v>0</c:v>
                </c:pt>
              </c:numCache>
            </c:numRef>
          </c:val>
          <c:extLst>
            <c:ext xmlns:c16="http://schemas.microsoft.com/office/drawing/2014/chart" uri="{C3380CC4-5D6E-409C-BE32-E72D297353CC}">
              <c16:uniqueId val="{00000000-C79E-4B5E-8BEE-8BC47062C13E}"/>
            </c:ext>
          </c:extLst>
        </c:ser>
        <c:dLbls>
          <c:showLegendKey val="0"/>
          <c:showVal val="0"/>
          <c:showCatName val="0"/>
          <c:showSerName val="0"/>
          <c:showPercent val="0"/>
          <c:showBubbleSize val="0"/>
        </c:dLbls>
        <c:gapWidth val="150"/>
        <c:shape val="box"/>
        <c:axId val="844260943"/>
        <c:axId val="844244719"/>
        <c:axId val="0"/>
      </c:bar3DChart>
      <c:catAx>
        <c:axId val="84426094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844244719"/>
        <c:crosses val="autoZero"/>
        <c:auto val="1"/>
        <c:lblAlgn val="ctr"/>
        <c:lblOffset val="100"/>
        <c:noMultiLvlLbl val="0"/>
      </c:catAx>
      <c:valAx>
        <c:axId val="844244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44260943"/>
        <c:crosses val="autoZero"/>
        <c:crossBetween val="between"/>
      </c:valAx>
      <c:spPr>
        <a:solidFill>
          <a:schemeClr val="tx1">
            <a:lumMod val="75000"/>
            <a:lumOff val="25000"/>
          </a:schemeClr>
        </a:solidFill>
        <a:ln>
          <a:noFill/>
        </a:ln>
        <a:effectLst/>
      </c:spPr>
    </c:plotArea>
    <c:plotVisOnly val="1"/>
    <c:dispBlanksAs val="gap"/>
    <c:showDLblsOverMax val="0"/>
  </c:chart>
  <c:spPr>
    <a:solidFill>
      <a:schemeClr val="tx1">
        <a:lumMod val="75000"/>
        <a:lumOff val="2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19050</xdr:colOff>
      <xdr:row>31</xdr:row>
      <xdr:rowOff>15240</xdr:rowOff>
    </xdr:from>
    <xdr:to>
      <xdr:col>16</xdr:col>
      <xdr:colOff>350520</xdr:colOff>
      <xdr:row>55</xdr:row>
      <xdr:rowOff>144780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15240</xdr:colOff>
      <xdr:row>27</xdr:row>
      <xdr:rowOff>175260</xdr:rowOff>
    </xdr:from>
    <xdr:to>
      <xdr:col>29</xdr:col>
      <xdr:colOff>30480</xdr:colOff>
      <xdr:row>44</xdr:row>
      <xdr:rowOff>175260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iblioteca\Downloads\200212%20FormatoReportesUsaquen.V1.0%20(2)%20(1)%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Biblioteca\Downloads\200212%20FormatoReportes%20V%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Biblioteca\Downloads\200212%20FormatoReportes%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user\Downloads\FRL12%20ACTUAL%20BU.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iblioteca\Downloads\FormatoReportes.V1.02020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perfil%20teusaquillo\Desktop\CLM%202020\INFORMES\FRL13%20(6)%201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Biblioteca\Downloads\200212%20FormatoReportes.V1.0%20-%204%20SEPT%20CLM%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Biblioteca\Downloads\200212%20FormatoReportes.V1.0%20(2)%20(7)%20(1)%20(2)%20(8)%20(8)%20(4)%20(7).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Biblioteca\Downloads\FormatoReportesUsaquen.%20BASE%20DICIEMBRE%202020%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Biblioteca\Downloads\FormatoReportesc%2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japinzon/Documents/GESTI&#211;N%20SOCIAL%20(JAPR)/OGS/Gesti&#243;n%20Local%20y%20Territorial/Procesos/agendas%20locales/2020/FRL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RL03%20(3)%20(Recuperad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Biblioteca\Downloads\200212%20FormatoReportes.V1.0%20(8)%20(3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Movilidadbosa\Documents\CLM%202019\INFORMES\FRL0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Biblioteca\Downloads\Copia%20de%20200212%20FormatoReportes%20%20DICIEMBRE%2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D:Users:japinzon:Documents:GESTI&#211;N%20SOCIAL%20(JAPR):OGS:Gesti&#243;n%20Local%20y%20Territorial:Procesos:agendas%20locales:2020:FRL0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Biblioteca\Downloads\200212%20FormatoReportes.V1.0%20ACTUALIZADA%20diciembre%20(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Biblioteca\Downloads\200212%20FormatoReportes%20V%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Biblioteca\Downloads\200212%20FormatoReportes%20(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Biblioteca\Downloads\FORMATO%20DE%20INFORME-4%20(1)%20(1)%20(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Diana\Downloads\Users\japinzon\Documents\GESTI&#211;N%20SOCIAL%20(JAPR)\OGS\Gesti&#243;n%20Local%20y%20Territorial\Procesos\agendas%20locales\2020\FRL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ORAGE_ADMIN\CentrosLocalesMovilidad\Users\CRISTIAN%20GIRALDO\Downloads\BASE%20DE%20DATOS%20FORMATO%202012%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iblioteca\Downloads\Formato%20Reportes.%20Santa%20Fe%20Septiemb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iblioteca\Downloads\FormatoReporte.V1.0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apinzon\Documents\GESTI&#211;N%20SOCIAL%20(JAPR)\OGS\Gesti&#243;n%20Local%20y%20Territorial\Procesos\agendas%20locales\2020\FRL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dministrador\Downloads\BASE%20SEMANA%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Biblioteca\Downloads\BASE%20%20BOSA%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Biblioteca\Downloads\200212%20FormatoReportes.V1.0%20ACTUALIZADA%20AGOSTO%2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Actas y APT"/>
      <sheetName val="SOLICITUDES"/>
      <sheetName val="SDQS"/>
      <sheetName val="DIRECTORIO"/>
      <sheetName val=" INF. Mes Actividades"/>
      <sheetName val="INF. Mes Usuarios"/>
      <sheetName val="coac"/>
      <sheetName val="cous"/>
      <sheetName val="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Actas y APT"/>
      <sheetName val="SOLICITUDES"/>
      <sheetName val="SDQS"/>
      <sheetName val="DIRECTORIO"/>
      <sheetName val=" INF. Mes Actividades"/>
      <sheetName val="INF. Mes Usuarios"/>
      <sheetName val="coac"/>
      <sheetName val="cous"/>
      <sheetName val="L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SDQS"/>
      <sheetName val="COMPROMISOS"/>
      <sheetName val="DIRECTORIO"/>
      <sheetName val="Datos"/>
      <sheetName val="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Hoja1"/>
      <sheetName val="Datos"/>
      <sheetName va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Inicio"/>
      <sheetName val="Actas y APT"/>
      <sheetName val="SOLICITUDES"/>
      <sheetName val="SDQS"/>
      <sheetName val="DIRECTORIO"/>
      <sheetName val=" INF. Mes Actividades"/>
      <sheetName val="INF. Mes Usuarios"/>
      <sheetName val="coac"/>
      <sheetName val="cou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Actas y APT"/>
      <sheetName val="SOLICITUDES"/>
      <sheetName val="SDQS"/>
      <sheetName val="DIRECTORIO"/>
      <sheetName val=" INF. Mes Actividades"/>
      <sheetName val="INF. Mes Usuarios"/>
      <sheetName val="coac"/>
      <sheetName val="cous"/>
      <sheetName val="LD"/>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GOS"/>
      <sheetName val="LD"/>
      <sheetName val="Datos"/>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
      <sheetName val="Datos"/>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Actas y APT"/>
      <sheetName val="SOLICITUDES"/>
      <sheetName val="SDQS"/>
      <sheetName val="DIRECTORIO"/>
      <sheetName val=" INF. Mes Actividades"/>
      <sheetName val="INF. Mes Usuarios"/>
      <sheetName val="coac"/>
      <sheetName val="cous"/>
      <sheetName val="LD"/>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SDQS"/>
      <sheetName val="APT"/>
      <sheetName val="COMPROMISOS"/>
      <sheetName val="DIRECTORIO"/>
      <sheetName val="Datos"/>
      <sheetName val="LD"/>
    </sheetNames>
    <sheetDataSet>
      <sheetData sheetId="0"/>
      <sheetData sheetId="1"/>
      <sheetData sheetId="2"/>
      <sheetData sheetId="3"/>
      <sheetData sheetId="4"/>
      <sheetData sheetId="5">
        <row r="2">
          <cell r="G2" t="str">
            <v>EJE_1</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SDQS"/>
      <sheetName val="APT"/>
      <sheetName val="COMPROMISOS"/>
      <sheetName val="DIRECTORIO"/>
      <sheetName val="Datos"/>
      <sheetName val="LD"/>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base"/>
      <sheetName val="APT"/>
      <sheetName val="COMPROMISOS"/>
      <sheetName val="SDQS"/>
      <sheetName val="DIRECTORIO"/>
      <sheetName val="Datos"/>
      <sheetName val="L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8" Type="http://schemas.openxmlformats.org/officeDocument/2006/relationships/hyperlink" Target="mailto:clarahermoso12@gmail.com" TargetMode="External"/><Relationship Id="rId3" Type="http://schemas.openxmlformats.org/officeDocument/2006/relationships/hyperlink" Target="mailto:anamaria.duffo@gmail.com" TargetMode="External"/><Relationship Id="rId7" Type="http://schemas.openxmlformats.org/officeDocument/2006/relationships/hyperlink" Target="mailto:janeer87@hotmail.com" TargetMode="External"/><Relationship Id="rId12" Type="http://schemas.openxmlformats.org/officeDocument/2006/relationships/comments" Target="../comments9.xml"/><Relationship Id="rId2" Type="http://schemas.openxmlformats.org/officeDocument/2006/relationships/hyperlink" Target="mailto:stefy_162006@hotmail.com" TargetMode="External"/><Relationship Id="rId1" Type="http://schemas.openxmlformats.org/officeDocument/2006/relationships/hyperlink" Target="mailto:damimolina92@hotmail.com" TargetMode="External"/><Relationship Id="rId6" Type="http://schemas.openxmlformats.org/officeDocument/2006/relationships/hyperlink" Target="mailto:nicolas.socarras@gmail.com" TargetMode="External"/><Relationship Id="rId11" Type="http://schemas.openxmlformats.org/officeDocument/2006/relationships/vmlDrawing" Target="../drawings/vmlDrawing9.vml"/><Relationship Id="rId5" Type="http://schemas.openxmlformats.org/officeDocument/2006/relationships/hyperlink" Target="mailto:caballeroso2006@hotmail.com" TargetMode="External"/><Relationship Id="rId10" Type="http://schemas.openxmlformats.org/officeDocument/2006/relationships/hyperlink" Target="mailto:ricardoevargast@gmail.com" TargetMode="External"/><Relationship Id="rId4" Type="http://schemas.openxmlformats.org/officeDocument/2006/relationships/hyperlink" Target="mailto:kaleemsagard@gmail.com" TargetMode="External"/><Relationship Id="rId9" Type="http://schemas.openxmlformats.org/officeDocument/2006/relationships/hyperlink" Target="mailto:carlos.barrera01@outlook.com" TargetMode="Externa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hyperlink" Target="mailto:vglt69@gmail.com" TargetMode="External"/><Relationship Id="rId2" Type="http://schemas.openxmlformats.org/officeDocument/2006/relationships/hyperlink" Target="mailto:nathamatiz@hotmail.com" TargetMode="External"/><Relationship Id="rId1" Type="http://schemas.openxmlformats.org/officeDocument/2006/relationships/hyperlink" Target="mailto:clandinez31@gmail.co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hyperlink" Target="mailto:dylanleonardo11@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4"/>
  <sheetViews>
    <sheetView workbookViewId="0">
      <selection activeCell="F10" sqref="F10"/>
    </sheetView>
  </sheetViews>
  <sheetFormatPr baseColWidth="10" defaultRowHeight="14.4"/>
  <cols>
    <col min="12" max="12" width="19.5546875" customWidth="1"/>
  </cols>
  <sheetData>
    <row r="1" spans="1:18" ht="40.799999999999997">
      <c r="A1" s="41" t="s">
        <v>54</v>
      </c>
      <c r="B1" s="41" t="s">
        <v>55</v>
      </c>
      <c r="C1" s="42" t="s">
        <v>56</v>
      </c>
      <c r="D1" s="42" t="s">
        <v>57</v>
      </c>
      <c r="E1" s="42" t="s">
        <v>58</v>
      </c>
      <c r="F1" s="42" t="s">
        <v>59</v>
      </c>
      <c r="G1" s="42" t="s">
        <v>60</v>
      </c>
      <c r="H1" s="42" t="s">
        <v>0</v>
      </c>
      <c r="I1" s="42" t="s">
        <v>61</v>
      </c>
      <c r="J1" s="42" t="s">
        <v>62</v>
      </c>
      <c r="K1" s="42" t="s">
        <v>63</v>
      </c>
      <c r="L1" s="42" t="s">
        <v>64</v>
      </c>
      <c r="M1" s="42" t="s">
        <v>65</v>
      </c>
      <c r="N1" s="42" t="s">
        <v>66</v>
      </c>
      <c r="O1" s="42" t="s">
        <v>67</v>
      </c>
      <c r="P1" s="42" t="s">
        <v>68</v>
      </c>
      <c r="Q1" s="42" t="s">
        <v>69</v>
      </c>
      <c r="R1" s="42" t="s">
        <v>70</v>
      </c>
    </row>
    <row r="2" spans="1:18" ht="92.4" customHeight="1">
      <c r="A2" s="30">
        <v>64</v>
      </c>
      <c r="B2" s="31">
        <v>44106</v>
      </c>
      <c r="C2" s="32" t="s">
        <v>74</v>
      </c>
      <c r="D2" s="26" t="s">
        <v>71</v>
      </c>
      <c r="E2" s="26" t="s">
        <v>71</v>
      </c>
      <c r="F2" s="32" t="s">
        <v>80</v>
      </c>
      <c r="G2" s="32" t="s">
        <v>167</v>
      </c>
      <c r="H2" s="32" t="s">
        <v>72</v>
      </c>
      <c r="I2" s="32" t="s">
        <v>76</v>
      </c>
      <c r="J2" s="32" t="s">
        <v>168</v>
      </c>
      <c r="K2" s="32">
        <v>9</v>
      </c>
      <c r="L2" s="32" t="s">
        <v>169</v>
      </c>
      <c r="M2" s="32" t="s">
        <v>73</v>
      </c>
      <c r="N2" s="30" t="s">
        <v>86</v>
      </c>
      <c r="O2" s="33">
        <v>44130</v>
      </c>
      <c r="P2" s="33">
        <v>44108</v>
      </c>
      <c r="Q2" s="34">
        <f t="shared" ref="Q2:Q10" si="0">IF(_xlfn.DAYS(P2,O2)&lt;0,0,_xlfn.DAYS(P2,O2))</f>
        <v>0</v>
      </c>
      <c r="R2" s="32" t="s">
        <v>170</v>
      </c>
    </row>
    <row r="3" spans="1:18" ht="71.400000000000006">
      <c r="A3" s="30">
        <v>65</v>
      </c>
      <c r="B3" s="31">
        <v>44109</v>
      </c>
      <c r="C3" s="32" t="s">
        <v>83</v>
      </c>
      <c r="D3" s="32" t="s">
        <v>104</v>
      </c>
      <c r="E3" s="26" t="s">
        <v>71</v>
      </c>
      <c r="F3" s="32" t="s">
        <v>80</v>
      </c>
      <c r="G3" s="32" t="s">
        <v>138</v>
      </c>
      <c r="H3" s="32" t="s">
        <v>72</v>
      </c>
      <c r="I3" s="32" t="s">
        <v>81</v>
      </c>
      <c r="J3" s="32" t="s">
        <v>139</v>
      </c>
      <c r="K3" s="32">
        <v>2</v>
      </c>
      <c r="L3" s="32" t="s">
        <v>140</v>
      </c>
      <c r="M3" s="32" t="s">
        <v>73</v>
      </c>
      <c r="N3" s="30" t="s">
        <v>86</v>
      </c>
      <c r="O3" s="33">
        <v>44131</v>
      </c>
      <c r="P3" s="33">
        <v>44116</v>
      </c>
      <c r="Q3" s="34">
        <f t="shared" si="0"/>
        <v>0</v>
      </c>
      <c r="R3" s="32" t="s">
        <v>141</v>
      </c>
    </row>
    <row r="4" spans="1:18" ht="71.400000000000006">
      <c r="A4" s="30">
        <v>66</v>
      </c>
      <c r="B4" s="31">
        <v>44109</v>
      </c>
      <c r="C4" s="32" t="s">
        <v>83</v>
      </c>
      <c r="D4" s="32" t="s">
        <v>104</v>
      </c>
      <c r="E4" s="26" t="s">
        <v>71</v>
      </c>
      <c r="F4" s="32" t="s">
        <v>79</v>
      </c>
      <c r="G4" s="32" t="s">
        <v>142</v>
      </c>
      <c r="H4" s="32" t="s">
        <v>72</v>
      </c>
      <c r="I4" s="32" t="s">
        <v>81</v>
      </c>
      <c r="J4" s="32" t="s">
        <v>139</v>
      </c>
      <c r="K4" s="32">
        <v>2</v>
      </c>
      <c r="L4" s="32" t="s">
        <v>143</v>
      </c>
      <c r="M4" s="32" t="s">
        <v>73</v>
      </c>
      <c r="N4" s="30" t="s">
        <v>86</v>
      </c>
      <c r="O4" s="33">
        <v>44131</v>
      </c>
      <c r="P4" s="33">
        <v>44116</v>
      </c>
      <c r="Q4" s="34">
        <f t="shared" si="0"/>
        <v>0</v>
      </c>
      <c r="R4" s="32" t="s">
        <v>144</v>
      </c>
    </row>
    <row r="5" spans="1:18" ht="71.400000000000006">
      <c r="A5" s="30">
        <v>67</v>
      </c>
      <c r="B5" s="31">
        <v>44109</v>
      </c>
      <c r="C5" s="32" t="s">
        <v>82</v>
      </c>
      <c r="D5" s="32" t="s">
        <v>104</v>
      </c>
      <c r="E5" s="26" t="s">
        <v>71</v>
      </c>
      <c r="F5" s="32" t="s">
        <v>79</v>
      </c>
      <c r="G5" s="32" t="s">
        <v>145</v>
      </c>
      <c r="H5" s="32" t="s">
        <v>72</v>
      </c>
      <c r="I5" s="32" t="s">
        <v>72</v>
      </c>
      <c r="J5" s="32" t="s">
        <v>7</v>
      </c>
      <c r="K5" s="32">
        <v>2</v>
      </c>
      <c r="L5" s="32" t="s">
        <v>146</v>
      </c>
      <c r="M5" s="32" t="s">
        <v>73</v>
      </c>
      <c r="N5" s="30" t="s">
        <v>86</v>
      </c>
      <c r="O5" s="33">
        <v>44131</v>
      </c>
      <c r="P5" s="33">
        <v>44116</v>
      </c>
      <c r="Q5" s="34">
        <f t="shared" si="0"/>
        <v>0</v>
      </c>
      <c r="R5" s="32" t="s">
        <v>147</v>
      </c>
    </row>
    <row r="6" spans="1:18" ht="71.400000000000006">
      <c r="A6" s="30">
        <v>68</v>
      </c>
      <c r="B6" s="31">
        <v>44110</v>
      </c>
      <c r="C6" s="32" t="s">
        <v>74</v>
      </c>
      <c r="D6" s="32" t="s">
        <v>104</v>
      </c>
      <c r="E6" s="26" t="s">
        <v>71</v>
      </c>
      <c r="F6" s="32" t="s">
        <v>79</v>
      </c>
      <c r="G6" s="32" t="s">
        <v>148</v>
      </c>
      <c r="H6" s="32" t="s">
        <v>72</v>
      </c>
      <c r="I6" s="32" t="s">
        <v>76</v>
      </c>
      <c r="J6" s="32" t="s">
        <v>77</v>
      </c>
      <c r="K6" s="32">
        <v>11</v>
      </c>
      <c r="L6" s="32" t="s">
        <v>149</v>
      </c>
      <c r="M6" s="32" t="s">
        <v>73</v>
      </c>
      <c r="N6" s="30" t="s">
        <v>86</v>
      </c>
      <c r="O6" s="33">
        <v>44132</v>
      </c>
      <c r="P6" s="33">
        <v>44116</v>
      </c>
      <c r="Q6" s="34">
        <f t="shared" si="0"/>
        <v>0</v>
      </c>
      <c r="R6" s="32" t="s">
        <v>150</v>
      </c>
    </row>
    <row r="7" spans="1:18" ht="71.400000000000006">
      <c r="A7" s="30">
        <v>69</v>
      </c>
      <c r="B7" s="31">
        <v>44123</v>
      </c>
      <c r="C7" s="32" t="s">
        <v>75</v>
      </c>
      <c r="D7" s="32" t="s">
        <v>104</v>
      </c>
      <c r="E7" s="26" t="s">
        <v>71</v>
      </c>
      <c r="F7" s="32" t="s">
        <v>79</v>
      </c>
      <c r="G7" s="32" t="s">
        <v>151</v>
      </c>
      <c r="H7" s="32" t="s">
        <v>72</v>
      </c>
      <c r="I7" s="32" t="s">
        <v>84</v>
      </c>
      <c r="J7" s="32" t="s">
        <v>85</v>
      </c>
      <c r="K7" s="32">
        <v>8</v>
      </c>
      <c r="L7" s="32" t="s">
        <v>152</v>
      </c>
      <c r="M7" s="32" t="s">
        <v>73</v>
      </c>
      <c r="N7" s="30" t="s">
        <v>86</v>
      </c>
      <c r="O7" s="33">
        <v>44145</v>
      </c>
      <c r="P7" s="33">
        <v>44130</v>
      </c>
      <c r="Q7" s="34">
        <f t="shared" si="0"/>
        <v>0</v>
      </c>
      <c r="R7" s="32" t="s">
        <v>153</v>
      </c>
    </row>
    <row r="8" spans="1:18" ht="71.400000000000006">
      <c r="A8" s="30">
        <v>70</v>
      </c>
      <c r="B8" s="31">
        <v>44139</v>
      </c>
      <c r="C8" s="32" t="s">
        <v>154</v>
      </c>
      <c r="D8" s="32" t="s">
        <v>104</v>
      </c>
      <c r="E8" s="32" t="s">
        <v>71</v>
      </c>
      <c r="F8" s="32" t="s">
        <v>79</v>
      </c>
      <c r="G8" s="35" t="s">
        <v>155</v>
      </c>
      <c r="H8" s="32" t="s">
        <v>72</v>
      </c>
      <c r="I8" s="32" t="s">
        <v>78</v>
      </c>
      <c r="J8" s="32" t="s">
        <v>156</v>
      </c>
      <c r="K8" s="30">
        <v>3</v>
      </c>
      <c r="L8" s="32" t="s">
        <v>157</v>
      </c>
      <c r="M8" s="32" t="s">
        <v>73</v>
      </c>
      <c r="N8" s="32" t="s">
        <v>86</v>
      </c>
      <c r="O8" s="33">
        <v>44154</v>
      </c>
      <c r="P8" s="33">
        <v>44144</v>
      </c>
      <c r="Q8" s="34">
        <f t="shared" si="0"/>
        <v>0</v>
      </c>
      <c r="R8" s="36" t="s">
        <v>158</v>
      </c>
    </row>
    <row r="9" spans="1:18" ht="71.400000000000006">
      <c r="A9" s="30">
        <v>71</v>
      </c>
      <c r="B9" s="31">
        <v>44138</v>
      </c>
      <c r="C9" s="32" t="s">
        <v>83</v>
      </c>
      <c r="D9" s="32" t="s">
        <v>104</v>
      </c>
      <c r="E9" s="32" t="s">
        <v>71</v>
      </c>
      <c r="F9" s="32" t="s">
        <v>79</v>
      </c>
      <c r="G9" s="37" t="s">
        <v>159</v>
      </c>
      <c r="H9" s="32" t="s">
        <v>72</v>
      </c>
      <c r="I9" s="32" t="s">
        <v>84</v>
      </c>
      <c r="J9" s="32" t="s">
        <v>160</v>
      </c>
      <c r="K9" s="30">
        <v>1</v>
      </c>
      <c r="L9" s="38" t="s">
        <v>161</v>
      </c>
      <c r="M9" s="32" t="s">
        <v>73</v>
      </c>
      <c r="N9" s="32" t="s">
        <v>86</v>
      </c>
      <c r="O9" s="33">
        <v>44153</v>
      </c>
      <c r="P9" s="33">
        <v>44144</v>
      </c>
      <c r="Q9" s="39">
        <f t="shared" si="0"/>
        <v>0</v>
      </c>
      <c r="R9" s="40" t="s">
        <v>162</v>
      </c>
    </row>
    <row r="10" spans="1:18" ht="91.8">
      <c r="A10" s="30">
        <v>72</v>
      </c>
      <c r="B10" s="31">
        <v>44140</v>
      </c>
      <c r="C10" s="32" t="s">
        <v>163</v>
      </c>
      <c r="D10" s="32" t="s">
        <v>71</v>
      </c>
      <c r="E10" s="32" t="s">
        <v>71</v>
      </c>
      <c r="F10" s="32" t="s">
        <v>80</v>
      </c>
      <c r="G10" s="32" t="s">
        <v>71</v>
      </c>
      <c r="H10" s="32" t="s">
        <v>72</v>
      </c>
      <c r="I10" s="32" t="s">
        <v>72</v>
      </c>
      <c r="J10" s="32" t="s">
        <v>7</v>
      </c>
      <c r="K10" s="32" t="s">
        <v>71</v>
      </c>
      <c r="L10" s="32" t="s">
        <v>164</v>
      </c>
      <c r="M10" s="32" t="s">
        <v>73</v>
      </c>
      <c r="N10" s="30" t="s">
        <v>86</v>
      </c>
      <c r="O10" s="33">
        <v>44153</v>
      </c>
      <c r="P10" s="33">
        <v>44144</v>
      </c>
      <c r="Q10" s="34">
        <f t="shared" si="0"/>
        <v>0</v>
      </c>
      <c r="R10" s="32" t="s">
        <v>165</v>
      </c>
    </row>
    <row r="11" spans="1:18">
      <c r="A11" s="43"/>
      <c r="B11" s="44"/>
      <c r="C11" s="45"/>
      <c r="D11" s="45"/>
      <c r="E11" s="45"/>
      <c r="F11" s="45"/>
      <c r="G11" s="45"/>
      <c r="H11" s="45"/>
      <c r="I11" s="45"/>
      <c r="J11" s="45"/>
      <c r="K11" s="45"/>
      <c r="L11" s="45"/>
      <c r="M11" s="45"/>
      <c r="N11" s="43"/>
      <c r="O11" s="46"/>
      <c r="P11" s="46"/>
      <c r="Q11" s="47"/>
      <c r="R11" s="45"/>
    </row>
    <row r="12" spans="1:18">
      <c r="A12" s="43"/>
      <c r="B12" s="48"/>
      <c r="C12" s="45"/>
      <c r="D12" s="45"/>
      <c r="E12" s="45"/>
      <c r="F12" s="45"/>
      <c r="G12" s="45"/>
      <c r="H12" s="45"/>
      <c r="I12" s="45"/>
      <c r="J12" s="45"/>
      <c r="K12" s="45"/>
      <c r="L12" s="45"/>
      <c r="M12" s="45"/>
      <c r="N12" s="43"/>
      <c r="O12" s="46"/>
      <c r="P12" s="46"/>
      <c r="Q12" s="47"/>
      <c r="R12" s="45"/>
    </row>
    <row r="13" spans="1:18">
      <c r="A13" s="43"/>
      <c r="B13" s="44"/>
      <c r="C13" s="45"/>
      <c r="D13" s="45"/>
      <c r="E13" s="45"/>
      <c r="F13" s="45"/>
      <c r="G13" s="45"/>
      <c r="H13" s="45"/>
      <c r="I13" s="45"/>
      <c r="J13" s="45"/>
      <c r="K13" s="45"/>
      <c r="L13" s="45"/>
      <c r="M13" s="45"/>
      <c r="N13" s="43"/>
      <c r="O13" s="46"/>
      <c r="P13" s="46"/>
      <c r="Q13" s="47"/>
      <c r="R13" s="45"/>
    </row>
    <row r="14" spans="1:18">
      <c r="A14" s="43"/>
      <c r="B14" s="44"/>
      <c r="C14" s="45"/>
      <c r="D14" s="45"/>
      <c r="E14" s="45"/>
      <c r="F14" s="45"/>
      <c r="G14" s="45"/>
      <c r="H14" s="45"/>
      <c r="I14" s="45"/>
      <c r="J14" s="45"/>
      <c r="K14" s="45"/>
      <c r="L14" s="45"/>
      <c r="M14" s="45"/>
      <c r="N14" s="43"/>
      <c r="O14" s="46"/>
      <c r="P14" s="46"/>
      <c r="Q14" s="47"/>
      <c r="R14" s="45"/>
    </row>
    <row r="15" spans="1:18">
      <c r="A15" s="43"/>
      <c r="B15" s="44"/>
      <c r="C15" s="45"/>
      <c r="D15" s="45"/>
      <c r="E15" s="45"/>
      <c r="F15" s="45"/>
      <c r="G15" s="45"/>
      <c r="H15" s="45"/>
      <c r="I15" s="45"/>
      <c r="J15" s="45"/>
      <c r="K15" s="45"/>
      <c r="L15" s="45"/>
      <c r="M15" s="45"/>
      <c r="N15" s="43"/>
      <c r="O15" s="46"/>
      <c r="P15" s="46"/>
      <c r="Q15" s="47"/>
      <c r="R15" s="45"/>
    </row>
    <row r="16" spans="1:18">
      <c r="A16" s="43"/>
      <c r="B16" s="44"/>
      <c r="C16" s="45"/>
      <c r="D16" s="45"/>
      <c r="E16" s="45"/>
      <c r="F16" s="45"/>
      <c r="G16" s="45"/>
      <c r="H16" s="45"/>
      <c r="I16" s="45"/>
      <c r="J16" s="45"/>
      <c r="K16" s="45"/>
      <c r="L16" s="45"/>
      <c r="M16" s="45"/>
      <c r="N16" s="43"/>
      <c r="O16" s="46"/>
      <c r="P16" s="46"/>
      <c r="Q16" s="47"/>
      <c r="R16" s="45"/>
    </row>
    <row r="17" spans="1:18">
      <c r="A17" s="43"/>
      <c r="B17" s="44"/>
      <c r="C17" s="45"/>
      <c r="D17" s="45"/>
      <c r="E17" s="45"/>
      <c r="F17" s="45"/>
      <c r="G17" s="45"/>
      <c r="H17" s="45"/>
      <c r="I17" s="45"/>
      <c r="J17" s="45"/>
      <c r="K17" s="45"/>
      <c r="L17" s="45"/>
      <c r="M17" s="45"/>
      <c r="N17" s="43"/>
      <c r="O17" s="46"/>
      <c r="P17" s="46"/>
      <c r="Q17" s="47"/>
      <c r="R17" s="45"/>
    </row>
    <row r="18" spans="1:18">
      <c r="A18" s="43"/>
      <c r="B18" s="44"/>
      <c r="C18" s="45"/>
      <c r="D18" s="45"/>
      <c r="E18" s="45"/>
      <c r="F18" s="45"/>
      <c r="G18" s="45"/>
      <c r="H18" s="45"/>
      <c r="I18" s="45"/>
      <c r="J18" s="45"/>
      <c r="K18" s="45"/>
      <c r="L18" s="45"/>
      <c r="M18" s="45"/>
      <c r="N18" s="43"/>
      <c r="O18" s="46"/>
      <c r="P18" s="46"/>
      <c r="Q18" s="47"/>
      <c r="R18" s="45"/>
    </row>
    <row r="19" spans="1:18">
      <c r="A19" s="43"/>
      <c r="B19" s="44"/>
      <c r="C19" s="45"/>
      <c r="D19" s="45"/>
      <c r="E19" s="45"/>
      <c r="F19" s="45"/>
      <c r="G19" s="45"/>
      <c r="H19" s="45"/>
      <c r="I19" s="45"/>
      <c r="J19" s="45"/>
      <c r="K19" s="45"/>
      <c r="L19" s="45"/>
      <c r="M19" s="45"/>
      <c r="N19" s="43"/>
      <c r="O19" s="46"/>
      <c r="P19" s="44"/>
      <c r="Q19" s="47"/>
      <c r="R19" s="45"/>
    </row>
    <row r="20" spans="1:18">
      <c r="A20" s="43"/>
      <c r="B20" s="44"/>
      <c r="C20" s="45"/>
      <c r="D20" s="45"/>
      <c r="E20" s="45"/>
      <c r="F20" s="45"/>
      <c r="G20" s="45"/>
      <c r="H20" s="45"/>
      <c r="I20" s="45"/>
      <c r="J20" s="45"/>
      <c r="K20" s="45"/>
      <c r="L20" s="45"/>
      <c r="M20" s="45"/>
      <c r="N20" s="43"/>
      <c r="O20" s="46"/>
      <c r="P20" s="44"/>
      <c r="Q20" s="47"/>
      <c r="R20" s="45"/>
    </row>
    <row r="21" spans="1:18">
      <c r="A21" s="43"/>
      <c r="B21" s="44"/>
      <c r="C21" s="45"/>
      <c r="D21" s="45"/>
      <c r="E21" s="45"/>
      <c r="F21" s="45"/>
      <c r="G21" s="45"/>
      <c r="H21" s="45"/>
      <c r="I21" s="45"/>
      <c r="J21" s="45"/>
      <c r="K21" s="45"/>
      <c r="L21" s="45"/>
      <c r="M21" s="45"/>
      <c r="N21" s="43"/>
      <c r="O21" s="46"/>
      <c r="P21" s="46"/>
      <c r="Q21" s="47"/>
      <c r="R21" s="45"/>
    </row>
    <row r="22" spans="1:18">
      <c r="A22" s="43"/>
      <c r="B22" s="44"/>
      <c r="C22" s="45"/>
      <c r="D22" s="45"/>
      <c r="E22" s="45"/>
      <c r="F22" s="45"/>
      <c r="G22" s="45"/>
      <c r="H22" s="45"/>
      <c r="I22" s="45"/>
      <c r="J22" s="45"/>
      <c r="K22" s="45"/>
      <c r="L22" s="45"/>
      <c r="M22" s="45"/>
      <c r="N22" s="43"/>
      <c r="O22" s="46"/>
      <c r="P22" s="46"/>
      <c r="Q22" s="47"/>
      <c r="R22" s="45"/>
    </row>
    <row r="23" spans="1:18">
      <c r="A23" s="43"/>
      <c r="B23" s="44"/>
      <c r="C23" s="45"/>
      <c r="D23" s="45"/>
      <c r="E23" s="45"/>
      <c r="F23" s="45"/>
      <c r="G23" s="45"/>
      <c r="H23" s="45"/>
      <c r="I23" s="45"/>
      <c r="J23" s="45"/>
      <c r="K23" s="45"/>
      <c r="L23" s="45"/>
      <c r="M23" s="45"/>
      <c r="N23" s="43"/>
      <c r="O23" s="46"/>
      <c r="P23" s="46"/>
      <c r="Q23" s="47"/>
      <c r="R23" s="45"/>
    </row>
    <row r="24" spans="1:18">
      <c r="A24" s="43"/>
      <c r="B24" s="44"/>
      <c r="C24" s="45"/>
      <c r="D24" s="45"/>
      <c r="E24" s="45"/>
      <c r="F24" s="45"/>
      <c r="G24" s="45"/>
      <c r="H24" s="45"/>
      <c r="I24" s="45"/>
      <c r="J24" s="45"/>
      <c r="K24" s="45"/>
      <c r="L24" s="45"/>
      <c r="M24" s="45"/>
      <c r="N24" s="43"/>
      <c r="O24" s="46"/>
      <c r="P24" s="46"/>
      <c r="Q24" s="47"/>
      <c r="R24" s="45"/>
    </row>
    <row r="25" spans="1:18">
      <c r="A25" s="43"/>
      <c r="B25" s="44"/>
      <c r="C25" s="45"/>
      <c r="D25" s="45"/>
      <c r="E25" s="45"/>
      <c r="F25" s="45"/>
      <c r="G25" s="45"/>
      <c r="H25" s="45"/>
      <c r="I25" s="45"/>
      <c r="J25" s="45"/>
      <c r="K25" s="45"/>
      <c r="L25" s="45"/>
      <c r="M25" s="45"/>
      <c r="N25" s="43"/>
      <c r="O25" s="46"/>
      <c r="P25" s="46"/>
      <c r="Q25" s="47"/>
      <c r="R25" s="45"/>
    </row>
    <row r="26" spans="1:18">
      <c r="A26" s="43"/>
      <c r="B26" s="44"/>
      <c r="C26" s="45"/>
      <c r="D26" s="45"/>
      <c r="E26" s="45"/>
      <c r="F26" s="45"/>
      <c r="G26" s="45"/>
      <c r="H26" s="45"/>
      <c r="I26" s="45"/>
      <c r="J26" s="45"/>
      <c r="K26" s="45"/>
      <c r="L26" s="45"/>
      <c r="M26" s="45"/>
      <c r="N26" s="43"/>
      <c r="O26" s="46"/>
      <c r="P26" s="46"/>
      <c r="Q26" s="47"/>
      <c r="R26" s="45"/>
    </row>
    <row r="27" spans="1:18">
      <c r="A27" s="43"/>
      <c r="B27" s="44"/>
      <c r="C27" s="45"/>
      <c r="D27" s="45"/>
      <c r="E27" s="45"/>
      <c r="F27" s="45"/>
      <c r="G27" s="45"/>
      <c r="H27" s="45"/>
      <c r="I27" s="45"/>
      <c r="J27" s="45"/>
      <c r="K27" s="45"/>
      <c r="L27" s="45"/>
      <c r="M27" s="45"/>
      <c r="N27" s="43"/>
      <c r="O27" s="46"/>
      <c r="P27" s="46"/>
      <c r="Q27" s="47"/>
      <c r="R27" s="45"/>
    </row>
    <row r="28" spans="1:18">
      <c r="A28" s="43"/>
      <c r="B28" s="44"/>
      <c r="C28" s="45"/>
      <c r="D28" s="45"/>
      <c r="E28" s="45"/>
      <c r="F28" s="45"/>
      <c r="G28" s="45"/>
      <c r="H28" s="45"/>
      <c r="I28" s="45"/>
      <c r="J28" s="45"/>
      <c r="K28" s="45"/>
      <c r="L28" s="45"/>
      <c r="M28" s="45"/>
      <c r="N28" s="43"/>
      <c r="O28" s="46"/>
      <c r="P28" s="46"/>
      <c r="Q28" s="47"/>
      <c r="R28" s="45"/>
    </row>
    <row r="29" spans="1:18">
      <c r="A29" s="43"/>
      <c r="B29" s="44"/>
      <c r="C29" s="45"/>
      <c r="D29" s="45"/>
      <c r="E29" s="45"/>
      <c r="F29" s="45"/>
      <c r="G29" s="45"/>
      <c r="H29" s="45"/>
      <c r="I29" s="45"/>
      <c r="J29" s="45"/>
      <c r="K29" s="45"/>
      <c r="L29" s="45"/>
      <c r="M29" s="45"/>
      <c r="N29" s="43"/>
      <c r="O29" s="46"/>
      <c r="P29" s="46"/>
      <c r="Q29" s="47"/>
      <c r="R29" s="45"/>
    </row>
    <row r="30" spans="1:18">
      <c r="A30" s="43"/>
      <c r="B30" s="44"/>
      <c r="C30" s="45"/>
      <c r="D30" s="45"/>
      <c r="E30" s="45"/>
      <c r="F30" s="45"/>
      <c r="G30" s="45"/>
      <c r="H30" s="45"/>
      <c r="I30" s="45"/>
      <c r="J30" s="45"/>
      <c r="K30" s="45"/>
      <c r="L30" s="45"/>
      <c r="M30" s="45"/>
      <c r="N30" s="43"/>
      <c r="O30" s="46"/>
      <c r="P30" s="46"/>
      <c r="Q30" s="47"/>
      <c r="R30" s="45"/>
    </row>
    <row r="31" spans="1:18">
      <c r="A31" s="43"/>
      <c r="B31" s="44"/>
      <c r="C31" s="45"/>
      <c r="D31" s="45"/>
      <c r="E31" s="45"/>
      <c r="F31" s="45"/>
      <c r="G31" s="45"/>
      <c r="H31" s="45"/>
      <c r="I31" s="45"/>
      <c r="J31" s="45"/>
      <c r="K31" s="45"/>
      <c r="L31" s="45"/>
      <c r="M31" s="45"/>
      <c r="N31" s="43"/>
      <c r="O31" s="46"/>
      <c r="P31" s="46"/>
      <c r="Q31" s="47"/>
      <c r="R31" s="45"/>
    </row>
    <row r="32" spans="1:18">
      <c r="A32" s="43"/>
      <c r="B32" s="44"/>
      <c r="C32" s="45"/>
      <c r="D32" s="45"/>
      <c r="E32" s="45"/>
      <c r="F32" s="45"/>
      <c r="G32" s="45"/>
      <c r="H32" s="45"/>
      <c r="I32" s="45"/>
      <c r="J32" s="45"/>
      <c r="K32" s="45"/>
      <c r="L32" s="45"/>
      <c r="M32" s="45"/>
      <c r="N32" s="43"/>
      <c r="O32" s="46"/>
      <c r="P32" s="46"/>
      <c r="Q32" s="47"/>
      <c r="R32" s="45"/>
    </row>
    <row r="33" spans="1:18">
      <c r="A33" s="43"/>
      <c r="B33" s="44"/>
      <c r="C33" s="45"/>
      <c r="D33" s="45"/>
      <c r="E33" s="45"/>
      <c r="F33" s="45"/>
      <c r="G33" s="45"/>
      <c r="H33" s="45"/>
      <c r="I33" s="45"/>
      <c r="J33" s="45"/>
      <c r="K33" s="45"/>
      <c r="L33" s="45"/>
      <c r="M33" s="45"/>
      <c r="N33" s="43"/>
      <c r="O33" s="46"/>
      <c r="P33" s="46"/>
      <c r="Q33" s="47"/>
      <c r="R33" s="45"/>
    </row>
    <row r="34" spans="1:18">
      <c r="A34" s="43"/>
      <c r="B34" s="44"/>
      <c r="C34" s="45"/>
      <c r="D34" s="45"/>
      <c r="E34" s="45"/>
      <c r="F34" s="45"/>
      <c r="G34" s="45"/>
      <c r="H34" s="45"/>
      <c r="I34" s="45"/>
      <c r="J34" s="45"/>
      <c r="K34" s="45"/>
      <c r="L34" s="45"/>
      <c r="M34" s="45"/>
      <c r="N34" s="43"/>
      <c r="O34" s="46"/>
      <c r="P34" s="46"/>
      <c r="Q34" s="47"/>
      <c r="R34" s="45"/>
    </row>
    <row r="35" spans="1:18">
      <c r="A35" s="43"/>
      <c r="B35" s="44"/>
      <c r="C35" s="45"/>
      <c r="D35" s="45"/>
      <c r="E35" s="45"/>
      <c r="F35" s="45"/>
      <c r="G35" s="45"/>
      <c r="H35" s="45"/>
      <c r="I35" s="45"/>
      <c r="J35" s="45"/>
      <c r="K35" s="45"/>
      <c r="L35" s="45"/>
      <c r="M35" s="45"/>
      <c r="N35" s="43"/>
      <c r="O35" s="46"/>
      <c r="P35" s="46"/>
      <c r="Q35" s="47"/>
      <c r="R35" s="45"/>
    </row>
    <row r="36" spans="1:18">
      <c r="A36" s="43"/>
      <c r="B36" s="44"/>
      <c r="C36" s="45"/>
      <c r="D36" s="45"/>
      <c r="E36" s="45"/>
      <c r="F36" s="45"/>
      <c r="G36" s="45"/>
      <c r="H36" s="45"/>
      <c r="I36" s="45"/>
      <c r="J36" s="45"/>
      <c r="K36" s="45"/>
      <c r="L36" s="45"/>
      <c r="M36" s="45"/>
      <c r="N36" s="43"/>
      <c r="O36" s="46"/>
      <c r="P36" s="46"/>
      <c r="Q36" s="47"/>
      <c r="R36" s="45"/>
    </row>
    <row r="37" spans="1:18">
      <c r="A37" s="43"/>
      <c r="B37" s="44"/>
      <c r="C37" s="45"/>
      <c r="D37" s="45"/>
      <c r="E37" s="45"/>
      <c r="F37" s="45"/>
      <c r="G37" s="45"/>
      <c r="H37" s="45"/>
      <c r="I37" s="45"/>
      <c r="J37" s="45"/>
      <c r="K37" s="45"/>
      <c r="L37" s="45"/>
      <c r="M37" s="45"/>
      <c r="N37" s="43"/>
      <c r="O37" s="46"/>
      <c r="P37" s="46"/>
      <c r="Q37" s="47"/>
      <c r="R37" s="45"/>
    </row>
    <row r="38" spans="1:18">
      <c r="A38" s="43"/>
      <c r="B38" s="49"/>
      <c r="C38" s="50"/>
      <c r="D38" s="50"/>
      <c r="E38" s="50"/>
      <c r="F38" s="51"/>
      <c r="G38" s="50"/>
      <c r="H38" s="50"/>
      <c r="I38" s="50"/>
      <c r="J38" s="50"/>
      <c r="K38" s="50"/>
      <c r="L38" s="50"/>
      <c r="M38" s="50"/>
      <c r="N38" s="43"/>
      <c r="O38" s="52"/>
      <c r="P38" s="52"/>
      <c r="Q38" s="53"/>
      <c r="R38" s="50"/>
    </row>
    <row r="39" spans="1:18">
      <c r="A39" s="43"/>
      <c r="B39" s="49"/>
      <c r="C39" s="50"/>
      <c r="D39" s="50"/>
      <c r="E39" s="50"/>
      <c r="F39" s="51"/>
      <c r="G39" s="50"/>
      <c r="H39" s="50"/>
      <c r="I39" s="50"/>
      <c r="J39" s="50"/>
      <c r="K39" s="50"/>
      <c r="L39" s="50"/>
      <c r="M39" s="50"/>
      <c r="N39" s="43"/>
      <c r="O39" s="52"/>
      <c r="P39" s="52"/>
      <c r="Q39" s="53"/>
      <c r="R39" s="50"/>
    </row>
    <row r="40" spans="1:18">
      <c r="A40" s="43"/>
      <c r="B40" s="49"/>
      <c r="C40" s="50"/>
      <c r="D40" s="50"/>
      <c r="E40" s="50"/>
      <c r="F40" s="54"/>
      <c r="G40" s="50"/>
      <c r="H40" s="50"/>
      <c r="I40" s="50"/>
      <c r="J40" s="50"/>
      <c r="K40" s="50"/>
      <c r="L40" s="50"/>
      <c r="M40" s="50"/>
      <c r="N40" s="43"/>
      <c r="O40" s="52"/>
      <c r="P40" s="52"/>
      <c r="Q40" s="53"/>
      <c r="R40" s="50"/>
    </row>
    <row r="41" spans="1:18">
      <c r="A41" s="43"/>
      <c r="B41" s="49"/>
      <c r="C41" s="50"/>
      <c r="D41" s="50"/>
      <c r="E41" s="50"/>
      <c r="F41" s="54"/>
      <c r="G41" s="50"/>
      <c r="H41" s="50"/>
      <c r="I41" s="50"/>
      <c r="J41" s="50"/>
      <c r="K41" s="50"/>
      <c r="L41" s="50"/>
      <c r="M41" s="50"/>
      <c r="N41" s="43"/>
      <c r="O41" s="52"/>
      <c r="P41" s="52"/>
      <c r="Q41" s="53"/>
      <c r="R41" s="50"/>
    </row>
    <row r="42" spans="1:18">
      <c r="A42" s="43"/>
      <c r="B42" s="49"/>
      <c r="C42" s="50"/>
      <c r="D42" s="50"/>
      <c r="E42" s="50"/>
      <c r="F42" s="54"/>
      <c r="G42" s="50"/>
      <c r="H42" s="50"/>
      <c r="I42" s="50"/>
      <c r="J42" s="50"/>
      <c r="K42" s="50"/>
      <c r="L42" s="50"/>
      <c r="M42" s="50"/>
      <c r="N42" s="43"/>
      <c r="O42" s="52"/>
      <c r="P42" s="52"/>
      <c r="Q42" s="53"/>
      <c r="R42" s="50"/>
    </row>
    <row r="43" spans="1:18">
      <c r="A43" s="43"/>
      <c r="B43" s="49"/>
      <c r="C43" s="50"/>
      <c r="D43" s="50"/>
      <c r="E43" s="50"/>
      <c r="F43" s="54"/>
      <c r="G43" s="50"/>
      <c r="H43" s="50"/>
      <c r="I43" s="50"/>
      <c r="J43" s="50"/>
      <c r="K43" s="50"/>
      <c r="L43" s="50"/>
      <c r="M43" s="50"/>
      <c r="N43" s="43"/>
      <c r="O43" s="52"/>
      <c r="P43" s="52"/>
      <c r="Q43" s="53"/>
      <c r="R43" s="50"/>
    </row>
    <row r="44" spans="1:18">
      <c r="A44" s="43"/>
      <c r="B44" s="49"/>
      <c r="C44" s="50"/>
      <c r="D44" s="50"/>
      <c r="E44" s="50"/>
      <c r="F44" s="54"/>
      <c r="G44" s="50"/>
      <c r="H44" s="50"/>
      <c r="I44" s="50"/>
      <c r="J44" s="50"/>
      <c r="K44" s="50"/>
      <c r="L44" s="50"/>
      <c r="M44" s="50"/>
      <c r="N44" s="43"/>
      <c r="O44" s="52"/>
      <c r="P44" s="52"/>
      <c r="Q44" s="53"/>
      <c r="R44" s="50"/>
    </row>
    <row r="45" spans="1:18">
      <c r="A45" s="43"/>
      <c r="B45" s="49"/>
      <c r="C45" s="50"/>
      <c r="D45" s="50"/>
      <c r="E45" s="50"/>
      <c r="F45" s="54"/>
      <c r="G45" s="50"/>
      <c r="H45" s="50"/>
      <c r="I45" s="50"/>
      <c r="J45" s="50"/>
      <c r="K45" s="50"/>
      <c r="L45" s="50"/>
      <c r="M45" s="50"/>
      <c r="N45" s="43"/>
      <c r="O45" s="52"/>
      <c r="P45" s="52"/>
      <c r="Q45" s="53"/>
      <c r="R45" s="50"/>
    </row>
    <row r="46" spans="1:18">
      <c r="A46" s="43"/>
      <c r="B46" s="49"/>
      <c r="C46" s="50"/>
      <c r="D46" s="50"/>
      <c r="E46" s="50"/>
      <c r="F46" s="54"/>
      <c r="G46" s="50"/>
      <c r="H46" s="50"/>
      <c r="I46" s="50"/>
      <c r="J46" s="50"/>
      <c r="K46" s="50"/>
      <c r="L46" s="50"/>
      <c r="M46" s="50"/>
      <c r="N46" s="43"/>
      <c r="O46" s="52"/>
      <c r="P46" s="52"/>
      <c r="Q46" s="53"/>
      <c r="R46" s="50"/>
    </row>
    <row r="47" spans="1:18">
      <c r="A47" s="43"/>
      <c r="B47" s="49"/>
      <c r="C47" s="50"/>
      <c r="D47" s="50"/>
      <c r="E47" s="50"/>
      <c r="F47" s="54"/>
      <c r="G47" s="50"/>
      <c r="H47" s="50"/>
      <c r="I47" s="50"/>
      <c r="J47" s="50"/>
      <c r="K47" s="50"/>
      <c r="L47" s="50"/>
      <c r="M47" s="50"/>
      <c r="N47" s="43"/>
      <c r="O47" s="52"/>
      <c r="P47" s="52"/>
      <c r="Q47" s="53"/>
      <c r="R47" s="50"/>
    </row>
    <row r="48" spans="1:18">
      <c r="A48" s="43"/>
      <c r="B48" s="49"/>
      <c r="C48" s="50"/>
      <c r="D48" s="50"/>
      <c r="E48" s="50"/>
      <c r="F48" s="54"/>
      <c r="G48" s="50"/>
      <c r="H48" s="50"/>
      <c r="I48" s="50"/>
      <c r="J48" s="50"/>
      <c r="K48" s="50"/>
      <c r="L48" s="50"/>
      <c r="M48" s="50"/>
      <c r="N48" s="43"/>
      <c r="O48" s="52"/>
      <c r="P48" s="52"/>
      <c r="Q48" s="53"/>
      <c r="R48" s="50"/>
    </row>
    <row r="49" spans="1:18">
      <c r="A49" s="43"/>
      <c r="B49" s="49"/>
      <c r="C49" s="50"/>
      <c r="D49" s="50"/>
      <c r="E49" s="50"/>
      <c r="F49" s="54"/>
      <c r="G49" s="50"/>
      <c r="H49" s="50"/>
      <c r="I49" s="50"/>
      <c r="J49" s="50"/>
      <c r="K49" s="50"/>
      <c r="L49" s="50"/>
      <c r="M49" s="50"/>
      <c r="N49" s="43"/>
      <c r="O49" s="52"/>
      <c r="P49" s="52"/>
      <c r="Q49" s="53"/>
      <c r="R49" s="50"/>
    </row>
    <row r="50" spans="1:18">
      <c r="A50" s="43"/>
      <c r="B50" s="49"/>
      <c r="C50" s="50"/>
      <c r="D50" s="50"/>
      <c r="E50" s="50"/>
      <c r="F50" s="54"/>
      <c r="G50" s="50"/>
      <c r="H50" s="50"/>
      <c r="I50" s="50"/>
      <c r="J50" s="50"/>
      <c r="K50" s="50"/>
      <c r="L50" s="50"/>
      <c r="M50" s="50"/>
      <c r="N50" s="43"/>
      <c r="O50" s="52"/>
      <c r="P50" s="52"/>
      <c r="Q50" s="53"/>
      <c r="R50" s="50"/>
    </row>
    <row r="51" spans="1:18">
      <c r="A51" s="43"/>
      <c r="B51" s="49"/>
      <c r="C51" s="50"/>
      <c r="D51" s="50"/>
      <c r="E51" s="50"/>
      <c r="F51" s="54"/>
      <c r="G51" s="50"/>
      <c r="H51" s="50"/>
      <c r="I51" s="50"/>
      <c r="J51" s="50"/>
      <c r="K51" s="50"/>
      <c r="L51" s="50"/>
      <c r="M51" s="50"/>
      <c r="N51" s="43"/>
      <c r="O51" s="52"/>
      <c r="P51" s="52"/>
      <c r="Q51" s="53"/>
      <c r="R51" s="50"/>
    </row>
    <row r="52" spans="1:18">
      <c r="A52" s="43"/>
      <c r="B52" s="49"/>
      <c r="C52" s="50"/>
      <c r="D52" s="50"/>
      <c r="E52" s="50"/>
      <c r="F52" s="54"/>
      <c r="G52" s="50"/>
      <c r="H52" s="50"/>
      <c r="I52" s="50"/>
      <c r="J52" s="50"/>
      <c r="K52" s="50"/>
      <c r="L52" s="50"/>
      <c r="M52" s="50"/>
      <c r="N52" s="43"/>
      <c r="O52" s="52"/>
      <c r="P52" s="52"/>
      <c r="Q52" s="53"/>
      <c r="R52" s="50"/>
    </row>
    <row r="53" spans="1:18">
      <c r="A53" s="43"/>
      <c r="B53" s="49"/>
      <c r="C53" s="50"/>
      <c r="D53" s="50"/>
      <c r="E53" s="50"/>
      <c r="F53" s="54"/>
      <c r="G53" s="50"/>
      <c r="H53" s="50"/>
      <c r="I53" s="50"/>
      <c r="J53" s="50"/>
      <c r="K53" s="50"/>
      <c r="L53" s="50"/>
      <c r="M53" s="50"/>
      <c r="N53" s="43"/>
      <c r="O53" s="52"/>
      <c r="P53" s="52"/>
      <c r="Q53" s="53"/>
      <c r="R53" s="50"/>
    </row>
    <row r="54" spans="1:18">
      <c r="A54" s="43"/>
      <c r="B54" s="49"/>
      <c r="C54" s="50"/>
      <c r="D54" s="50"/>
      <c r="E54" s="50"/>
      <c r="F54" s="54"/>
      <c r="G54" s="50"/>
      <c r="H54" s="50"/>
      <c r="I54" s="50"/>
      <c r="J54" s="50"/>
      <c r="K54" s="50"/>
      <c r="L54" s="50"/>
      <c r="M54" s="50"/>
      <c r="N54" s="43"/>
      <c r="O54" s="52"/>
      <c r="P54" s="52"/>
      <c r="Q54" s="53"/>
      <c r="R54" s="50"/>
    </row>
    <row r="55" spans="1:18">
      <c r="A55" s="43"/>
      <c r="B55" s="49"/>
      <c r="C55" s="50"/>
      <c r="D55" s="50"/>
      <c r="E55" s="50"/>
      <c r="F55" s="54"/>
      <c r="G55" s="50"/>
      <c r="H55" s="50"/>
      <c r="I55" s="50"/>
      <c r="J55" s="50"/>
      <c r="K55" s="50"/>
      <c r="L55" s="50"/>
      <c r="M55" s="50"/>
      <c r="N55" s="43"/>
      <c r="O55" s="52"/>
      <c r="P55" s="52"/>
      <c r="Q55" s="53"/>
      <c r="R55" s="50"/>
    </row>
    <row r="56" spans="1:18">
      <c r="A56" s="43"/>
      <c r="B56" s="49"/>
      <c r="C56" s="50"/>
      <c r="D56" s="50"/>
      <c r="E56" s="50"/>
      <c r="F56" s="54"/>
      <c r="G56" s="50"/>
      <c r="H56" s="50"/>
      <c r="I56" s="50"/>
      <c r="J56" s="50"/>
      <c r="K56" s="50"/>
      <c r="L56" s="50"/>
      <c r="M56" s="50"/>
      <c r="N56" s="43"/>
      <c r="O56" s="52"/>
      <c r="P56" s="52"/>
      <c r="Q56" s="53"/>
      <c r="R56" s="50"/>
    </row>
    <row r="57" spans="1:18">
      <c r="A57" s="43"/>
      <c r="B57" s="49"/>
      <c r="C57" s="50"/>
      <c r="D57" s="50"/>
      <c r="E57" s="50"/>
      <c r="F57" s="54"/>
      <c r="G57" s="50"/>
      <c r="H57" s="50"/>
      <c r="I57" s="50"/>
      <c r="J57" s="50"/>
      <c r="K57" s="50"/>
      <c r="L57" s="50"/>
      <c r="M57" s="50"/>
      <c r="N57" s="43"/>
      <c r="O57" s="52"/>
      <c r="P57" s="52"/>
      <c r="Q57" s="53"/>
      <c r="R57" s="50"/>
    </row>
    <row r="58" spans="1:18">
      <c r="A58" s="43"/>
      <c r="B58" s="49"/>
      <c r="C58" s="50"/>
      <c r="D58" s="50"/>
      <c r="E58" s="50"/>
      <c r="F58" s="54"/>
      <c r="G58" s="50"/>
      <c r="H58" s="50"/>
      <c r="I58" s="50"/>
      <c r="J58" s="50"/>
      <c r="K58" s="50"/>
      <c r="L58" s="50"/>
      <c r="M58" s="50"/>
      <c r="N58" s="43"/>
      <c r="O58" s="52"/>
      <c r="P58" s="52"/>
      <c r="Q58" s="53"/>
      <c r="R58" s="50"/>
    </row>
    <row r="59" spans="1:18">
      <c r="A59" s="43"/>
      <c r="B59" s="49"/>
      <c r="C59" s="50"/>
      <c r="D59" s="50"/>
      <c r="E59" s="50"/>
      <c r="F59" s="54"/>
      <c r="G59" s="50"/>
      <c r="H59" s="50"/>
      <c r="I59" s="50"/>
      <c r="J59" s="50"/>
      <c r="K59" s="50"/>
      <c r="L59" s="50"/>
      <c r="M59" s="50"/>
      <c r="N59" s="43"/>
      <c r="O59" s="52"/>
      <c r="P59" s="52"/>
      <c r="Q59" s="53"/>
      <c r="R59" s="50"/>
    </row>
    <row r="60" spans="1:18">
      <c r="A60" s="43"/>
      <c r="B60" s="49"/>
      <c r="C60" s="50"/>
      <c r="D60" s="50"/>
      <c r="E60" s="50"/>
      <c r="F60" s="54"/>
      <c r="G60" s="50"/>
      <c r="H60" s="50"/>
      <c r="I60" s="50"/>
      <c r="J60" s="50"/>
      <c r="K60" s="50"/>
      <c r="L60" s="50"/>
      <c r="M60" s="50"/>
      <c r="N60" s="43"/>
      <c r="O60" s="52"/>
      <c r="P60" s="52"/>
      <c r="Q60" s="53"/>
      <c r="R60" s="50"/>
    </row>
    <row r="61" spans="1:18">
      <c r="A61" s="43"/>
      <c r="B61" s="44"/>
      <c r="C61" s="45"/>
      <c r="D61" s="50"/>
      <c r="E61" s="50"/>
      <c r="F61" s="45"/>
      <c r="G61" s="45"/>
      <c r="H61" s="45"/>
      <c r="I61" s="45"/>
      <c r="J61" s="45"/>
      <c r="K61" s="45"/>
      <c r="L61" s="45"/>
      <c r="M61" s="50"/>
      <c r="N61" s="43"/>
      <c r="O61" s="46"/>
      <c r="P61" s="46"/>
      <c r="Q61" s="47"/>
      <c r="R61" s="50"/>
    </row>
    <row r="62" spans="1:18">
      <c r="A62" s="43"/>
      <c r="B62" s="44"/>
      <c r="C62" s="45"/>
      <c r="D62" s="50"/>
      <c r="E62" s="50"/>
      <c r="F62" s="45"/>
      <c r="G62" s="45"/>
      <c r="H62" s="45"/>
      <c r="I62" s="45"/>
      <c r="J62" s="45"/>
      <c r="K62" s="45"/>
      <c r="L62" s="45"/>
      <c r="M62" s="45"/>
      <c r="N62" s="43"/>
      <c r="O62" s="46"/>
      <c r="P62" s="46"/>
      <c r="Q62" s="47"/>
      <c r="R62" s="45"/>
    </row>
    <row r="63" spans="1:18">
      <c r="A63" s="43"/>
      <c r="B63" s="44"/>
      <c r="C63" s="45"/>
      <c r="D63" s="50"/>
      <c r="E63" s="50"/>
      <c r="F63" s="45"/>
      <c r="G63" s="45"/>
      <c r="H63" s="45"/>
      <c r="I63" s="45"/>
      <c r="J63" s="45"/>
      <c r="K63" s="45"/>
      <c r="L63" s="45"/>
      <c r="M63" s="45"/>
      <c r="N63" s="43"/>
      <c r="O63" s="46"/>
      <c r="P63" s="46"/>
      <c r="Q63" s="47"/>
      <c r="R63" s="45"/>
    </row>
    <row r="64" spans="1:18">
      <c r="A64" s="43"/>
      <c r="B64" s="44"/>
      <c r="C64" s="45"/>
      <c r="D64" s="50"/>
      <c r="E64" s="50"/>
      <c r="F64" s="45"/>
      <c r="G64" s="45"/>
      <c r="H64" s="45"/>
      <c r="I64" s="45"/>
      <c r="J64" s="45"/>
      <c r="K64" s="45"/>
      <c r="L64" s="45"/>
      <c r="M64" s="45"/>
      <c r="N64" s="43"/>
      <c r="O64" s="46"/>
      <c r="P64" s="46"/>
      <c r="Q64" s="47"/>
      <c r="R64" s="45"/>
    </row>
    <row r="65" spans="1:18">
      <c r="A65" s="43"/>
      <c r="B65" s="44"/>
      <c r="C65" s="45"/>
      <c r="D65" s="50"/>
      <c r="E65" s="50"/>
      <c r="F65" s="45"/>
      <c r="G65" s="45"/>
      <c r="H65" s="45"/>
      <c r="I65" s="45"/>
      <c r="J65" s="45"/>
      <c r="K65" s="45"/>
      <c r="L65" s="45"/>
      <c r="M65" s="45"/>
      <c r="N65" s="43"/>
      <c r="O65" s="46"/>
      <c r="P65" s="46"/>
      <c r="Q65" s="47"/>
      <c r="R65" s="45"/>
    </row>
    <row r="66" spans="1:18">
      <c r="A66" s="43"/>
      <c r="B66" s="44"/>
      <c r="C66" s="45"/>
      <c r="D66" s="45"/>
      <c r="E66" s="50"/>
      <c r="F66" s="45"/>
      <c r="G66" s="45"/>
      <c r="H66" s="45"/>
      <c r="I66" s="45"/>
      <c r="J66" s="45"/>
      <c r="K66" s="45"/>
      <c r="L66" s="45"/>
      <c r="M66" s="45"/>
      <c r="N66" s="43"/>
      <c r="O66" s="46"/>
      <c r="P66" s="46"/>
      <c r="Q66" s="47"/>
      <c r="R66" s="45"/>
    </row>
    <row r="67" spans="1:18">
      <c r="A67" s="43"/>
      <c r="B67" s="44"/>
      <c r="C67" s="45"/>
      <c r="D67" s="45"/>
      <c r="E67" s="50"/>
      <c r="F67" s="45"/>
      <c r="G67" s="45"/>
      <c r="H67" s="45"/>
      <c r="I67" s="45"/>
      <c r="J67" s="45"/>
      <c r="K67" s="45"/>
      <c r="L67" s="45"/>
      <c r="M67" s="45"/>
      <c r="N67" s="43"/>
      <c r="O67" s="46"/>
      <c r="P67" s="46"/>
      <c r="Q67" s="47"/>
      <c r="R67" s="45"/>
    </row>
    <row r="68" spans="1:18">
      <c r="A68" s="43"/>
      <c r="B68" s="44"/>
      <c r="C68" s="45"/>
      <c r="D68" s="45"/>
      <c r="E68" s="50"/>
      <c r="F68" s="45"/>
      <c r="G68" s="45"/>
      <c r="H68" s="45"/>
      <c r="I68" s="45"/>
      <c r="J68" s="45"/>
      <c r="K68" s="45"/>
      <c r="L68" s="45"/>
      <c r="M68" s="45"/>
      <c r="N68" s="43"/>
      <c r="O68" s="46"/>
      <c r="P68" s="46"/>
      <c r="Q68" s="47"/>
      <c r="R68" s="45"/>
    </row>
    <row r="69" spans="1:18">
      <c r="A69" s="43"/>
      <c r="B69" s="44"/>
      <c r="C69" s="45"/>
      <c r="D69" s="45"/>
      <c r="E69" s="50"/>
      <c r="F69" s="45"/>
      <c r="G69" s="45"/>
      <c r="H69" s="45"/>
      <c r="I69" s="45"/>
      <c r="J69" s="45"/>
      <c r="K69" s="45"/>
      <c r="L69" s="45"/>
      <c r="M69" s="45"/>
      <c r="N69" s="43"/>
      <c r="O69" s="46"/>
      <c r="P69" s="46"/>
      <c r="Q69" s="47"/>
      <c r="R69" s="45"/>
    </row>
    <row r="70" spans="1:18">
      <c r="A70" s="43"/>
      <c r="B70" s="44"/>
      <c r="C70" s="45"/>
      <c r="D70" s="45"/>
      <c r="E70" s="50"/>
      <c r="F70" s="45"/>
      <c r="G70" s="45"/>
      <c r="H70" s="45"/>
      <c r="I70" s="45"/>
      <c r="J70" s="45"/>
      <c r="K70" s="45"/>
      <c r="L70" s="45"/>
      <c r="M70" s="45"/>
      <c r="N70" s="43"/>
      <c r="O70" s="46"/>
      <c r="P70" s="46"/>
      <c r="Q70" s="47"/>
      <c r="R70" s="45"/>
    </row>
    <row r="71" spans="1:18">
      <c r="A71" s="43"/>
      <c r="B71" s="44"/>
      <c r="C71" s="45"/>
      <c r="D71" s="45"/>
      <c r="E71" s="45"/>
      <c r="F71" s="45"/>
      <c r="G71" s="55"/>
      <c r="H71" s="45"/>
      <c r="I71" s="45"/>
      <c r="J71" s="45"/>
      <c r="K71" s="43"/>
      <c r="L71" s="45"/>
      <c r="M71" s="45"/>
      <c r="N71" s="45"/>
      <c r="O71" s="46"/>
      <c r="P71" s="46"/>
      <c r="Q71" s="47"/>
      <c r="R71" s="45"/>
    </row>
    <row r="72" spans="1:18">
      <c r="A72" s="43"/>
      <c r="B72" s="44"/>
      <c r="C72" s="45"/>
      <c r="D72" s="45"/>
      <c r="E72" s="45"/>
      <c r="F72" s="45"/>
      <c r="G72" s="56"/>
      <c r="H72" s="45"/>
      <c r="I72" s="45"/>
      <c r="J72" s="45"/>
      <c r="K72" s="43"/>
      <c r="L72" s="57"/>
      <c r="M72" s="45"/>
      <c r="N72" s="45"/>
      <c r="O72" s="46"/>
      <c r="P72" s="46"/>
      <c r="Q72" s="47"/>
      <c r="R72" s="57"/>
    </row>
    <row r="73" spans="1:18">
      <c r="A73" s="43"/>
      <c r="B73" s="44"/>
      <c r="C73" s="45"/>
      <c r="D73" s="45"/>
      <c r="E73" s="45"/>
      <c r="F73" s="45"/>
      <c r="G73" s="45"/>
      <c r="H73" s="45"/>
      <c r="I73" s="45"/>
      <c r="J73" s="45"/>
      <c r="K73" s="45"/>
      <c r="L73" s="45"/>
      <c r="M73" s="45"/>
      <c r="N73" s="43"/>
      <c r="O73" s="46"/>
      <c r="P73" s="46"/>
      <c r="Q73" s="47"/>
      <c r="R73" s="45"/>
    </row>
    <row r="74" spans="1:18">
      <c r="A74" s="58"/>
      <c r="B74" s="58"/>
      <c r="C74" s="58"/>
      <c r="D74" s="58"/>
      <c r="E74" s="58"/>
      <c r="F74" s="58"/>
      <c r="G74" s="58"/>
      <c r="H74" s="58"/>
      <c r="I74" s="58"/>
      <c r="J74" s="58"/>
      <c r="K74" s="58"/>
      <c r="L74" s="58"/>
      <c r="M74" s="58"/>
      <c r="N74" s="58"/>
      <c r="O74" s="58"/>
      <c r="P74" s="58"/>
      <c r="Q74" s="58"/>
      <c r="R74" s="58"/>
    </row>
  </sheetData>
  <dataValidations count="2">
    <dataValidation type="list" allowBlank="1" showErrorMessage="1" sqref="I61:I73 I2:I37">
      <formula1>INDIRECT(H2)</formula1>
    </dataValidation>
    <dataValidation type="list" allowBlank="1" showInputMessage="1" showErrorMessage="1" sqref="I38:I60">
      <formula1>INDIRECT(H38)</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iconSet" priority="1" id="{602B222D-4F7C-4960-9D77-FD5B82835093}">
            <x14:iconSet iconSet="3Symbols2" custom="1">
              <x14:cfvo type="percent">
                <xm:f>0</xm:f>
              </x14:cfvo>
              <x14:cfvo type="num">
                <xm:f>0</xm:f>
              </x14:cfvo>
              <x14:cfvo type="num" gte="0">
                <xm:f>0</xm:f>
              </x14:cfvo>
              <x14:cfIcon iconSet="3Symbols2" iconId="2"/>
              <x14:cfIcon iconSet="3Symbols2" iconId="2"/>
              <x14:cfIcon iconSet="3Symbols2" iconId="1"/>
            </x14:iconSet>
          </x14:cfRule>
          <xm:sqref>Q38:Q60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x14:formula1>
            <xm:f>'C:\Users\Biblioteca\Downloads\[FormatoReportesUsaquen. BASE DICIEMBRE 2020 1.xlsx]Datos'!#REF!</xm:f>
          </x14:formula1>
          <xm:sqref>H61:H73 H2:H37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
  <sheetViews>
    <sheetView topLeftCell="A3" workbookViewId="0">
      <selection activeCell="F5" sqref="F5"/>
    </sheetView>
  </sheetViews>
  <sheetFormatPr baseColWidth="10" defaultRowHeight="14.4"/>
  <cols>
    <col min="6" max="6" width="13.6640625" customWidth="1"/>
    <col min="18" max="18" width="21.6640625" customWidth="1"/>
  </cols>
  <sheetData>
    <row r="1" spans="1:18" ht="40.799999999999997">
      <c r="A1" s="76" t="s">
        <v>54</v>
      </c>
      <c r="B1" s="76" t="s">
        <v>55</v>
      </c>
      <c r="C1" s="22" t="s">
        <v>56</v>
      </c>
      <c r="D1" s="22" t="s">
        <v>57</v>
      </c>
      <c r="E1" s="22" t="s">
        <v>58</v>
      </c>
      <c r="F1" s="22" t="s">
        <v>59</v>
      </c>
      <c r="G1" s="22" t="s">
        <v>60</v>
      </c>
      <c r="H1" s="22" t="s">
        <v>0</v>
      </c>
      <c r="I1" s="22" t="s">
        <v>61</v>
      </c>
      <c r="J1" s="22" t="s">
        <v>62</v>
      </c>
      <c r="K1" s="22" t="s">
        <v>63</v>
      </c>
      <c r="L1" s="22" t="s">
        <v>64</v>
      </c>
      <c r="M1" s="22" t="s">
        <v>65</v>
      </c>
      <c r="N1" s="22" t="s">
        <v>66</v>
      </c>
      <c r="O1" s="22" t="s">
        <v>67</v>
      </c>
      <c r="P1" s="22" t="s">
        <v>68</v>
      </c>
      <c r="Q1" s="22" t="s">
        <v>69</v>
      </c>
      <c r="R1" s="22" t="s">
        <v>70</v>
      </c>
    </row>
    <row r="2" spans="1:18" ht="102">
      <c r="A2" s="17">
        <v>35</v>
      </c>
      <c r="B2" s="21">
        <v>44111</v>
      </c>
      <c r="C2" s="18" t="s">
        <v>113</v>
      </c>
      <c r="D2" s="18" t="s">
        <v>71</v>
      </c>
      <c r="E2" s="17" t="s">
        <v>114</v>
      </c>
      <c r="F2" s="18" t="s">
        <v>347</v>
      </c>
      <c r="G2" s="18" t="s">
        <v>348</v>
      </c>
      <c r="H2" s="17" t="s">
        <v>115</v>
      </c>
      <c r="I2" s="18" t="s">
        <v>118</v>
      </c>
      <c r="J2" s="18" t="s">
        <v>119</v>
      </c>
      <c r="K2" s="17">
        <v>10</v>
      </c>
      <c r="L2" s="18" t="s">
        <v>347</v>
      </c>
      <c r="M2" s="17" t="s">
        <v>116</v>
      </c>
      <c r="N2" s="17" t="s">
        <v>86</v>
      </c>
      <c r="O2" s="24">
        <v>44126</v>
      </c>
      <c r="P2" s="24">
        <v>44123</v>
      </c>
      <c r="Q2" s="20">
        <v>0</v>
      </c>
      <c r="R2" s="18" t="s">
        <v>349</v>
      </c>
    </row>
    <row r="3" spans="1:18" ht="132.6">
      <c r="A3" s="17">
        <v>36</v>
      </c>
      <c r="B3" s="21">
        <v>44118</v>
      </c>
      <c r="C3" s="18" t="s">
        <v>113</v>
      </c>
      <c r="D3" s="18" t="s">
        <v>71</v>
      </c>
      <c r="E3" s="17" t="s">
        <v>114</v>
      </c>
      <c r="F3" s="18" t="s">
        <v>347</v>
      </c>
      <c r="G3" s="18" t="s">
        <v>350</v>
      </c>
      <c r="H3" s="17" t="s">
        <v>115</v>
      </c>
      <c r="I3" s="18" t="s">
        <v>115</v>
      </c>
      <c r="J3" s="18" t="s">
        <v>351</v>
      </c>
      <c r="K3" s="17">
        <v>5</v>
      </c>
      <c r="L3" s="18" t="s">
        <v>347</v>
      </c>
      <c r="M3" s="17" t="s">
        <v>116</v>
      </c>
      <c r="N3" s="17" t="s">
        <v>86</v>
      </c>
      <c r="O3" s="24">
        <v>44133</v>
      </c>
      <c r="P3" s="24">
        <v>44123</v>
      </c>
      <c r="Q3" s="20">
        <v>0</v>
      </c>
      <c r="R3" s="18" t="s">
        <v>352</v>
      </c>
    </row>
    <row r="4" spans="1:18" ht="142.80000000000001">
      <c r="A4" s="17">
        <v>37</v>
      </c>
      <c r="B4" s="21">
        <v>44145</v>
      </c>
      <c r="C4" s="18" t="s">
        <v>113</v>
      </c>
      <c r="D4" s="18" t="s">
        <v>71</v>
      </c>
      <c r="E4" s="17" t="s">
        <v>114</v>
      </c>
      <c r="F4" s="18" t="s">
        <v>347</v>
      </c>
      <c r="G4" s="18" t="s">
        <v>353</v>
      </c>
      <c r="H4" s="17" t="s">
        <v>115</v>
      </c>
      <c r="I4" s="18" t="s">
        <v>354</v>
      </c>
      <c r="J4" s="18" t="s">
        <v>355</v>
      </c>
      <c r="K4" s="17">
        <v>5</v>
      </c>
      <c r="L4" s="18" t="s">
        <v>347</v>
      </c>
      <c r="M4" s="17" t="s">
        <v>116</v>
      </c>
      <c r="N4" s="17" t="s">
        <v>86</v>
      </c>
      <c r="O4" s="19">
        <v>44159</v>
      </c>
      <c r="P4" s="19">
        <v>44146</v>
      </c>
      <c r="Q4" s="20">
        <v>0</v>
      </c>
      <c r="R4" s="18" t="s">
        <v>356</v>
      </c>
    </row>
    <row r="5" spans="1:18" ht="91.8">
      <c r="A5" s="17">
        <v>38</v>
      </c>
      <c r="B5" s="21">
        <v>44152</v>
      </c>
      <c r="C5" s="18" t="s">
        <v>113</v>
      </c>
      <c r="D5" s="18" t="s">
        <v>71</v>
      </c>
      <c r="E5" s="17" t="s">
        <v>114</v>
      </c>
      <c r="F5" s="18" t="s">
        <v>117</v>
      </c>
      <c r="G5" s="18" t="s">
        <v>357</v>
      </c>
      <c r="H5" s="17" t="s">
        <v>115</v>
      </c>
      <c r="I5" s="18" t="s">
        <v>354</v>
      </c>
      <c r="J5" s="18" t="s">
        <v>358</v>
      </c>
      <c r="K5" s="17">
        <v>5</v>
      </c>
      <c r="L5" s="18" t="s">
        <v>359</v>
      </c>
      <c r="M5" s="17" t="s">
        <v>116</v>
      </c>
      <c r="N5" s="17" t="s">
        <v>86</v>
      </c>
      <c r="O5" s="19">
        <v>44159</v>
      </c>
      <c r="P5" s="19">
        <v>44152</v>
      </c>
      <c r="Q5" s="20">
        <v>0</v>
      </c>
      <c r="R5" s="18" t="s">
        <v>360</v>
      </c>
    </row>
    <row r="6" spans="1:18">
      <c r="A6" s="100"/>
      <c r="B6" s="115"/>
      <c r="C6" s="100"/>
      <c r="D6" s="100"/>
      <c r="E6" s="100"/>
      <c r="F6" s="100"/>
      <c r="G6" s="100"/>
      <c r="H6" s="116"/>
      <c r="I6" s="100"/>
      <c r="J6" s="100"/>
      <c r="K6" s="100"/>
      <c r="L6" s="100"/>
      <c r="M6" s="100"/>
      <c r="N6" s="100"/>
      <c r="O6" s="115"/>
      <c r="P6" s="115"/>
      <c r="Q6" s="53"/>
      <c r="R6" s="100"/>
    </row>
    <row r="7" spans="1:18">
      <c r="A7" s="100"/>
      <c r="B7" s="115"/>
      <c r="C7" s="100"/>
      <c r="D7" s="100"/>
      <c r="E7" s="100"/>
      <c r="F7" s="100"/>
      <c r="G7" s="100"/>
      <c r="H7" s="116"/>
      <c r="I7" s="100"/>
      <c r="J7" s="100"/>
      <c r="K7" s="100"/>
      <c r="L7" s="100"/>
      <c r="M7" s="100"/>
      <c r="N7" s="100"/>
      <c r="O7" s="115"/>
      <c r="P7" s="115"/>
      <c r="Q7" s="53"/>
      <c r="R7" s="100"/>
    </row>
    <row r="8" spans="1:18">
      <c r="A8" s="100"/>
      <c r="B8" s="115"/>
      <c r="C8" s="100"/>
      <c r="D8" s="100"/>
      <c r="E8" s="100"/>
      <c r="F8" s="100"/>
      <c r="G8" s="100"/>
      <c r="H8" s="116"/>
      <c r="I8" s="100"/>
      <c r="J8" s="100"/>
      <c r="K8" s="100"/>
      <c r="L8" s="100"/>
      <c r="M8" s="100"/>
      <c r="N8" s="100"/>
      <c r="O8" s="115"/>
      <c r="P8" s="115"/>
      <c r="Q8" s="53"/>
      <c r="R8" s="100"/>
    </row>
    <row r="9" spans="1:18">
      <c r="A9" s="58"/>
      <c r="B9" s="58"/>
      <c r="C9" s="58"/>
      <c r="D9" s="58"/>
      <c r="E9" s="58"/>
      <c r="F9" s="58"/>
      <c r="G9" s="58"/>
      <c r="H9" s="58"/>
      <c r="I9" s="58"/>
      <c r="J9" s="58"/>
      <c r="K9" s="58"/>
      <c r="L9" s="58"/>
      <c r="M9" s="58"/>
      <c r="N9" s="58"/>
      <c r="O9" s="58"/>
      <c r="P9" s="58"/>
      <c r="Q9" s="58"/>
      <c r="R9" s="58"/>
    </row>
    <row r="10" spans="1:18">
      <c r="A10" s="58"/>
      <c r="B10" s="58"/>
      <c r="C10" s="58"/>
      <c r="D10" s="58"/>
      <c r="E10" s="58"/>
      <c r="F10" s="58"/>
      <c r="G10" s="58"/>
      <c r="H10" s="58"/>
      <c r="I10" s="58"/>
      <c r="J10" s="58"/>
      <c r="K10" s="58"/>
      <c r="L10" s="58"/>
      <c r="M10" s="58"/>
      <c r="N10" s="58"/>
      <c r="O10" s="58"/>
      <c r="P10" s="58"/>
      <c r="Q10" s="58"/>
      <c r="R10" s="58"/>
    </row>
    <row r="11" spans="1:18">
      <c r="A11" s="58"/>
      <c r="B11" s="58"/>
    </row>
    <row r="12" spans="1:18">
      <c r="A12" s="58"/>
      <c r="B12" s="58"/>
    </row>
    <row r="13" spans="1:18">
      <c r="A13" s="58"/>
      <c r="B13" s="58"/>
    </row>
  </sheetData>
  <dataValidations count="1">
    <dataValidation type="list" allowBlank="1" showErrorMessage="1" sqref="I2:I5">
      <formula1>INDIRECT(H2)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ErrorMessage="1">
          <x14:formula1>
            <xm:f>'C:\Users\Biblioteca\Downloads\[200212 FormatoReportes (1).xlsx]Datos'!#REF!</xm:f>
          </x14:formula1>
          <xm:sqref>H6:H8</xm:sqref>
        </x14:dataValidation>
        <x14:dataValidation type="list" allowBlank="1" showErrorMessage="1">
          <x14:formula1>
            <xm:f>'C:\Users\Biblioteca\Downloads\[200212 FormatoReportes (3).xlsx]Datos'!#REF!</xm:f>
          </x14:formula1>
          <xm:sqref>H2:H5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5"/>
  <sheetViews>
    <sheetView workbookViewId="0">
      <selection sqref="A1:R1"/>
    </sheetView>
  </sheetViews>
  <sheetFormatPr baseColWidth="10" defaultRowHeight="14.4"/>
  <sheetData>
    <row r="1" spans="1:18" ht="40.799999999999997">
      <c r="A1" s="23" t="s">
        <v>54</v>
      </c>
      <c r="B1" s="59" t="s">
        <v>55</v>
      </c>
      <c r="C1" s="60" t="s">
        <v>56</v>
      </c>
      <c r="D1" s="60" t="s">
        <v>57</v>
      </c>
      <c r="E1" s="60" t="s">
        <v>58</v>
      </c>
      <c r="F1" s="60" t="s">
        <v>59</v>
      </c>
      <c r="G1" s="60" t="s">
        <v>60</v>
      </c>
      <c r="H1" s="60" t="s">
        <v>0</v>
      </c>
      <c r="I1" s="60" t="s">
        <v>61</v>
      </c>
      <c r="J1" s="60" t="s">
        <v>62</v>
      </c>
      <c r="K1" s="60" t="s">
        <v>63</v>
      </c>
      <c r="L1" s="60" t="s">
        <v>64</v>
      </c>
      <c r="M1" s="60" t="s">
        <v>65</v>
      </c>
      <c r="N1" s="60" t="s">
        <v>66</v>
      </c>
      <c r="O1" s="60" t="s">
        <v>67</v>
      </c>
      <c r="P1" s="60" t="s">
        <v>68</v>
      </c>
      <c r="Q1" s="61" t="s">
        <v>69</v>
      </c>
      <c r="R1" s="60" t="s">
        <v>70</v>
      </c>
    </row>
    <row r="2" spans="1:18" ht="102">
      <c r="A2" s="118">
        <v>64</v>
      </c>
      <c r="B2" s="119">
        <v>44117</v>
      </c>
      <c r="C2" s="120" t="s">
        <v>361</v>
      </c>
      <c r="D2" s="123" t="s">
        <v>362</v>
      </c>
      <c r="E2" s="120" t="s">
        <v>120</v>
      </c>
      <c r="F2" s="120"/>
      <c r="G2" s="120" t="s">
        <v>120</v>
      </c>
      <c r="H2" s="120" t="s">
        <v>120</v>
      </c>
      <c r="I2" s="120" t="s">
        <v>120</v>
      </c>
      <c r="J2" s="120" t="s">
        <v>120</v>
      </c>
      <c r="K2" s="120">
        <v>1</v>
      </c>
      <c r="L2" s="120" t="s">
        <v>122</v>
      </c>
      <c r="M2" s="120" t="s">
        <v>123</v>
      </c>
      <c r="N2" s="118" t="s">
        <v>86</v>
      </c>
      <c r="O2" s="121">
        <v>44117</v>
      </c>
      <c r="P2" s="121">
        <v>44117</v>
      </c>
      <c r="Q2" s="122">
        <v>0</v>
      </c>
      <c r="R2" s="120" t="s">
        <v>363</v>
      </c>
    </row>
    <row r="3" spans="1:18" ht="102">
      <c r="A3" s="118">
        <v>65</v>
      </c>
      <c r="B3" s="119">
        <v>44123</v>
      </c>
      <c r="C3" s="120" t="s">
        <v>364</v>
      </c>
      <c r="D3" s="123" t="s">
        <v>365</v>
      </c>
      <c r="E3" s="120" t="s">
        <v>120</v>
      </c>
      <c r="F3" s="120"/>
      <c r="G3" s="120" t="s">
        <v>120</v>
      </c>
      <c r="H3" s="120" t="s">
        <v>120</v>
      </c>
      <c r="I3" s="120" t="s">
        <v>120</v>
      </c>
      <c r="J3" s="120" t="s">
        <v>120</v>
      </c>
      <c r="K3" s="120">
        <v>1</v>
      </c>
      <c r="L3" s="120" t="s">
        <v>122</v>
      </c>
      <c r="M3" s="120" t="s">
        <v>123</v>
      </c>
      <c r="N3" s="118" t="s">
        <v>86</v>
      </c>
      <c r="O3" s="121">
        <v>44123</v>
      </c>
      <c r="P3" s="121">
        <v>44123</v>
      </c>
      <c r="Q3" s="122">
        <v>0</v>
      </c>
      <c r="R3" s="120" t="s">
        <v>366</v>
      </c>
    </row>
    <row r="4" spans="1:18" ht="102">
      <c r="A4" s="118"/>
      <c r="B4" s="119">
        <v>44126</v>
      </c>
      <c r="C4" s="120" t="s">
        <v>367</v>
      </c>
      <c r="D4" s="123" t="s">
        <v>368</v>
      </c>
      <c r="E4" s="120" t="s">
        <v>120</v>
      </c>
      <c r="F4" s="120"/>
      <c r="G4" s="120" t="s">
        <v>120</v>
      </c>
      <c r="H4" s="120" t="s">
        <v>120</v>
      </c>
      <c r="I4" s="120" t="s">
        <v>120</v>
      </c>
      <c r="J4" s="120" t="s">
        <v>120</v>
      </c>
      <c r="K4" s="120">
        <v>1</v>
      </c>
      <c r="L4" s="120" t="s">
        <v>122</v>
      </c>
      <c r="M4" s="120" t="s">
        <v>123</v>
      </c>
      <c r="N4" s="118" t="s">
        <v>86</v>
      </c>
      <c r="O4" s="121">
        <v>44126</v>
      </c>
      <c r="P4" s="121">
        <v>44126</v>
      </c>
      <c r="Q4" s="122">
        <v>0</v>
      </c>
      <c r="R4" s="120" t="s">
        <v>369</v>
      </c>
    </row>
    <row r="5" spans="1:18" ht="142.80000000000001">
      <c r="A5" s="118">
        <v>66</v>
      </c>
      <c r="B5" s="119">
        <v>44130</v>
      </c>
      <c r="C5" s="120" t="s">
        <v>370</v>
      </c>
      <c r="D5" s="120" t="s">
        <v>371</v>
      </c>
      <c r="E5" s="120" t="s">
        <v>120</v>
      </c>
      <c r="F5" s="120"/>
      <c r="G5" s="120" t="s">
        <v>120</v>
      </c>
      <c r="H5" s="120" t="s">
        <v>120</v>
      </c>
      <c r="I5" s="120" t="s">
        <v>120</v>
      </c>
      <c r="J5" s="120" t="s">
        <v>120</v>
      </c>
      <c r="K5" s="120">
        <v>0</v>
      </c>
      <c r="L5" s="120" t="s">
        <v>372</v>
      </c>
      <c r="M5" s="120" t="s">
        <v>123</v>
      </c>
      <c r="N5" s="118" t="s">
        <v>86</v>
      </c>
      <c r="O5" s="121">
        <v>44161</v>
      </c>
      <c r="P5" s="121">
        <v>44164</v>
      </c>
      <c r="Q5" s="122">
        <v>3</v>
      </c>
      <c r="R5" s="120" t="s">
        <v>373</v>
      </c>
    </row>
    <row r="6" spans="1:18" ht="204">
      <c r="A6" s="118">
        <v>67</v>
      </c>
      <c r="B6" s="119">
        <v>44132</v>
      </c>
      <c r="C6" s="120" t="s">
        <v>374</v>
      </c>
      <c r="D6" s="120" t="s">
        <v>374</v>
      </c>
      <c r="E6" s="120" t="s">
        <v>120</v>
      </c>
      <c r="F6" s="120"/>
      <c r="G6" s="120" t="s">
        <v>120</v>
      </c>
      <c r="H6" s="120" t="s">
        <v>120</v>
      </c>
      <c r="I6" s="120" t="s">
        <v>120</v>
      </c>
      <c r="J6" s="120" t="s">
        <v>120</v>
      </c>
      <c r="K6" s="120">
        <v>0</v>
      </c>
      <c r="L6" s="120" t="s">
        <v>375</v>
      </c>
      <c r="M6" s="120" t="s">
        <v>123</v>
      </c>
      <c r="N6" s="118" t="s">
        <v>86</v>
      </c>
      <c r="O6" s="121">
        <v>44132</v>
      </c>
      <c r="P6" s="121">
        <v>44138</v>
      </c>
      <c r="Q6" s="122">
        <v>6</v>
      </c>
      <c r="R6" s="120" t="s">
        <v>376</v>
      </c>
    </row>
    <row r="7" spans="1:18" ht="91.8">
      <c r="A7" s="118">
        <v>68</v>
      </c>
      <c r="B7" s="119">
        <v>44138</v>
      </c>
      <c r="C7" s="120" t="s">
        <v>377</v>
      </c>
      <c r="D7" s="120" t="s">
        <v>378</v>
      </c>
      <c r="E7" s="120" t="s">
        <v>120</v>
      </c>
      <c r="F7" s="120"/>
      <c r="G7" s="120" t="s">
        <v>379</v>
      </c>
      <c r="H7" s="120" t="s">
        <v>120</v>
      </c>
      <c r="I7" s="120" t="s">
        <v>120</v>
      </c>
      <c r="J7" s="120" t="s">
        <v>120</v>
      </c>
      <c r="K7" s="120">
        <v>1</v>
      </c>
      <c r="L7" s="120" t="s">
        <v>380</v>
      </c>
      <c r="M7" s="120" t="s">
        <v>123</v>
      </c>
      <c r="N7" s="118" t="s">
        <v>86</v>
      </c>
      <c r="O7" s="121">
        <v>44141</v>
      </c>
      <c r="P7" s="121">
        <v>44141</v>
      </c>
      <c r="Q7" s="122">
        <v>0</v>
      </c>
      <c r="R7" s="120" t="s">
        <v>381</v>
      </c>
    </row>
    <row r="8" spans="1:18" ht="367.2">
      <c r="A8" s="118"/>
      <c r="B8" s="119">
        <v>44138</v>
      </c>
      <c r="C8" s="120" t="s">
        <v>374</v>
      </c>
      <c r="D8" s="120" t="s">
        <v>374</v>
      </c>
      <c r="E8" s="120" t="s">
        <v>120</v>
      </c>
      <c r="F8" s="120"/>
      <c r="G8" s="120" t="s">
        <v>120</v>
      </c>
      <c r="H8" s="120" t="s">
        <v>120</v>
      </c>
      <c r="I8" s="120" t="s">
        <v>120</v>
      </c>
      <c r="J8" s="120" t="s">
        <v>120</v>
      </c>
      <c r="K8" s="120">
        <v>0</v>
      </c>
      <c r="L8" s="120" t="s">
        <v>382</v>
      </c>
      <c r="M8" s="120" t="s">
        <v>123</v>
      </c>
      <c r="N8" s="118" t="s">
        <v>86</v>
      </c>
      <c r="O8" s="121">
        <v>44168</v>
      </c>
      <c r="P8" s="121">
        <v>44140</v>
      </c>
      <c r="Q8" s="122">
        <v>0</v>
      </c>
      <c r="R8" s="120" t="s">
        <v>383</v>
      </c>
    </row>
    <row r="9" spans="1:18" ht="102">
      <c r="A9" s="118">
        <v>69</v>
      </c>
      <c r="B9" s="119">
        <v>44144</v>
      </c>
      <c r="C9" s="120" t="s">
        <v>384</v>
      </c>
      <c r="D9" s="120" t="s">
        <v>385</v>
      </c>
      <c r="E9" s="120" t="s">
        <v>120</v>
      </c>
      <c r="F9" s="120"/>
      <c r="G9" s="120" t="s">
        <v>120</v>
      </c>
      <c r="H9" s="120" t="s">
        <v>120</v>
      </c>
      <c r="I9" s="120" t="s">
        <v>120</v>
      </c>
      <c r="J9" s="120" t="s">
        <v>120</v>
      </c>
      <c r="K9" s="120">
        <v>1</v>
      </c>
      <c r="L9" s="120" t="s">
        <v>122</v>
      </c>
      <c r="M9" s="120" t="s">
        <v>123</v>
      </c>
      <c r="N9" s="118" t="s">
        <v>86</v>
      </c>
      <c r="O9" s="121">
        <v>44144</v>
      </c>
      <c r="P9" s="121">
        <v>44144</v>
      </c>
      <c r="Q9" s="122">
        <v>0</v>
      </c>
      <c r="R9" s="120" t="s">
        <v>369</v>
      </c>
    </row>
    <row r="10" spans="1:18" ht="163.19999999999999">
      <c r="A10" s="118"/>
      <c r="B10" s="119">
        <v>44148</v>
      </c>
      <c r="C10" s="120" t="s">
        <v>386</v>
      </c>
      <c r="D10" s="120" t="s">
        <v>386</v>
      </c>
      <c r="E10" s="120" t="s">
        <v>387</v>
      </c>
      <c r="F10" s="120"/>
      <c r="G10" s="120" t="s">
        <v>387</v>
      </c>
      <c r="H10" s="120" t="s">
        <v>120</v>
      </c>
      <c r="I10" s="120" t="s">
        <v>121</v>
      </c>
      <c r="J10" s="120" t="s">
        <v>388</v>
      </c>
      <c r="K10" s="120">
        <v>3</v>
      </c>
      <c r="L10" s="120" t="s">
        <v>389</v>
      </c>
      <c r="M10" s="120" t="s">
        <v>123</v>
      </c>
      <c r="N10" s="118" t="s">
        <v>86</v>
      </c>
      <c r="O10" s="121">
        <v>44178</v>
      </c>
      <c r="P10" s="121">
        <v>44165</v>
      </c>
      <c r="Q10" s="122">
        <v>0</v>
      </c>
      <c r="R10" s="120" t="s">
        <v>390</v>
      </c>
    </row>
    <row r="11" spans="1:18" ht="102">
      <c r="A11" s="118">
        <v>70</v>
      </c>
      <c r="B11" s="119">
        <v>44152</v>
      </c>
      <c r="C11" s="120" t="s">
        <v>391</v>
      </c>
      <c r="D11" s="123" t="s">
        <v>392</v>
      </c>
      <c r="E11" s="120" t="s">
        <v>120</v>
      </c>
      <c r="F11" s="120"/>
      <c r="G11" s="120" t="s">
        <v>120</v>
      </c>
      <c r="H11" s="120" t="s">
        <v>120</v>
      </c>
      <c r="I11" s="120" t="s">
        <v>120</v>
      </c>
      <c r="J11" s="120" t="s">
        <v>120</v>
      </c>
      <c r="K11" s="120">
        <v>1</v>
      </c>
      <c r="L11" s="120" t="s">
        <v>122</v>
      </c>
      <c r="M11" s="120" t="s">
        <v>123</v>
      </c>
      <c r="N11" s="118" t="s">
        <v>86</v>
      </c>
      <c r="O11" s="121">
        <v>44182</v>
      </c>
      <c r="P11" s="121">
        <v>44153</v>
      </c>
      <c r="Q11" s="122">
        <v>0</v>
      </c>
      <c r="R11" s="120" t="s">
        <v>393</v>
      </c>
    </row>
    <row r="12" spans="1:18" ht="102">
      <c r="A12" s="118">
        <v>71</v>
      </c>
      <c r="B12" s="119">
        <v>44152</v>
      </c>
      <c r="C12" s="120" t="s">
        <v>394</v>
      </c>
      <c r="D12" s="123" t="s">
        <v>395</v>
      </c>
      <c r="E12" s="120" t="s">
        <v>120</v>
      </c>
      <c r="F12" s="120"/>
      <c r="G12" s="120" t="s">
        <v>120</v>
      </c>
      <c r="H12" s="120" t="s">
        <v>120</v>
      </c>
      <c r="I12" s="120" t="s">
        <v>120</v>
      </c>
      <c r="J12" s="120" t="s">
        <v>120</v>
      </c>
      <c r="K12" s="120">
        <v>1</v>
      </c>
      <c r="L12" s="120" t="s">
        <v>122</v>
      </c>
      <c r="M12" s="120" t="s">
        <v>123</v>
      </c>
      <c r="N12" s="118" t="s">
        <v>86</v>
      </c>
      <c r="O12" s="121">
        <v>44182</v>
      </c>
      <c r="P12" s="121">
        <v>44153</v>
      </c>
      <c r="Q12" s="122">
        <v>0</v>
      </c>
      <c r="R12" s="120" t="s">
        <v>393</v>
      </c>
    </row>
    <row r="13" spans="1:18" ht="102">
      <c r="A13" s="118">
        <v>72</v>
      </c>
      <c r="B13" s="119">
        <v>44152</v>
      </c>
      <c r="C13" s="120" t="s">
        <v>396</v>
      </c>
      <c r="D13" s="123" t="s">
        <v>397</v>
      </c>
      <c r="E13" s="120" t="s">
        <v>120</v>
      </c>
      <c r="F13" s="120"/>
      <c r="G13" s="120" t="s">
        <v>120</v>
      </c>
      <c r="H13" s="120" t="s">
        <v>120</v>
      </c>
      <c r="I13" s="120" t="s">
        <v>120</v>
      </c>
      <c r="J13" s="120" t="s">
        <v>120</v>
      </c>
      <c r="K13" s="120">
        <v>1</v>
      </c>
      <c r="L13" s="120" t="s">
        <v>122</v>
      </c>
      <c r="M13" s="120" t="s">
        <v>123</v>
      </c>
      <c r="N13" s="118" t="s">
        <v>86</v>
      </c>
      <c r="O13" s="121">
        <v>44182</v>
      </c>
      <c r="P13" s="121">
        <v>44153</v>
      </c>
      <c r="Q13" s="122">
        <v>0</v>
      </c>
      <c r="R13" s="120" t="s">
        <v>393</v>
      </c>
    </row>
    <row r="14" spans="1:18" ht="102">
      <c r="A14" s="118">
        <v>73</v>
      </c>
      <c r="B14" s="119">
        <v>44152</v>
      </c>
      <c r="C14" s="120" t="s">
        <v>398</v>
      </c>
      <c r="D14" s="123" t="s">
        <v>399</v>
      </c>
      <c r="E14" s="120" t="s">
        <v>120</v>
      </c>
      <c r="F14" s="120"/>
      <c r="G14" s="120" t="s">
        <v>120</v>
      </c>
      <c r="H14" s="120" t="s">
        <v>120</v>
      </c>
      <c r="I14" s="120" t="s">
        <v>120</v>
      </c>
      <c r="J14" s="120" t="s">
        <v>120</v>
      </c>
      <c r="K14" s="120">
        <v>1</v>
      </c>
      <c r="L14" s="120" t="s">
        <v>122</v>
      </c>
      <c r="M14" s="120" t="s">
        <v>123</v>
      </c>
      <c r="N14" s="118" t="s">
        <v>86</v>
      </c>
      <c r="O14" s="121">
        <v>44182</v>
      </c>
      <c r="P14" s="121">
        <v>44153</v>
      </c>
      <c r="Q14" s="122">
        <v>0</v>
      </c>
      <c r="R14" s="120" t="s">
        <v>393</v>
      </c>
    </row>
    <row r="15" spans="1:18" ht="102">
      <c r="A15" s="118">
        <v>74</v>
      </c>
      <c r="B15" s="119">
        <v>44154</v>
      </c>
      <c r="C15" s="120" t="s">
        <v>400</v>
      </c>
      <c r="D15" s="123" t="s">
        <v>401</v>
      </c>
      <c r="E15" s="120" t="s">
        <v>120</v>
      </c>
      <c r="F15" s="120"/>
      <c r="G15" s="120" t="s">
        <v>120</v>
      </c>
      <c r="H15" s="120" t="s">
        <v>120</v>
      </c>
      <c r="I15" s="120" t="s">
        <v>120</v>
      </c>
      <c r="J15" s="120" t="s">
        <v>120</v>
      </c>
      <c r="K15" s="120">
        <v>1</v>
      </c>
      <c r="L15" s="120" t="s">
        <v>122</v>
      </c>
      <c r="M15" s="120" t="s">
        <v>123</v>
      </c>
      <c r="N15" s="118" t="s">
        <v>86</v>
      </c>
      <c r="O15" s="121">
        <v>44184</v>
      </c>
      <c r="P15" s="121">
        <v>44154</v>
      </c>
      <c r="Q15" s="122">
        <v>0</v>
      </c>
      <c r="R15" s="120" t="s">
        <v>402</v>
      </c>
    </row>
    <row r="16" spans="1:18" ht="102">
      <c r="A16" s="118">
        <v>75</v>
      </c>
      <c r="B16" s="119">
        <v>44158</v>
      </c>
      <c r="C16" s="120" t="s">
        <v>403</v>
      </c>
      <c r="D16" s="123" t="s">
        <v>404</v>
      </c>
      <c r="E16" s="120" t="s">
        <v>120</v>
      </c>
      <c r="F16" s="120"/>
      <c r="G16" s="120" t="s">
        <v>120</v>
      </c>
      <c r="H16" s="120" t="s">
        <v>120</v>
      </c>
      <c r="I16" s="120" t="s">
        <v>120</v>
      </c>
      <c r="J16" s="120" t="s">
        <v>120</v>
      </c>
      <c r="K16" s="120">
        <v>1</v>
      </c>
      <c r="L16" s="120" t="s">
        <v>122</v>
      </c>
      <c r="M16" s="120" t="s">
        <v>123</v>
      </c>
      <c r="N16" s="118" t="s">
        <v>86</v>
      </c>
      <c r="O16" s="121">
        <v>44188</v>
      </c>
      <c r="P16" s="121">
        <v>44158</v>
      </c>
      <c r="Q16" s="122">
        <v>0</v>
      </c>
      <c r="R16" s="120" t="s">
        <v>405</v>
      </c>
    </row>
    <row r="17" spans="1:18" ht="224.4">
      <c r="A17" s="118">
        <v>76</v>
      </c>
      <c r="B17" s="119">
        <v>44160</v>
      </c>
      <c r="C17" s="120" t="s">
        <v>374</v>
      </c>
      <c r="D17" s="120" t="s">
        <v>374</v>
      </c>
      <c r="E17" s="120" t="s">
        <v>120</v>
      </c>
      <c r="F17" s="120"/>
      <c r="G17" s="120" t="s">
        <v>120</v>
      </c>
      <c r="H17" s="120" t="s">
        <v>120</v>
      </c>
      <c r="I17" s="120" t="s">
        <v>120</v>
      </c>
      <c r="J17" s="120" t="s">
        <v>120</v>
      </c>
      <c r="K17" s="120">
        <v>0</v>
      </c>
      <c r="L17" s="120" t="s">
        <v>406</v>
      </c>
      <c r="M17" s="120" t="s">
        <v>123</v>
      </c>
      <c r="N17" s="118" t="s">
        <v>86</v>
      </c>
      <c r="O17" s="121">
        <v>44190</v>
      </c>
      <c r="P17" s="121">
        <v>44165</v>
      </c>
      <c r="Q17" s="122">
        <v>0</v>
      </c>
      <c r="R17" s="120" t="s">
        <v>407</v>
      </c>
    </row>
    <row r="18" spans="1:18" ht="102">
      <c r="A18" s="118">
        <v>77</v>
      </c>
      <c r="B18" s="119">
        <v>44168</v>
      </c>
      <c r="C18" s="120" t="s">
        <v>408</v>
      </c>
      <c r="D18" s="123" t="s">
        <v>409</v>
      </c>
      <c r="E18" s="120" t="s">
        <v>120</v>
      </c>
      <c r="F18" s="120"/>
      <c r="G18" s="120" t="s">
        <v>120</v>
      </c>
      <c r="H18" s="120" t="s">
        <v>120</v>
      </c>
      <c r="I18" s="120" t="s">
        <v>120</v>
      </c>
      <c r="J18" s="120" t="s">
        <v>120</v>
      </c>
      <c r="K18" s="120">
        <v>1</v>
      </c>
      <c r="L18" s="120" t="s">
        <v>122</v>
      </c>
      <c r="M18" s="120" t="s">
        <v>123</v>
      </c>
      <c r="N18" s="118" t="s">
        <v>86</v>
      </c>
      <c r="O18" s="121">
        <v>44199</v>
      </c>
      <c r="P18" s="121">
        <v>44172</v>
      </c>
      <c r="Q18" s="122">
        <v>0</v>
      </c>
      <c r="R18" s="120" t="s">
        <v>410</v>
      </c>
    </row>
    <row r="19" spans="1:18" ht="193.8">
      <c r="A19" s="118">
        <v>78</v>
      </c>
      <c r="B19" s="119">
        <v>44168</v>
      </c>
      <c r="C19" s="120" t="s">
        <v>374</v>
      </c>
      <c r="D19" s="120" t="s">
        <v>374</v>
      </c>
      <c r="E19" s="120" t="s">
        <v>120</v>
      </c>
      <c r="F19" s="120"/>
      <c r="G19" s="120" t="s">
        <v>120</v>
      </c>
      <c r="H19" s="120" t="s">
        <v>120</v>
      </c>
      <c r="I19" s="120" t="s">
        <v>120</v>
      </c>
      <c r="J19" s="120" t="s">
        <v>120</v>
      </c>
      <c r="K19" s="120">
        <v>0</v>
      </c>
      <c r="L19" s="120" t="s">
        <v>411</v>
      </c>
      <c r="M19" s="120" t="s">
        <v>123</v>
      </c>
      <c r="N19" s="118" t="s">
        <v>86</v>
      </c>
      <c r="O19" s="121">
        <v>44199</v>
      </c>
      <c r="P19" s="121">
        <v>44179</v>
      </c>
      <c r="Q19" s="122">
        <v>0</v>
      </c>
      <c r="R19" s="120" t="s">
        <v>412</v>
      </c>
    </row>
    <row r="20" spans="1:18" ht="81.599999999999994">
      <c r="A20" s="118">
        <v>79</v>
      </c>
      <c r="B20" s="119">
        <v>44179</v>
      </c>
      <c r="C20" s="120" t="s">
        <v>124</v>
      </c>
      <c r="D20" s="120" t="s">
        <v>413</v>
      </c>
      <c r="E20" s="120" t="s">
        <v>414</v>
      </c>
      <c r="F20" s="118" t="s">
        <v>80</v>
      </c>
      <c r="G20" s="120" t="s">
        <v>415</v>
      </c>
      <c r="H20" s="120" t="s">
        <v>120</v>
      </c>
      <c r="I20" s="120" t="s">
        <v>121</v>
      </c>
      <c r="J20" s="120" t="s">
        <v>120</v>
      </c>
      <c r="K20" s="120">
        <v>1</v>
      </c>
      <c r="L20" s="120" t="s">
        <v>416</v>
      </c>
      <c r="M20" s="120" t="s">
        <v>123</v>
      </c>
      <c r="N20" s="120"/>
      <c r="O20" s="121">
        <v>44210</v>
      </c>
      <c r="P20" s="121"/>
      <c r="Q20" s="122">
        <v>0</v>
      </c>
      <c r="R20" s="120" t="s">
        <v>417</v>
      </c>
    </row>
    <row r="21" spans="1:18">
      <c r="A21" s="103">
        <v>53</v>
      </c>
      <c r="B21" s="49"/>
      <c r="C21" s="50"/>
      <c r="D21" s="50"/>
      <c r="E21" s="50"/>
      <c r="F21" s="50"/>
      <c r="G21" s="50"/>
      <c r="H21" s="50"/>
      <c r="I21" s="50"/>
      <c r="J21" s="50"/>
      <c r="K21" s="50"/>
      <c r="L21" s="50"/>
      <c r="M21" s="50"/>
      <c r="N21" s="74"/>
      <c r="O21" s="52"/>
      <c r="P21" s="52"/>
      <c r="Q21" s="75"/>
      <c r="R21" s="50"/>
    </row>
    <row r="22" spans="1:18">
      <c r="A22" s="103">
        <v>54</v>
      </c>
      <c r="B22" s="49"/>
      <c r="C22" s="50"/>
      <c r="D22" s="50"/>
      <c r="E22" s="50"/>
      <c r="F22" s="50"/>
      <c r="G22" s="50"/>
      <c r="H22" s="50"/>
      <c r="I22" s="50"/>
      <c r="J22" s="50"/>
      <c r="K22" s="50"/>
      <c r="L22" s="50"/>
      <c r="M22" s="50"/>
      <c r="N22" s="74"/>
      <c r="O22" s="52"/>
      <c r="P22" s="52"/>
      <c r="Q22" s="75"/>
      <c r="R22" s="50"/>
    </row>
    <row r="23" spans="1:18">
      <c r="A23" s="103">
        <v>55</v>
      </c>
      <c r="B23" s="49"/>
      <c r="C23" s="50"/>
      <c r="D23" s="50"/>
      <c r="E23" s="50"/>
      <c r="F23" s="50"/>
      <c r="G23" s="50"/>
      <c r="H23" s="50"/>
      <c r="I23" s="50"/>
      <c r="J23" s="50"/>
      <c r="K23" s="50"/>
      <c r="L23" s="50"/>
      <c r="M23" s="50"/>
      <c r="N23" s="74"/>
      <c r="O23" s="52"/>
      <c r="P23" s="52"/>
      <c r="Q23" s="75"/>
      <c r="R23" s="50"/>
    </row>
    <row r="24" spans="1:18">
      <c r="B24" s="58"/>
      <c r="C24" s="58"/>
      <c r="D24" s="58"/>
      <c r="E24" s="58"/>
      <c r="F24" s="58"/>
      <c r="G24" s="58"/>
      <c r="H24" s="58"/>
      <c r="I24" s="58"/>
      <c r="J24" s="58"/>
      <c r="K24" s="58"/>
      <c r="L24" s="58"/>
      <c r="M24" s="58"/>
      <c r="N24" s="58"/>
      <c r="O24" s="58"/>
      <c r="P24" s="58"/>
      <c r="Q24" s="58"/>
      <c r="R24" s="58"/>
    </row>
    <row r="25" spans="1:18">
      <c r="B25" s="58"/>
      <c r="C25" s="58"/>
      <c r="D25" s="58"/>
      <c r="E25" s="58"/>
      <c r="F25" s="58"/>
      <c r="G25" s="58"/>
      <c r="H25" s="58"/>
      <c r="I25" s="58"/>
      <c r="J25" s="58"/>
      <c r="K25" s="58"/>
      <c r="L25" s="58"/>
      <c r="M25" s="58"/>
      <c r="N25" s="58"/>
      <c r="O25" s="58"/>
      <c r="P25" s="58"/>
      <c r="Q25" s="58"/>
      <c r="R25" s="58"/>
    </row>
  </sheetData>
  <dataValidations count="1">
    <dataValidation type="list" allowBlank="1" showInputMessage="1" showErrorMessage="1" sqref="I2 I10:I12 I14">
      <formula1>INDIRECT(H2)</formula1>
    </dataValidation>
  </dataValidations>
  <hyperlinks>
    <hyperlink ref="D2" r:id="rId1"/>
    <hyperlink ref="D3" r:id="rId2"/>
    <hyperlink ref="D4" r:id="rId3"/>
    <hyperlink ref="D11" r:id="rId4"/>
    <hyperlink ref="D12" r:id="rId5"/>
    <hyperlink ref="D13" r:id="rId6"/>
    <hyperlink ref="D14" r:id="rId7"/>
    <hyperlink ref="D15" r:id="rId8"/>
    <hyperlink ref="D16" r:id="rId9"/>
    <hyperlink ref="D18" r:id="rId10"/>
  </hyperlinks>
  <pageMargins left="0.7" right="0.7" top="0.75" bottom="0.75" header="0.3" footer="0.3"/>
  <legacyDrawing r:id="rId11"/>
  <extLst>
    <ext xmlns:x14="http://schemas.microsoft.com/office/spreadsheetml/2009/9/main" uri="{78C0D931-6437-407d-A8EE-F0AAD7539E65}">
      <x14:conditionalFormattings>
        <x14:conditionalFormatting xmlns:xm="http://schemas.microsoft.com/office/excel/2006/main">
          <x14:cfRule type="iconSet" priority="148" id="{E9DE8965-7899-45A5-B24C-9A04C1D72E9F}">
            <x14:iconSet iconSet="3Symbols2" custom="1">
              <x14:cfvo type="percent">
                <xm:f>0</xm:f>
              </x14:cfvo>
              <x14:cfvo type="num">
                <xm:f>0</xm:f>
              </x14:cfvo>
              <x14:cfvo type="num" gte="0">
                <xm:f>0</xm:f>
              </x14:cfvo>
              <x14:cfIcon iconSet="3Symbols2" iconId="2"/>
              <x14:cfIcon iconSet="3Symbols2" iconId="2"/>
              <x14:cfIcon iconSet="3Symbols2" iconId="1"/>
            </x14:iconSet>
          </x14:cfRule>
          <xm:sqref>Q3 Q9:Q12 Q14 Q16</xm:sqref>
        </x14:conditionalFormatting>
        <x14:conditionalFormatting xmlns:xm="http://schemas.microsoft.com/office/excel/2006/main">
          <x14:cfRule type="iconSet" priority="147" id="{F050B52A-BF12-47D8-8ECF-967FF2712DD8}">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 xmlns:xm="http://schemas.microsoft.com/office/excel/2006/main">
          <x14:cfRule type="cellIs" priority="144" operator="equal" id="{ED6E7B79-FDD0-46A1-955C-7503B573A61C}">
            <xm:f>'C:\Users\japinzon\Documents\GESTIÓN SOCIAL (JAPR)\OGS\Gestión Local y Territorial\Procesos\agendas locales\2020\[FRL01.xlsx]LD'!#REF!</xm:f>
            <x14:dxf>
              <font>
                <color rgb="FF006100"/>
              </font>
              <fill>
                <patternFill>
                  <bgColor rgb="FFC6EFCE"/>
                </patternFill>
              </fill>
            </x14:dxf>
          </x14:cfRule>
          <x14:cfRule type="cellIs" priority="145" operator="equal" id="{053B1E26-FFE7-4FD7-B32E-8AA3481878DD}">
            <xm:f>'C:\Users\japinzon\Documents\GESTIÓN SOCIAL (JAPR)\OGS\Gestión Local y Territorial\Procesos\agendas locales\2020\[FRL01.xlsx]LD'!#REF!</xm:f>
            <x14:dxf>
              <font>
                <color rgb="FF9C6500"/>
              </font>
              <fill>
                <patternFill>
                  <bgColor rgb="FFFFEB9C"/>
                </patternFill>
              </fill>
            </x14:dxf>
          </x14:cfRule>
          <x14:cfRule type="cellIs" priority="146" operator="equal" id="{B8FDB1CC-A7E0-4954-87EC-9E0F1D847946}">
            <xm:f>'C:\Users\japinzon\Documents\GESTIÓN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141" operator="equal" id="{299455DE-5778-4A67-A220-E8F73B214B85}">
            <xm:f>'C:\Users\user\Downloads\[FRL12 ACTUAL BU.xlsx]LD'!#REF!</xm:f>
            <x14:dxf>
              <font>
                <color rgb="FF006100"/>
              </font>
              <fill>
                <patternFill>
                  <bgColor rgb="FFC6EFCE"/>
                </patternFill>
              </fill>
            </x14:dxf>
          </x14:cfRule>
          <x14:cfRule type="cellIs" priority="142" operator="equal" id="{6290AEE9-0BA5-480C-B532-C208A2B84591}">
            <xm:f>'C:\Users\user\Downloads\[FRL12 ACTUAL BU.xlsx]LD'!#REF!</xm:f>
            <x14:dxf>
              <font>
                <color rgb="FF9C6500"/>
              </font>
              <fill>
                <patternFill>
                  <bgColor rgb="FFFFEB9C"/>
                </patternFill>
              </fill>
            </x14:dxf>
          </x14:cfRule>
          <x14:cfRule type="cellIs" priority="143" operator="equal" id="{6E9E4A96-3299-4881-9B55-BDB104A78275}">
            <xm:f>'C:\Users\user\Downloads\[FRL12 ACTUAL BU.xlsx]LD'!#REF!</xm:f>
            <x14:dxf>
              <font>
                <color rgb="FF9C0006"/>
              </font>
              <fill>
                <patternFill>
                  <bgColor rgb="FFFFC7CE"/>
                </patternFill>
              </fill>
            </x14:dxf>
          </x14:cfRule>
          <xm:sqref>N2</xm:sqref>
        </x14:conditionalFormatting>
        <x14:conditionalFormatting xmlns:xm="http://schemas.microsoft.com/office/excel/2006/main">
          <x14:cfRule type="cellIs" priority="138" operator="equal" id="{49B50B5A-E402-47FB-9D5C-1B5E0FBBFD63}">
            <xm:f>'C:\Users\japinzon\Documents\GESTIÓN SOCIAL (JAPR)\OGS\Gestión Local y Territorial\Procesos\agendas locales\2020\[FRL01.xlsx]LD'!#REF!</xm:f>
            <x14:dxf>
              <font>
                <color rgb="FF006100"/>
              </font>
              <fill>
                <patternFill>
                  <bgColor rgb="FFC6EFCE"/>
                </patternFill>
              </fill>
            </x14:dxf>
          </x14:cfRule>
          <x14:cfRule type="cellIs" priority="139" operator="equal" id="{2AA12D70-6711-493E-84A3-51B7992954E1}">
            <xm:f>'C:\Users\japinzon\Documents\GESTIÓN SOCIAL (JAPR)\OGS\Gestión Local y Territorial\Procesos\agendas locales\2020\[FRL01.xlsx]LD'!#REF!</xm:f>
            <x14:dxf>
              <font>
                <color rgb="FF9C6500"/>
              </font>
              <fill>
                <patternFill>
                  <bgColor rgb="FFFFEB9C"/>
                </patternFill>
              </fill>
            </x14:dxf>
          </x14:cfRule>
          <x14:cfRule type="cellIs" priority="140" operator="equal" id="{DFC21319-CD9C-4CC0-9693-DB2D2B14D999}">
            <xm:f>'C:\Users\japinzon\Documents\GESTIÓN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135" operator="equal" id="{AE0DD133-C7BF-4D2C-9874-DE87BE5DAB89}">
            <xm:f>'C:\Users\user\Downloads\[FRL12 ACTUAL BU.xlsx]LD'!#REF!</xm:f>
            <x14:dxf>
              <font>
                <color rgb="FF006100"/>
              </font>
              <fill>
                <patternFill>
                  <bgColor rgb="FFC6EFCE"/>
                </patternFill>
              </fill>
            </x14:dxf>
          </x14:cfRule>
          <x14:cfRule type="cellIs" priority="136" operator="equal" id="{C101A38D-2422-4017-A680-3DEDDFFA3BEB}">
            <xm:f>'C:\Users\user\Downloads\[FRL12 ACTUAL BU.xlsx]LD'!#REF!</xm:f>
            <x14:dxf>
              <font>
                <color rgb="FF9C6500"/>
              </font>
              <fill>
                <patternFill>
                  <bgColor rgb="FFFFEB9C"/>
                </patternFill>
              </fill>
            </x14:dxf>
          </x14:cfRule>
          <x14:cfRule type="cellIs" priority="137" operator="equal" id="{06F63EC4-5408-40F9-A44D-0C3E020A9728}">
            <xm:f>'C:\Users\user\Downloads\[FRL12 ACTUAL BU.xlsx]LD'!#REF!</xm:f>
            <x14:dxf>
              <font>
                <color rgb="FF9C0006"/>
              </font>
              <fill>
                <patternFill>
                  <bgColor rgb="FFFFC7CE"/>
                </patternFill>
              </fill>
            </x14:dxf>
          </x14:cfRule>
          <xm:sqref>N3</xm:sqref>
        </x14:conditionalFormatting>
        <x14:conditionalFormatting xmlns:xm="http://schemas.microsoft.com/office/excel/2006/main">
          <x14:cfRule type="iconSet" priority="134" id="{6853A533-1774-4D54-9305-0FFAF1B628CA}">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cellIs" priority="131" operator="equal" id="{E3F52F65-5397-43C3-8408-CC093481B33D}">
            <xm:f>'C:\Users\japinzon\Documents\GESTIÓN SOCIAL (JAPR)\OGS\Gestión Local y Territorial\Procesos\agendas locales\2020\[FRL01.xlsx]LD'!#REF!</xm:f>
            <x14:dxf>
              <font>
                <color rgb="FF006100"/>
              </font>
              <fill>
                <patternFill>
                  <bgColor rgb="FFC6EFCE"/>
                </patternFill>
              </fill>
            </x14:dxf>
          </x14:cfRule>
          <x14:cfRule type="cellIs" priority="132" operator="equal" id="{455A0077-98C0-4412-8AB6-8D6B6D8C46F4}">
            <xm:f>'C:\Users\japinzon\Documents\GESTIÓN SOCIAL (JAPR)\OGS\Gestión Local y Territorial\Procesos\agendas locales\2020\[FRL01.xlsx]LD'!#REF!</xm:f>
            <x14:dxf>
              <font>
                <color rgb="FF9C6500"/>
              </font>
              <fill>
                <patternFill>
                  <bgColor rgb="FFFFEB9C"/>
                </patternFill>
              </fill>
            </x14:dxf>
          </x14:cfRule>
          <x14:cfRule type="cellIs" priority="133" operator="equal" id="{377DDEE6-449B-4670-9E11-57092022FEC7}">
            <xm:f>'C:\Users\japinzon\Documents\GESTIÓN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 xmlns:xm="http://schemas.microsoft.com/office/excel/2006/main">
          <x14:cfRule type="cellIs" priority="128" operator="equal" id="{FCE346FC-3AA4-42B9-862A-0620FAF69E44}">
            <xm:f>'C:\Users\user\Downloads\[FRL12 ACTUAL BU.xlsx]LD'!#REF!</xm:f>
            <x14:dxf>
              <font>
                <color rgb="FF006100"/>
              </font>
              <fill>
                <patternFill>
                  <bgColor rgb="FFC6EFCE"/>
                </patternFill>
              </fill>
            </x14:dxf>
          </x14:cfRule>
          <x14:cfRule type="cellIs" priority="129" operator="equal" id="{C0C3A0DB-69F6-4D48-AB3E-58FDD8BEA29E}">
            <xm:f>'C:\Users\user\Downloads\[FRL12 ACTUAL BU.xlsx]LD'!#REF!</xm:f>
            <x14:dxf>
              <font>
                <color rgb="FF9C6500"/>
              </font>
              <fill>
                <patternFill>
                  <bgColor rgb="FFFFEB9C"/>
                </patternFill>
              </fill>
            </x14:dxf>
          </x14:cfRule>
          <x14:cfRule type="cellIs" priority="130" operator="equal" id="{F2003D85-BAF9-4622-9CC3-58E6860BB7D8}">
            <xm:f>'C:\Users\user\Downloads\[FRL12 ACTUAL BU.xlsx]LD'!#REF!</xm:f>
            <x14:dxf>
              <font>
                <color rgb="FF9C0006"/>
              </font>
              <fill>
                <patternFill>
                  <bgColor rgb="FFFFC7CE"/>
                </patternFill>
              </fill>
            </x14:dxf>
          </x14:cfRule>
          <xm:sqref>N4</xm:sqref>
        </x14:conditionalFormatting>
        <x14:conditionalFormatting xmlns:xm="http://schemas.microsoft.com/office/excel/2006/main">
          <x14:cfRule type="iconSet" priority="127" id="{D1575813-93E5-4E53-9F96-01036AE1396C}">
            <x14:iconSet iconSet="3Symbols2" custom="1">
              <x14:cfvo type="percent">
                <xm:f>0</xm:f>
              </x14:cfvo>
              <x14:cfvo type="num">
                <xm:f>0</xm:f>
              </x14:cfvo>
              <x14:cfvo type="num" gte="0">
                <xm:f>0</xm:f>
              </x14:cfvo>
              <x14:cfIcon iconSet="3Symbols2" iconId="2"/>
              <x14:cfIcon iconSet="3Symbols2" iconId="2"/>
              <x14:cfIcon iconSet="3Symbols2" iconId="1"/>
            </x14:iconSet>
          </x14:cfRule>
          <xm:sqref>Q5</xm:sqref>
        </x14:conditionalFormatting>
        <x14:conditionalFormatting xmlns:xm="http://schemas.microsoft.com/office/excel/2006/main">
          <x14:cfRule type="cellIs" priority="124" operator="equal" id="{12BB0859-DADA-493A-879E-A299B0A20979}">
            <xm:f>'C:\Users\japinzon\Documents\GESTIÓN SOCIAL (JAPR)\OGS\Gestión Local y Territorial\Procesos\agendas locales\2020\[FRL01.xlsx]LD'!#REF!</xm:f>
            <x14:dxf>
              <font>
                <color rgb="FF006100"/>
              </font>
              <fill>
                <patternFill>
                  <bgColor rgb="FFC6EFCE"/>
                </patternFill>
              </fill>
            </x14:dxf>
          </x14:cfRule>
          <x14:cfRule type="cellIs" priority="125" operator="equal" id="{E6EA6313-6672-4E67-8198-172DF217DF69}">
            <xm:f>'C:\Users\japinzon\Documents\GESTIÓN SOCIAL (JAPR)\OGS\Gestión Local y Territorial\Procesos\agendas locales\2020\[FRL01.xlsx]LD'!#REF!</xm:f>
            <x14:dxf>
              <font>
                <color rgb="FF9C6500"/>
              </font>
              <fill>
                <patternFill>
                  <bgColor rgb="FFFFEB9C"/>
                </patternFill>
              </fill>
            </x14:dxf>
          </x14:cfRule>
          <x14:cfRule type="cellIs" priority="126" operator="equal" id="{EFC1E901-3564-4B78-83B4-DFF3A2EA6871}">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cellIs" priority="121" operator="equal" id="{33F05F85-9C28-4931-83A8-D5E4D0A2E2E3}">
            <xm:f>'C:\Users\user\Downloads\[FRL12 ACTUAL BU.xlsx]LD'!#REF!</xm:f>
            <x14:dxf>
              <font>
                <color rgb="FF006100"/>
              </font>
              <fill>
                <patternFill>
                  <bgColor rgb="FFC6EFCE"/>
                </patternFill>
              </fill>
            </x14:dxf>
          </x14:cfRule>
          <x14:cfRule type="cellIs" priority="122" operator="equal" id="{CFABACF0-AFE5-42E5-A15D-15F5E2414FD9}">
            <xm:f>'C:\Users\user\Downloads\[FRL12 ACTUAL BU.xlsx]LD'!#REF!</xm:f>
            <x14:dxf>
              <font>
                <color rgb="FF9C6500"/>
              </font>
              <fill>
                <patternFill>
                  <bgColor rgb="FFFFEB9C"/>
                </patternFill>
              </fill>
            </x14:dxf>
          </x14:cfRule>
          <x14:cfRule type="cellIs" priority="123" operator="equal" id="{1EF0B272-A491-4248-A3EA-BFBD73CE564D}">
            <xm:f>'C:\Users\user\Downloads\[FRL12 ACTUAL BU.xlsx]LD'!#REF!</xm:f>
            <x14:dxf>
              <font>
                <color rgb="FF9C0006"/>
              </font>
              <fill>
                <patternFill>
                  <bgColor rgb="FFFFC7CE"/>
                </patternFill>
              </fill>
            </x14:dxf>
          </x14:cfRule>
          <xm:sqref>N5</xm:sqref>
        </x14:conditionalFormatting>
        <x14:conditionalFormatting xmlns:xm="http://schemas.microsoft.com/office/excel/2006/main">
          <x14:cfRule type="iconSet" priority="120" id="{D3DF94B6-4052-4517-9D95-724A354D78F1}">
            <x14:iconSet iconSet="3Symbols2" custom="1">
              <x14:cfvo type="percent">
                <xm:f>0</xm:f>
              </x14:cfvo>
              <x14:cfvo type="num">
                <xm:f>0</xm:f>
              </x14:cfvo>
              <x14:cfvo type="num" gte="0">
                <xm:f>0</xm:f>
              </x14:cfvo>
              <x14:cfIcon iconSet="3Symbols2" iconId="2"/>
              <x14:cfIcon iconSet="3Symbols2" iconId="2"/>
              <x14:cfIcon iconSet="3Symbols2" iconId="1"/>
            </x14:iconSet>
          </x14:cfRule>
          <xm:sqref>Q6</xm:sqref>
        </x14:conditionalFormatting>
        <x14:conditionalFormatting xmlns:xm="http://schemas.microsoft.com/office/excel/2006/main">
          <x14:cfRule type="cellIs" priority="117" operator="equal" id="{CACEEB44-025E-47A4-BA6B-DA15AB38AB5E}">
            <xm:f>'C:\Users\japinzon\Documents\GESTIÓN SOCIAL (JAPR)\OGS\Gestión Local y Territorial\Procesos\agendas locales\2020\[FRL01.xlsx]LD'!#REF!</xm:f>
            <x14:dxf>
              <font>
                <color rgb="FF006100"/>
              </font>
              <fill>
                <patternFill>
                  <bgColor rgb="FFC6EFCE"/>
                </patternFill>
              </fill>
            </x14:dxf>
          </x14:cfRule>
          <x14:cfRule type="cellIs" priority="118" operator="equal" id="{5FB0D88D-8B7D-4494-B8B1-5DAC13EE6B6F}">
            <xm:f>'C:\Users\japinzon\Documents\GESTIÓN SOCIAL (JAPR)\OGS\Gestión Local y Territorial\Procesos\agendas locales\2020\[FRL01.xlsx]LD'!#REF!</xm:f>
            <x14:dxf>
              <font>
                <color rgb="FF9C6500"/>
              </font>
              <fill>
                <patternFill>
                  <bgColor rgb="FFFFEB9C"/>
                </patternFill>
              </fill>
            </x14:dxf>
          </x14:cfRule>
          <x14:cfRule type="cellIs" priority="119" operator="equal" id="{5D51FCC4-2E73-423C-A4B0-5B8E515BBBCF}">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cellIs" priority="114" operator="equal" id="{23FE027E-6B05-430A-9A17-20CC4B52BB9F}">
            <xm:f>'C:\Users\user\Downloads\[FRL12 ACTUAL BU.xlsx]LD'!#REF!</xm:f>
            <x14:dxf>
              <font>
                <color rgb="FF006100"/>
              </font>
              <fill>
                <patternFill>
                  <bgColor rgb="FFC6EFCE"/>
                </patternFill>
              </fill>
            </x14:dxf>
          </x14:cfRule>
          <x14:cfRule type="cellIs" priority="115" operator="equal" id="{3CAA3AB4-5847-49E0-8E0D-A9BFE44FC19F}">
            <xm:f>'C:\Users\user\Downloads\[FRL12 ACTUAL BU.xlsx]LD'!#REF!</xm:f>
            <x14:dxf>
              <font>
                <color rgb="FF9C6500"/>
              </font>
              <fill>
                <patternFill>
                  <bgColor rgb="FFFFEB9C"/>
                </patternFill>
              </fill>
            </x14:dxf>
          </x14:cfRule>
          <x14:cfRule type="cellIs" priority="116" operator="equal" id="{78A8A73E-FC0F-4082-B0E3-9152CDEC8E29}">
            <xm:f>'C:\Users\user\Downloads\[FRL12 ACTUAL BU.xlsx]LD'!#REF!</xm:f>
            <x14:dxf>
              <font>
                <color rgb="FF9C0006"/>
              </font>
              <fill>
                <patternFill>
                  <bgColor rgb="FFFFC7CE"/>
                </patternFill>
              </fill>
            </x14:dxf>
          </x14:cfRule>
          <xm:sqref>N6</xm:sqref>
        </x14:conditionalFormatting>
        <x14:conditionalFormatting xmlns:xm="http://schemas.microsoft.com/office/excel/2006/main">
          <x14:cfRule type="iconSet" priority="113" id="{5A964D53-9643-4899-B054-66185A92706D}">
            <x14:iconSet iconSet="3Symbols2" custom="1">
              <x14:cfvo type="percent">
                <xm:f>0</xm:f>
              </x14:cfvo>
              <x14:cfvo type="num">
                <xm:f>0</xm:f>
              </x14:cfvo>
              <x14:cfvo type="num" gte="0">
                <xm:f>0</xm:f>
              </x14:cfvo>
              <x14:cfIcon iconSet="3Symbols2" iconId="2"/>
              <x14:cfIcon iconSet="3Symbols2" iconId="2"/>
              <x14:cfIcon iconSet="3Symbols2" iconId="1"/>
            </x14:iconSet>
          </x14:cfRule>
          <xm:sqref>Q7</xm:sqref>
        </x14:conditionalFormatting>
        <x14:conditionalFormatting xmlns:xm="http://schemas.microsoft.com/office/excel/2006/main">
          <x14:cfRule type="cellIs" priority="110" operator="equal" id="{989FC2B9-A3B7-42AC-9859-945FF9877947}">
            <xm:f>'C:\Users\japinzon\Documents\GESTIÓN SOCIAL (JAPR)\OGS\Gestión Local y Territorial\Procesos\agendas locales\2020\[FRL01.xlsx]LD'!#REF!</xm:f>
            <x14:dxf>
              <font>
                <color rgb="FF006100"/>
              </font>
              <fill>
                <patternFill>
                  <bgColor rgb="FFC6EFCE"/>
                </patternFill>
              </fill>
            </x14:dxf>
          </x14:cfRule>
          <x14:cfRule type="cellIs" priority="111" operator="equal" id="{E4F90AE0-7030-4FD9-91E8-6A14324C4645}">
            <xm:f>'C:\Users\japinzon\Documents\GESTIÓN SOCIAL (JAPR)\OGS\Gestión Local y Territorial\Procesos\agendas locales\2020\[FRL01.xlsx]LD'!#REF!</xm:f>
            <x14:dxf>
              <font>
                <color rgb="FF9C6500"/>
              </font>
              <fill>
                <patternFill>
                  <bgColor rgb="FFFFEB9C"/>
                </patternFill>
              </fill>
            </x14:dxf>
          </x14:cfRule>
          <x14:cfRule type="cellIs" priority="112" operator="equal" id="{09C904FC-B677-41E3-8CBD-876FC83D60B9}">
            <xm:f>'C:\Users\japinzon\Documents\GESTIÓN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cellIs" priority="107" operator="equal" id="{66D2F47F-6810-4A4A-9132-0A42396332E1}">
            <xm:f>'C:\Users\user\Downloads\[FRL12 ACTUAL BU.xlsx]LD'!#REF!</xm:f>
            <x14:dxf>
              <font>
                <color rgb="FF006100"/>
              </font>
              <fill>
                <patternFill>
                  <bgColor rgb="FFC6EFCE"/>
                </patternFill>
              </fill>
            </x14:dxf>
          </x14:cfRule>
          <x14:cfRule type="cellIs" priority="108" operator="equal" id="{7A0D9E76-E214-4EBB-8E1A-1EE76DBF8888}">
            <xm:f>'C:\Users\user\Downloads\[FRL12 ACTUAL BU.xlsx]LD'!#REF!</xm:f>
            <x14:dxf>
              <font>
                <color rgb="FF9C6500"/>
              </font>
              <fill>
                <patternFill>
                  <bgColor rgb="FFFFEB9C"/>
                </patternFill>
              </fill>
            </x14:dxf>
          </x14:cfRule>
          <x14:cfRule type="cellIs" priority="109" operator="equal" id="{D328D4BF-04B2-4806-8B4B-1D0AB16C2711}">
            <xm:f>'C:\Users\user\Downloads\[FRL12 ACTUAL BU.xlsx]LD'!#REF!</xm:f>
            <x14:dxf>
              <font>
                <color rgb="FF9C0006"/>
              </font>
              <fill>
                <patternFill>
                  <bgColor rgb="FFFFC7CE"/>
                </patternFill>
              </fill>
            </x14:dxf>
          </x14:cfRule>
          <xm:sqref>N7</xm:sqref>
        </x14:conditionalFormatting>
        <x14:conditionalFormatting xmlns:xm="http://schemas.microsoft.com/office/excel/2006/main">
          <x14:cfRule type="iconSet" priority="106" id="{B675C4D4-624B-4770-9422-9EC25BF0F92D}">
            <x14:iconSet iconSet="3Symbols2" custom="1">
              <x14:cfvo type="percent">
                <xm:f>0</xm:f>
              </x14:cfvo>
              <x14:cfvo type="num">
                <xm:f>0</xm:f>
              </x14:cfvo>
              <x14:cfvo type="num" gte="0">
                <xm:f>0</xm:f>
              </x14:cfvo>
              <x14:cfIcon iconSet="3Symbols2" iconId="2"/>
              <x14:cfIcon iconSet="3Symbols2" iconId="2"/>
              <x14:cfIcon iconSet="3Symbols2" iconId="1"/>
            </x14:iconSet>
          </x14:cfRule>
          <xm:sqref>Q8</xm:sqref>
        </x14:conditionalFormatting>
        <x14:conditionalFormatting xmlns:xm="http://schemas.microsoft.com/office/excel/2006/main">
          <x14:cfRule type="cellIs" priority="103" operator="equal" id="{83AB690E-FB8B-484F-AEBA-0987D5A2B8AA}">
            <xm:f>'C:\Users\japinzon\Documents\GESTIÓN SOCIAL (JAPR)\OGS\Gestión Local y Territorial\Procesos\agendas locales\2020\[FRL01.xlsx]LD'!#REF!</xm:f>
            <x14:dxf>
              <font>
                <color rgb="FF006100"/>
              </font>
              <fill>
                <patternFill>
                  <bgColor rgb="FFC6EFCE"/>
                </patternFill>
              </fill>
            </x14:dxf>
          </x14:cfRule>
          <x14:cfRule type="cellIs" priority="104" operator="equal" id="{A360EFD9-D477-44DB-91A4-AA2C37883044}">
            <xm:f>'C:\Users\japinzon\Documents\GESTIÓN SOCIAL (JAPR)\OGS\Gestión Local y Territorial\Procesos\agendas locales\2020\[FRL01.xlsx]LD'!#REF!</xm:f>
            <x14:dxf>
              <font>
                <color rgb="FF9C6500"/>
              </font>
              <fill>
                <patternFill>
                  <bgColor rgb="FFFFEB9C"/>
                </patternFill>
              </fill>
            </x14:dxf>
          </x14:cfRule>
          <x14:cfRule type="cellIs" priority="105" operator="equal" id="{C1510336-3C1B-4291-9BAB-A10E3B5A0B10}">
            <xm:f>'C:\Users\japinzon\Documents\GESTIÓN SOCIAL (JAPR)\OGS\Gestión Local y Territorial\Procesos\agendas locales\2020\[FRL01.xlsx]LD'!#REF!</xm:f>
            <x14:dxf>
              <font>
                <color rgb="FF9C0006"/>
              </font>
              <fill>
                <patternFill>
                  <bgColor rgb="FFFFC7CE"/>
                </patternFill>
              </fill>
            </x14:dxf>
          </x14:cfRule>
          <xm:sqref>N8</xm:sqref>
        </x14:conditionalFormatting>
        <x14:conditionalFormatting xmlns:xm="http://schemas.microsoft.com/office/excel/2006/main">
          <x14:cfRule type="cellIs" priority="100" operator="equal" id="{A44C178D-3310-4B8E-94E0-FE58FC8488EA}">
            <xm:f>'C:\Users\user\Downloads\[FRL12 ACTUAL BU.xlsx]LD'!#REF!</xm:f>
            <x14:dxf>
              <font>
                <color rgb="FF006100"/>
              </font>
              <fill>
                <patternFill>
                  <bgColor rgb="FFC6EFCE"/>
                </patternFill>
              </fill>
            </x14:dxf>
          </x14:cfRule>
          <x14:cfRule type="cellIs" priority="101" operator="equal" id="{902FFE86-4BE2-47D4-A35A-2ABDB07444E5}">
            <xm:f>'C:\Users\user\Downloads\[FRL12 ACTUAL BU.xlsx]LD'!#REF!</xm:f>
            <x14:dxf>
              <font>
                <color rgb="FF9C6500"/>
              </font>
              <fill>
                <patternFill>
                  <bgColor rgb="FFFFEB9C"/>
                </patternFill>
              </fill>
            </x14:dxf>
          </x14:cfRule>
          <x14:cfRule type="cellIs" priority="102" operator="equal" id="{23EE8E1C-99AB-4AAD-9AA0-524D4F23796D}">
            <xm:f>'C:\Users\user\Downloads\[FRL12 ACTUAL BU.xlsx]LD'!#REF!</xm:f>
            <x14:dxf>
              <font>
                <color rgb="FF9C0006"/>
              </font>
              <fill>
                <patternFill>
                  <bgColor rgb="FFFFC7CE"/>
                </patternFill>
              </fill>
            </x14:dxf>
          </x14:cfRule>
          <xm:sqref>N8</xm:sqref>
        </x14:conditionalFormatting>
        <x14:conditionalFormatting xmlns:xm="http://schemas.microsoft.com/office/excel/2006/main">
          <x14:cfRule type="cellIs" priority="97" operator="equal" id="{9CC287F9-B2E4-42F4-BDD3-41B4BA4732BE}">
            <xm:f>'C:\Users\japinzon\Documents\GESTIÓN SOCIAL (JAPR)\OGS\Gestión Local y Territorial\Procesos\agendas locales\2020\[FRL01.xlsx]LD'!#REF!</xm:f>
            <x14:dxf>
              <font>
                <color rgb="FF006100"/>
              </font>
              <fill>
                <patternFill>
                  <bgColor rgb="FFC6EFCE"/>
                </patternFill>
              </fill>
            </x14:dxf>
          </x14:cfRule>
          <x14:cfRule type="cellIs" priority="98" operator="equal" id="{D178436A-E301-4DA4-BAB1-42D5D2F1F0A5}">
            <xm:f>'C:\Users\japinzon\Documents\GESTIÓN SOCIAL (JAPR)\OGS\Gestión Local y Territorial\Procesos\agendas locales\2020\[FRL01.xlsx]LD'!#REF!</xm:f>
            <x14:dxf>
              <font>
                <color rgb="FF9C6500"/>
              </font>
              <fill>
                <patternFill>
                  <bgColor rgb="FFFFEB9C"/>
                </patternFill>
              </fill>
            </x14:dxf>
          </x14:cfRule>
          <x14:cfRule type="cellIs" priority="99" operator="equal" id="{70EEAFDB-C681-43BE-B279-D2F38E01862C}">
            <xm:f>'C:\Users\japinzon\Documents\GESTIÓN SOCIAL (JAPR)\OGS\Gestión Local y Territorial\Procesos\agendas locales\2020\[FRL01.xlsx]LD'!#REF!</xm:f>
            <x14:dxf>
              <font>
                <color rgb="FF9C0006"/>
              </font>
              <fill>
                <patternFill>
                  <bgColor rgb="FFFFC7CE"/>
                </patternFill>
              </fill>
            </x14:dxf>
          </x14:cfRule>
          <xm:sqref>N9</xm:sqref>
        </x14:conditionalFormatting>
        <x14:conditionalFormatting xmlns:xm="http://schemas.microsoft.com/office/excel/2006/main">
          <x14:cfRule type="cellIs" priority="94" operator="equal" id="{B83D6482-CC83-4183-8514-642784E3C49B}">
            <xm:f>'C:\Users\user\Downloads\[FRL12 ACTUAL BU.xlsx]LD'!#REF!</xm:f>
            <x14:dxf>
              <font>
                <color rgb="FF006100"/>
              </font>
              <fill>
                <patternFill>
                  <bgColor rgb="FFC6EFCE"/>
                </patternFill>
              </fill>
            </x14:dxf>
          </x14:cfRule>
          <x14:cfRule type="cellIs" priority="95" operator="equal" id="{939CDB58-63E7-4EA9-9497-BE820685D660}">
            <xm:f>'C:\Users\user\Downloads\[FRL12 ACTUAL BU.xlsx]LD'!#REF!</xm:f>
            <x14:dxf>
              <font>
                <color rgb="FF9C6500"/>
              </font>
              <fill>
                <patternFill>
                  <bgColor rgb="FFFFEB9C"/>
                </patternFill>
              </fill>
            </x14:dxf>
          </x14:cfRule>
          <x14:cfRule type="cellIs" priority="96" operator="equal" id="{F2D2C067-7763-4D4E-9624-6E5183B88F7B}">
            <xm:f>'C:\Users\user\Downloads\[FRL12 ACTUAL BU.xlsx]LD'!#REF!</xm:f>
            <x14:dxf>
              <font>
                <color rgb="FF9C0006"/>
              </font>
              <fill>
                <patternFill>
                  <bgColor rgb="FFFFC7CE"/>
                </patternFill>
              </fill>
            </x14:dxf>
          </x14:cfRule>
          <xm:sqref>N9</xm:sqref>
        </x14:conditionalFormatting>
        <x14:conditionalFormatting xmlns:xm="http://schemas.microsoft.com/office/excel/2006/main">
          <x14:cfRule type="iconSet" priority="93" id="{625D3CDA-403A-4963-B36E-0D7D6C9FAD08}">
            <x14:iconSet iconSet="3Symbols2" custom="1">
              <x14:cfvo type="percent">
                <xm:f>0</xm:f>
              </x14:cfvo>
              <x14:cfvo type="num">
                <xm:f>0</xm:f>
              </x14:cfvo>
              <x14:cfvo type="num" gte="0">
                <xm:f>0</xm:f>
              </x14:cfvo>
              <x14:cfIcon iconSet="3Symbols2" iconId="2"/>
              <x14:cfIcon iconSet="3Symbols2" iconId="2"/>
              <x14:cfIcon iconSet="3Symbols2" iconId="1"/>
            </x14:iconSet>
          </x14:cfRule>
          <xm:sqref>Q13</xm:sqref>
        </x14:conditionalFormatting>
        <x14:conditionalFormatting xmlns:xm="http://schemas.microsoft.com/office/excel/2006/main">
          <x14:cfRule type="iconSet" priority="92" id="{DD2C9724-BF0B-4D19-8E0E-F31A70B3E09E}">
            <x14:iconSet iconSet="3Symbols2" custom="1">
              <x14:cfvo type="percent">
                <xm:f>0</xm:f>
              </x14:cfvo>
              <x14:cfvo type="num">
                <xm:f>0</xm:f>
              </x14:cfvo>
              <x14:cfvo type="num" gte="0">
                <xm:f>0</xm:f>
              </x14:cfvo>
              <x14:cfIcon iconSet="3Symbols2" iconId="2"/>
              <x14:cfIcon iconSet="3Symbols2" iconId="2"/>
              <x14:cfIcon iconSet="3Symbols2" iconId="1"/>
            </x14:iconSet>
          </x14:cfRule>
          <xm:sqref>Q15</xm:sqref>
        </x14:conditionalFormatting>
        <x14:conditionalFormatting xmlns:xm="http://schemas.microsoft.com/office/excel/2006/main">
          <x14:cfRule type="cellIs" priority="89" operator="equal" id="{1008DD6D-9ABE-49AC-9932-FBD801C0D503}">
            <xm:f>'C:\Users\japinzon\Documents\GESTIÓN SOCIAL (JAPR)\OGS\Gestión Local y Territorial\Procesos\agendas locales\2020\[FRL01.xlsx]LD'!#REF!</xm:f>
            <x14:dxf>
              <font>
                <color rgb="FF006100"/>
              </font>
              <fill>
                <patternFill>
                  <bgColor rgb="FFC6EFCE"/>
                </patternFill>
              </fill>
            </x14:dxf>
          </x14:cfRule>
          <x14:cfRule type="cellIs" priority="90" operator="equal" id="{D60CEDC1-5737-4134-A704-63EF1AE6AD68}">
            <xm:f>'C:\Users\japinzon\Documents\GESTIÓN SOCIAL (JAPR)\OGS\Gestión Local y Territorial\Procesos\agendas locales\2020\[FRL01.xlsx]LD'!#REF!</xm:f>
            <x14:dxf>
              <font>
                <color rgb="FF9C6500"/>
              </font>
              <fill>
                <patternFill>
                  <bgColor rgb="FFFFEB9C"/>
                </patternFill>
              </fill>
            </x14:dxf>
          </x14:cfRule>
          <x14:cfRule type="cellIs" priority="91" operator="equal" id="{72A51D3B-E4DC-4375-BF02-374EB27B57DB}">
            <xm:f>'C:\Users\japinzon\Documents\GESTIÓN SOCIAL (JAPR)\OGS\Gestión Local y Territorial\Procesos\agendas locales\2020\[FRL01.xlsx]LD'!#REF!</xm:f>
            <x14:dxf>
              <font>
                <color rgb="FF9C0006"/>
              </font>
              <fill>
                <patternFill>
                  <bgColor rgb="FFFFC7CE"/>
                </patternFill>
              </fill>
            </x14:dxf>
          </x14:cfRule>
          <xm:sqref>N15</xm:sqref>
        </x14:conditionalFormatting>
        <x14:conditionalFormatting xmlns:xm="http://schemas.microsoft.com/office/excel/2006/main">
          <x14:cfRule type="cellIs" priority="86" operator="equal" id="{395404FA-4209-4EF9-9C7C-789B8ACFC7F7}">
            <xm:f>'C:\Users\user\Downloads\[FRL12 ACTUAL BU.xlsx]LD'!#REF!</xm:f>
            <x14:dxf>
              <font>
                <color rgb="FF006100"/>
              </font>
              <fill>
                <patternFill>
                  <bgColor rgb="FFC6EFCE"/>
                </patternFill>
              </fill>
            </x14:dxf>
          </x14:cfRule>
          <x14:cfRule type="cellIs" priority="87" operator="equal" id="{CC950119-E39B-4F87-9934-619245089AFB}">
            <xm:f>'C:\Users\user\Downloads\[FRL12 ACTUAL BU.xlsx]LD'!#REF!</xm:f>
            <x14:dxf>
              <font>
                <color rgb="FF9C6500"/>
              </font>
              <fill>
                <patternFill>
                  <bgColor rgb="FFFFEB9C"/>
                </patternFill>
              </fill>
            </x14:dxf>
          </x14:cfRule>
          <x14:cfRule type="cellIs" priority="88" operator="equal" id="{8B7DCEB1-78A2-4EA4-B75E-9558D834759F}">
            <xm:f>'C:\Users\user\Downloads\[FRL12 ACTUAL BU.xlsx]LD'!#REF!</xm:f>
            <x14:dxf>
              <font>
                <color rgb="FF9C0006"/>
              </font>
              <fill>
                <patternFill>
                  <bgColor rgb="FFFFC7CE"/>
                </patternFill>
              </fill>
            </x14:dxf>
          </x14:cfRule>
          <xm:sqref>N15</xm:sqref>
        </x14:conditionalFormatting>
        <x14:conditionalFormatting xmlns:xm="http://schemas.microsoft.com/office/excel/2006/main">
          <x14:cfRule type="iconSet" priority="85" id="{2C0D8F82-583D-4E75-8E62-5A362064E022}">
            <x14:iconSet iconSet="3Symbols2" custom="1">
              <x14:cfvo type="percent">
                <xm:f>0</xm:f>
              </x14:cfvo>
              <x14:cfvo type="num">
                <xm:f>0</xm:f>
              </x14:cfvo>
              <x14:cfvo type="num" gte="0">
                <xm:f>0</xm:f>
              </x14:cfvo>
              <x14:cfIcon iconSet="3Symbols2" iconId="2"/>
              <x14:cfIcon iconSet="3Symbols2" iconId="2"/>
              <x14:cfIcon iconSet="3Symbols2" iconId="1"/>
            </x14:iconSet>
          </x14:cfRule>
          <xm:sqref>Q17</xm:sqref>
        </x14:conditionalFormatting>
        <x14:conditionalFormatting xmlns:xm="http://schemas.microsoft.com/office/excel/2006/main">
          <x14:cfRule type="cellIs" priority="82" operator="equal" id="{1CE423E3-1543-4061-9025-7A20CF4F90A6}">
            <xm:f>'C:\Users\japinzon\Documents\GESTIÓN SOCIAL (JAPR)\OGS\Gestión Local y Territorial\Procesos\agendas locales\2020\[FRL01.xlsx]LD'!#REF!</xm:f>
            <x14:dxf>
              <font>
                <color rgb="FF006100"/>
              </font>
              <fill>
                <patternFill>
                  <bgColor rgb="FFC6EFCE"/>
                </patternFill>
              </fill>
            </x14:dxf>
          </x14:cfRule>
          <x14:cfRule type="cellIs" priority="83" operator="equal" id="{361DE9C0-7C28-4C42-8660-E94ACFC64DDC}">
            <xm:f>'C:\Users\japinzon\Documents\GESTIÓN SOCIAL (JAPR)\OGS\Gestión Local y Territorial\Procesos\agendas locales\2020\[FRL01.xlsx]LD'!#REF!</xm:f>
            <x14:dxf>
              <font>
                <color rgb="FF9C6500"/>
              </font>
              <fill>
                <patternFill>
                  <bgColor rgb="FFFFEB9C"/>
                </patternFill>
              </fill>
            </x14:dxf>
          </x14:cfRule>
          <x14:cfRule type="cellIs" priority="84" operator="equal" id="{C2EB54A7-F30B-4CDA-9615-5DB22B68E50E}">
            <xm:f>'C:\Users\japinzon\Documents\GESTIÓN SOCIAL (JAPR)\OGS\Gestión Local y Territorial\Procesos\agendas locales\2020\[FRL01.xlsx]LD'!#REF!</xm:f>
            <x14:dxf>
              <font>
                <color rgb="FF9C0006"/>
              </font>
              <fill>
                <patternFill>
                  <bgColor rgb="FFFFC7CE"/>
                </patternFill>
              </fill>
            </x14:dxf>
          </x14:cfRule>
          <xm:sqref>N17</xm:sqref>
        </x14:conditionalFormatting>
        <x14:conditionalFormatting xmlns:xm="http://schemas.microsoft.com/office/excel/2006/main">
          <x14:cfRule type="cellIs" priority="79" operator="equal" id="{B840FC3B-1A73-4EFF-A199-FC0AD05EE74D}">
            <xm:f>'C:\Users\user\Downloads\[FRL12 ACTUAL BU.xlsx]LD'!#REF!</xm:f>
            <x14:dxf>
              <font>
                <color rgb="FF006100"/>
              </font>
              <fill>
                <patternFill>
                  <bgColor rgb="FFC6EFCE"/>
                </patternFill>
              </fill>
            </x14:dxf>
          </x14:cfRule>
          <x14:cfRule type="cellIs" priority="80" operator="equal" id="{F0538452-172D-4653-8118-3C3B36A9B1D1}">
            <xm:f>'C:\Users\user\Downloads\[FRL12 ACTUAL BU.xlsx]LD'!#REF!</xm:f>
            <x14:dxf>
              <font>
                <color rgb="FF9C6500"/>
              </font>
              <fill>
                <patternFill>
                  <bgColor rgb="FFFFEB9C"/>
                </patternFill>
              </fill>
            </x14:dxf>
          </x14:cfRule>
          <x14:cfRule type="cellIs" priority="81" operator="equal" id="{53DDBDBB-691F-4BDD-B7CF-5FCCFB438435}">
            <xm:f>'C:\Users\user\Downloads\[FRL12 ACTUAL BU.xlsx]LD'!#REF!</xm:f>
            <x14:dxf>
              <font>
                <color rgb="FF9C0006"/>
              </font>
              <fill>
                <patternFill>
                  <bgColor rgb="FFFFC7CE"/>
                </patternFill>
              </fill>
            </x14:dxf>
          </x14:cfRule>
          <xm:sqref>N17</xm:sqref>
        </x14:conditionalFormatting>
        <x14:conditionalFormatting xmlns:xm="http://schemas.microsoft.com/office/excel/2006/main">
          <x14:cfRule type="iconSet" priority="78" id="{EF8CA8CD-AA30-4676-9C48-070782A062F2}">
            <x14:iconSet iconSet="3Symbols2" custom="1">
              <x14:cfvo type="percent">
                <xm:f>0</xm:f>
              </x14:cfvo>
              <x14:cfvo type="num">
                <xm:f>0</xm:f>
              </x14:cfvo>
              <x14:cfvo type="num" gte="0">
                <xm:f>0</xm:f>
              </x14:cfvo>
              <x14:cfIcon iconSet="3Symbols2" iconId="2"/>
              <x14:cfIcon iconSet="3Symbols2" iconId="2"/>
              <x14:cfIcon iconSet="3Symbols2" iconId="1"/>
            </x14:iconSet>
          </x14:cfRule>
          <xm:sqref>Q18</xm:sqref>
        </x14:conditionalFormatting>
        <x14:conditionalFormatting xmlns:xm="http://schemas.microsoft.com/office/excel/2006/main">
          <x14:cfRule type="cellIs" priority="75" operator="equal" id="{C843E6A0-9EA6-41A0-9027-A5EAE42C5A6E}">
            <xm:f>'C:\Users\japinzon\Documents\GESTIÓN SOCIAL (JAPR)\OGS\Gestión Local y Territorial\Procesos\agendas locales\2020\[FRL01.xlsx]LD'!#REF!</xm:f>
            <x14:dxf>
              <font>
                <color rgb="FF006100"/>
              </font>
              <fill>
                <patternFill>
                  <bgColor rgb="FFC6EFCE"/>
                </patternFill>
              </fill>
            </x14:dxf>
          </x14:cfRule>
          <x14:cfRule type="cellIs" priority="76" operator="equal" id="{6985E701-829F-428F-9127-85BF3813D0E9}">
            <xm:f>'C:\Users\japinzon\Documents\GESTIÓN SOCIAL (JAPR)\OGS\Gestión Local y Territorial\Procesos\agendas locales\2020\[FRL01.xlsx]LD'!#REF!</xm:f>
            <x14:dxf>
              <font>
                <color rgb="FF9C6500"/>
              </font>
              <fill>
                <patternFill>
                  <bgColor rgb="FFFFEB9C"/>
                </patternFill>
              </fill>
            </x14:dxf>
          </x14:cfRule>
          <x14:cfRule type="cellIs" priority="77" operator="equal" id="{0BA2D804-9470-439F-8DA1-67BAA08DE55C}">
            <xm:f>'C:\Users\japinzon\Documents\GESTIÓN SOCIAL (JAPR)\OGS\Gestión Local y Territorial\Procesos\agendas locales\2020\[FRL01.xlsx]LD'!#REF!</xm:f>
            <x14:dxf>
              <font>
                <color rgb="FF9C0006"/>
              </font>
              <fill>
                <patternFill>
                  <bgColor rgb="FFFFC7CE"/>
                </patternFill>
              </fill>
            </x14:dxf>
          </x14:cfRule>
          <xm:sqref>N18</xm:sqref>
        </x14:conditionalFormatting>
        <x14:conditionalFormatting xmlns:xm="http://schemas.microsoft.com/office/excel/2006/main">
          <x14:cfRule type="cellIs" priority="72" operator="equal" id="{3BDC54CD-8735-4EAE-A848-3B7FC22AA75A}">
            <xm:f>'C:\Users\user\Downloads\[FRL12 ACTUAL BU.xlsx]LD'!#REF!</xm:f>
            <x14:dxf>
              <font>
                <color rgb="FF006100"/>
              </font>
              <fill>
                <patternFill>
                  <bgColor rgb="FFC6EFCE"/>
                </patternFill>
              </fill>
            </x14:dxf>
          </x14:cfRule>
          <x14:cfRule type="cellIs" priority="73" operator="equal" id="{A6488B0C-2E46-4565-BDBC-5D4FE8FD386D}">
            <xm:f>'C:\Users\user\Downloads\[FRL12 ACTUAL BU.xlsx]LD'!#REF!</xm:f>
            <x14:dxf>
              <font>
                <color rgb="FF9C6500"/>
              </font>
              <fill>
                <patternFill>
                  <bgColor rgb="FFFFEB9C"/>
                </patternFill>
              </fill>
            </x14:dxf>
          </x14:cfRule>
          <x14:cfRule type="cellIs" priority="74" operator="equal" id="{F36AEB9E-5F41-48E2-BA36-81FF97578EB8}">
            <xm:f>'C:\Users\user\Downloads\[FRL12 ACTUAL BU.xlsx]LD'!#REF!</xm:f>
            <x14:dxf>
              <font>
                <color rgb="FF9C0006"/>
              </font>
              <fill>
                <patternFill>
                  <bgColor rgb="FFFFC7CE"/>
                </patternFill>
              </fill>
            </x14:dxf>
          </x14:cfRule>
          <xm:sqref>N18</xm:sqref>
        </x14:conditionalFormatting>
        <x14:conditionalFormatting xmlns:xm="http://schemas.microsoft.com/office/excel/2006/main">
          <x14:cfRule type="iconSet" priority="71" id="{0FD7F5EA-18FC-4F25-9C4C-6E867782280E}">
            <x14:iconSet iconSet="3Symbols2" custom="1">
              <x14:cfvo type="percent">
                <xm:f>0</xm:f>
              </x14:cfvo>
              <x14:cfvo type="num">
                <xm:f>0</xm:f>
              </x14:cfvo>
              <x14:cfvo type="num" gte="0">
                <xm:f>0</xm:f>
              </x14:cfvo>
              <x14:cfIcon iconSet="3Symbols2" iconId="2"/>
              <x14:cfIcon iconSet="3Symbols2" iconId="2"/>
              <x14:cfIcon iconSet="3Symbols2" iconId="1"/>
            </x14:iconSet>
          </x14:cfRule>
          <xm:sqref>Q19</xm:sqref>
        </x14:conditionalFormatting>
        <x14:conditionalFormatting xmlns:xm="http://schemas.microsoft.com/office/excel/2006/main">
          <x14:cfRule type="cellIs" priority="68" operator="equal" id="{2978A60D-590F-4D41-896F-0BF56A85DE1C}">
            <xm:f>'C:\Users\japinzon\Documents\GESTIÓN SOCIAL (JAPR)\OGS\Gestión Local y Territorial\Procesos\agendas locales\2020\[FRL01.xlsx]LD'!#REF!</xm:f>
            <x14:dxf>
              <font>
                <color rgb="FF006100"/>
              </font>
              <fill>
                <patternFill>
                  <bgColor rgb="FFC6EFCE"/>
                </patternFill>
              </fill>
            </x14:dxf>
          </x14:cfRule>
          <x14:cfRule type="cellIs" priority="69" operator="equal" id="{13B9751C-5CA9-4D14-BA67-5F8C31A47BFB}">
            <xm:f>'C:\Users\japinzon\Documents\GESTIÓN SOCIAL (JAPR)\OGS\Gestión Local y Territorial\Procesos\agendas locales\2020\[FRL01.xlsx]LD'!#REF!</xm:f>
            <x14:dxf>
              <font>
                <color rgb="FF9C6500"/>
              </font>
              <fill>
                <patternFill>
                  <bgColor rgb="FFFFEB9C"/>
                </patternFill>
              </fill>
            </x14:dxf>
          </x14:cfRule>
          <x14:cfRule type="cellIs" priority="70" operator="equal" id="{076B5EBF-A7B6-47F7-BA06-62DFDA4EC85A}">
            <xm:f>'C:\Users\japinzon\Documents\GESTIÓN SOCIAL (JAPR)\OGS\Gestión Local y Territorial\Procesos\agendas locales\2020\[FRL01.xlsx]LD'!#REF!</xm:f>
            <x14:dxf>
              <font>
                <color rgb="FF9C0006"/>
              </font>
              <fill>
                <patternFill>
                  <bgColor rgb="FFFFC7CE"/>
                </patternFill>
              </fill>
            </x14:dxf>
          </x14:cfRule>
          <xm:sqref>N19</xm:sqref>
        </x14:conditionalFormatting>
        <x14:conditionalFormatting xmlns:xm="http://schemas.microsoft.com/office/excel/2006/main">
          <x14:cfRule type="cellIs" priority="65" operator="equal" id="{B41BD772-F2AE-4DD8-A4F4-99DB2819FCB8}">
            <xm:f>'C:\Users\user\Downloads\[FRL12 ACTUAL BU.xlsx]LD'!#REF!</xm:f>
            <x14:dxf>
              <font>
                <color rgb="FF006100"/>
              </font>
              <fill>
                <patternFill>
                  <bgColor rgb="FFC6EFCE"/>
                </patternFill>
              </fill>
            </x14:dxf>
          </x14:cfRule>
          <x14:cfRule type="cellIs" priority="66" operator="equal" id="{8ED1E91D-47CD-4831-A13A-5E210B3A1462}">
            <xm:f>'C:\Users\user\Downloads\[FRL12 ACTUAL BU.xlsx]LD'!#REF!</xm:f>
            <x14:dxf>
              <font>
                <color rgb="FF9C6500"/>
              </font>
              <fill>
                <patternFill>
                  <bgColor rgb="FFFFEB9C"/>
                </patternFill>
              </fill>
            </x14:dxf>
          </x14:cfRule>
          <x14:cfRule type="cellIs" priority="67" operator="equal" id="{88B381BF-7216-4990-AFC1-BDF206685646}">
            <xm:f>'C:\Users\user\Downloads\[FRL12 ACTUAL BU.xlsx]LD'!#REF!</xm:f>
            <x14:dxf>
              <font>
                <color rgb="FF9C0006"/>
              </font>
              <fill>
                <patternFill>
                  <bgColor rgb="FFFFC7CE"/>
                </patternFill>
              </fill>
            </x14:dxf>
          </x14:cfRule>
          <xm:sqref>N19</xm:sqref>
        </x14:conditionalFormatting>
        <x14:conditionalFormatting xmlns:xm="http://schemas.microsoft.com/office/excel/2006/main">
          <x14:cfRule type="cellIs" priority="62" operator="equal" id="{99E39F75-663E-47DF-BFE9-04D671980D08}">
            <xm:f>'C:\Users\japinzon\Documents\GESTIÓN SOCIAL (JAPR)\OGS\Gestión Local y Territorial\Procesos\agendas locales\2020\[FRL01.xlsx]LD'!#REF!</xm:f>
            <x14:dxf>
              <font>
                <color rgb="FF006100"/>
              </font>
              <fill>
                <patternFill>
                  <bgColor rgb="FFC6EFCE"/>
                </patternFill>
              </fill>
            </x14:dxf>
          </x14:cfRule>
          <x14:cfRule type="cellIs" priority="63" operator="equal" id="{2B0BCE9B-516D-4939-896D-2855D95185EA}">
            <xm:f>'C:\Users\japinzon\Documents\GESTIÓN SOCIAL (JAPR)\OGS\Gestión Local y Territorial\Procesos\agendas locales\2020\[FRL01.xlsx]LD'!#REF!</xm:f>
            <x14:dxf>
              <font>
                <color rgb="FF9C6500"/>
              </font>
              <fill>
                <patternFill>
                  <bgColor rgb="FFFFEB9C"/>
                </patternFill>
              </fill>
            </x14:dxf>
          </x14:cfRule>
          <x14:cfRule type="cellIs" priority="64" operator="equal" id="{BCB997F2-5EC0-4D4B-AE2F-7ADDA9C00D9F}">
            <xm:f>'C:\Users\japinzon\Documents\GESTIÓN SOCIAL (JAPR)\OGS\Gestión Local y Territorial\Procesos\agendas locales\2020\[FRL01.xlsx]LD'!#REF!</xm:f>
            <x14:dxf>
              <font>
                <color rgb="FF9C0006"/>
              </font>
              <fill>
                <patternFill>
                  <bgColor rgb="FFFFC7CE"/>
                </patternFill>
              </fill>
            </x14:dxf>
          </x14:cfRule>
          <xm:sqref>N13</xm:sqref>
        </x14:conditionalFormatting>
        <x14:conditionalFormatting xmlns:xm="http://schemas.microsoft.com/office/excel/2006/main">
          <x14:cfRule type="cellIs" priority="59" operator="equal" id="{38A2B0A1-F1EB-4707-98FB-BAD15FE3979D}">
            <xm:f>'C:\Users\user\Downloads\[FRL12 ACTUAL BU.xlsx]LD'!#REF!</xm:f>
            <x14:dxf>
              <font>
                <color rgb="FF006100"/>
              </font>
              <fill>
                <patternFill>
                  <bgColor rgb="FFC6EFCE"/>
                </patternFill>
              </fill>
            </x14:dxf>
          </x14:cfRule>
          <x14:cfRule type="cellIs" priority="60" operator="equal" id="{7CE0E9DF-3EC1-4A1B-AB06-57931B86C9B1}">
            <xm:f>'C:\Users\user\Downloads\[FRL12 ACTUAL BU.xlsx]LD'!#REF!</xm:f>
            <x14:dxf>
              <font>
                <color rgb="FF9C6500"/>
              </font>
              <fill>
                <patternFill>
                  <bgColor rgb="FFFFEB9C"/>
                </patternFill>
              </fill>
            </x14:dxf>
          </x14:cfRule>
          <x14:cfRule type="cellIs" priority="61" operator="equal" id="{AD04A657-FC72-469B-AD4B-9579838DBCFD}">
            <xm:f>'C:\Users\user\Downloads\[FRL12 ACTUAL BU.xlsx]LD'!#REF!</xm:f>
            <x14:dxf>
              <font>
                <color rgb="FF9C0006"/>
              </font>
              <fill>
                <patternFill>
                  <bgColor rgb="FFFFC7CE"/>
                </patternFill>
              </fill>
            </x14:dxf>
          </x14:cfRule>
          <xm:sqref>N13</xm:sqref>
        </x14:conditionalFormatting>
        <x14:conditionalFormatting xmlns:xm="http://schemas.microsoft.com/office/excel/2006/main">
          <x14:cfRule type="cellIs" priority="56" operator="equal" id="{38B50D91-CAF7-416E-862F-8195E7C9877D}">
            <xm:f>'C:\Users\japinzon\Documents\GESTIÓN SOCIAL (JAPR)\OGS\Gestión Local y Territorial\Procesos\agendas locales\2020\[FRL01.xlsx]LD'!#REF!</xm:f>
            <x14:dxf>
              <font>
                <color rgb="FF006100"/>
              </font>
              <fill>
                <patternFill>
                  <bgColor rgb="FFC6EFCE"/>
                </patternFill>
              </fill>
            </x14:dxf>
          </x14:cfRule>
          <x14:cfRule type="cellIs" priority="57" operator="equal" id="{423C015D-7358-401D-93FA-F6BD2B9D3C51}">
            <xm:f>'C:\Users\japinzon\Documents\GESTIÓN SOCIAL (JAPR)\OGS\Gestión Local y Territorial\Procesos\agendas locales\2020\[FRL01.xlsx]LD'!#REF!</xm:f>
            <x14:dxf>
              <font>
                <color rgb="FF9C6500"/>
              </font>
              <fill>
                <patternFill>
                  <bgColor rgb="FFFFEB9C"/>
                </patternFill>
              </fill>
            </x14:dxf>
          </x14:cfRule>
          <x14:cfRule type="cellIs" priority="58" operator="equal" id="{BE445C75-652F-4BA5-908C-896C981E5508}">
            <xm:f>'C:\Users\japinzon\Documents\GESTIÓN SOCIAL (JAPR)\OGS\Gestión Local y Territorial\Procesos\agendas locales\2020\[FRL01.xlsx]LD'!#REF!</xm:f>
            <x14:dxf>
              <font>
                <color rgb="FF9C0006"/>
              </font>
              <fill>
                <patternFill>
                  <bgColor rgb="FFFFC7CE"/>
                </patternFill>
              </fill>
            </x14:dxf>
          </x14:cfRule>
          <xm:sqref>N14</xm:sqref>
        </x14:conditionalFormatting>
        <x14:conditionalFormatting xmlns:xm="http://schemas.microsoft.com/office/excel/2006/main">
          <x14:cfRule type="cellIs" priority="53" operator="equal" id="{ADFBC691-833F-4B25-A85F-687896FE8D54}">
            <xm:f>'C:\Users\user\Downloads\[FRL12 ACTUAL BU.xlsx]LD'!#REF!</xm:f>
            <x14:dxf>
              <font>
                <color rgb="FF006100"/>
              </font>
              <fill>
                <patternFill>
                  <bgColor rgb="FFC6EFCE"/>
                </patternFill>
              </fill>
            </x14:dxf>
          </x14:cfRule>
          <x14:cfRule type="cellIs" priority="54" operator="equal" id="{0F0C4C82-54D9-4288-8B2B-68872853FF5B}">
            <xm:f>'C:\Users\user\Downloads\[FRL12 ACTUAL BU.xlsx]LD'!#REF!</xm:f>
            <x14:dxf>
              <font>
                <color rgb="FF9C6500"/>
              </font>
              <fill>
                <patternFill>
                  <bgColor rgb="FFFFEB9C"/>
                </patternFill>
              </fill>
            </x14:dxf>
          </x14:cfRule>
          <x14:cfRule type="cellIs" priority="55" operator="equal" id="{3E1BD331-E606-4E22-A1E1-53CC5C538E48}">
            <xm:f>'C:\Users\user\Downloads\[FRL12 ACTUAL BU.xlsx]LD'!#REF!</xm:f>
            <x14:dxf>
              <font>
                <color rgb="FF9C0006"/>
              </font>
              <fill>
                <patternFill>
                  <bgColor rgb="FFFFC7CE"/>
                </patternFill>
              </fill>
            </x14:dxf>
          </x14:cfRule>
          <xm:sqref>N14</xm:sqref>
        </x14:conditionalFormatting>
        <x14:conditionalFormatting xmlns:xm="http://schemas.microsoft.com/office/excel/2006/main">
          <x14:cfRule type="cellIs" priority="50" operator="equal" id="{1A287216-C9B0-48D5-A951-D55F3599FC48}">
            <xm:f>'C:\Users\japinzon\Documents\GESTIÓN SOCIAL (JAPR)\OGS\Gestión Local y Territorial\Procesos\agendas locales\2020\[FRL01.xlsx]LD'!#REF!</xm:f>
            <x14:dxf>
              <font>
                <color rgb="FF006100"/>
              </font>
              <fill>
                <patternFill>
                  <bgColor rgb="FFC6EFCE"/>
                </patternFill>
              </fill>
            </x14:dxf>
          </x14:cfRule>
          <x14:cfRule type="cellIs" priority="51" operator="equal" id="{318BC25D-0D59-4676-B98A-FE99D7C8D192}">
            <xm:f>'C:\Users\japinzon\Documents\GESTIÓN SOCIAL (JAPR)\OGS\Gestión Local y Territorial\Procesos\agendas locales\2020\[FRL01.xlsx]LD'!#REF!</xm:f>
            <x14:dxf>
              <font>
                <color rgb="FF9C6500"/>
              </font>
              <fill>
                <patternFill>
                  <bgColor rgb="FFFFEB9C"/>
                </patternFill>
              </fill>
            </x14:dxf>
          </x14:cfRule>
          <x14:cfRule type="cellIs" priority="52" operator="equal" id="{57D5BE0B-71B0-41C8-A5EA-432D726F7760}">
            <xm:f>'C:\Users\japinzon\Documents\GESTIÓN SOCIAL (JAPR)\OGS\Gestión Local y Territorial\Procesos\agendas locales\2020\[FRL01.xlsx]LD'!#REF!</xm:f>
            <x14:dxf>
              <font>
                <color rgb="FF9C0006"/>
              </font>
              <fill>
                <patternFill>
                  <bgColor rgb="FFFFC7CE"/>
                </patternFill>
              </fill>
            </x14:dxf>
          </x14:cfRule>
          <xm:sqref>N12</xm:sqref>
        </x14:conditionalFormatting>
        <x14:conditionalFormatting xmlns:xm="http://schemas.microsoft.com/office/excel/2006/main">
          <x14:cfRule type="cellIs" priority="47" operator="equal" id="{EE7C7DF0-1A41-47C8-9ED8-53C3D2A5DCC7}">
            <xm:f>'C:\Users\user\Downloads\[FRL12 ACTUAL BU.xlsx]LD'!#REF!</xm:f>
            <x14:dxf>
              <font>
                <color rgb="FF006100"/>
              </font>
              <fill>
                <patternFill>
                  <bgColor rgb="FFC6EFCE"/>
                </patternFill>
              </fill>
            </x14:dxf>
          </x14:cfRule>
          <x14:cfRule type="cellIs" priority="48" operator="equal" id="{A9A1B06E-A1EC-44E6-9305-90893A125445}">
            <xm:f>'C:\Users\user\Downloads\[FRL12 ACTUAL BU.xlsx]LD'!#REF!</xm:f>
            <x14:dxf>
              <font>
                <color rgb="FF9C6500"/>
              </font>
              <fill>
                <patternFill>
                  <bgColor rgb="FFFFEB9C"/>
                </patternFill>
              </fill>
            </x14:dxf>
          </x14:cfRule>
          <x14:cfRule type="cellIs" priority="49" operator="equal" id="{8B639E30-D1E4-4D96-B902-9D906905DCD9}">
            <xm:f>'C:\Users\user\Downloads\[FRL12 ACTUAL BU.xlsx]LD'!#REF!</xm:f>
            <x14:dxf>
              <font>
                <color rgb="FF9C0006"/>
              </font>
              <fill>
                <patternFill>
                  <bgColor rgb="FFFFC7CE"/>
                </patternFill>
              </fill>
            </x14:dxf>
          </x14:cfRule>
          <xm:sqref>N12</xm:sqref>
        </x14:conditionalFormatting>
        <x14:conditionalFormatting xmlns:xm="http://schemas.microsoft.com/office/excel/2006/main">
          <x14:cfRule type="cellIs" priority="44" operator="equal" id="{C8D50076-CFC0-4AA6-ADF0-B5CA95EF032E}">
            <xm:f>'C:\Users\japinzon\Documents\GESTIÓN SOCIAL (JAPR)\OGS\Gestión Local y Territorial\Procesos\agendas locales\2020\[FRL01.xlsx]LD'!#REF!</xm:f>
            <x14:dxf>
              <font>
                <color rgb="FF006100"/>
              </font>
              <fill>
                <patternFill>
                  <bgColor rgb="FFC6EFCE"/>
                </patternFill>
              </fill>
            </x14:dxf>
          </x14:cfRule>
          <x14:cfRule type="cellIs" priority="45" operator="equal" id="{B6461E4C-24E8-4BBD-967A-CA61D95C00AB}">
            <xm:f>'C:\Users\japinzon\Documents\GESTIÓN SOCIAL (JAPR)\OGS\Gestión Local y Territorial\Procesos\agendas locales\2020\[FRL01.xlsx]LD'!#REF!</xm:f>
            <x14:dxf>
              <font>
                <color rgb="FF9C6500"/>
              </font>
              <fill>
                <patternFill>
                  <bgColor rgb="FFFFEB9C"/>
                </patternFill>
              </fill>
            </x14:dxf>
          </x14:cfRule>
          <x14:cfRule type="cellIs" priority="46" operator="equal" id="{8AD4FE80-12A6-4A19-82C4-8D251F3A8840}">
            <xm:f>'C:\Users\japinzon\Documents\GESTIÓN SOCIAL (JAPR)\OGS\Gestión Local y Territorial\Procesos\agendas locales\2020\[FRL01.xlsx]LD'!#REF!</xm:f>
            <x14:dxf>
              <font>
                <color rgb="FF9C0006"/>
              </font>
              <fill>
                <patternFill>
                  <bgColor rgb="FFFFC7CE"/>
                </patternFill>
              </fill>
            </x14:dxf>
          </x14:cfRule>
          <xm:sqref>N11</xm:sqref>
        </x14:conditionalFormatting>
        <x14:conditionalFormatting xmlns:xm="http://schemas.microsoft.com/office/excel/2006/main">
          <x14:cfRule type="cellIs" priority="41" operator="equal" id="{00B23E95-00A0-498A-92CF-EEBE1962E353}">
            <xm:f>'C:\Users\user\Downloads\[FRL12 ACTUAL BU.xlsx]LD'!#REF!</xm:f>
            <x14:dxf>
              <font>
                <color rgb="FF006100"/>
              </font>
              <fill>
                <patternFill>
                  <bgColor rgb="FFC6EFCE"/>
                </patternFill>
              </fill>
            </x14:dxf>
          </x14:cfRule>
          <x14:cfRule type="cellIs" priority="42" operator="equal" id="{1E33B40D-7DDC-40C3-8878-719414C1A3CA}">
            <xm:f>'C:\Users\user\Downloads\[FRL12 ACTUAL BU.xlsx]LD'!#REF!</xm:f>
            <x14:dxf>
              <font>
                <color rgb="FF9C6500"/>
              </font>
              <fill>
                <patternFill>
                  <bgColor rgb="FFFFEB9C"/>
                </patternFill>
              </fill>
            </x14:dxf>
          </x14:cfRule>
          <x14:cfRule type="cellIs" priority="43" operator="equal" id="{E4480C58-9972-409C-814F-39C925657199}">
            <xm:f>'C:\Users\user\Downloads\[FRL12 ACTUAL BU.xlsx]LD'!#REF!</xm:f>
            <x14:dxf>
              <font>
                <color rgb="FF9C0006"/>
              </font>
              <fill>
                <patternFill>
                  <bgColor rgb="FFFFC7CE"/>
                </patternFill>
              </fill>
            </x14:dxf>
          </x14:cfRule>
          <xm:sqref>N11</xm:sqref>
        </x14:conditionalFormatting>
        <x14:conditionalFormatting xmlns:xm="http://schemas.microsoft.com/office/excel/2006/main">
          <x14:cfRule type="cellIs" priority="38" operator="equal" id="{35206EC4-B266-4E17-B966-E4B8CEB67882}">
            <xm:f>'C:\Users\japinzon\Documents\GESTIÓN SOCIAL (JAPR)\OGS\Gestión Local y Territorial\Procesos\agendas locales\2020\[FRL01.xlsx]LD'!#REF!</xm:f>
            <x14:dxf>
              <font>
                <color rgb="FF006100"/>
              </font>
              <fill>
                <patternFill>
                  <bgColor rgb="FFC6EFCE"/>
                </patternFill>
              </fill>
            </x14:dxf>
          </x14:cfRule>
          <x14:cfRule type="cellIs" priority="39" operator="equal" id="{5045BB1E-C9F5-48A3-AE29-176C084624C5}">
            <xm:f>'C:\Users\japinzon\Documents\GESTIÓN SOCIAL (JAPR)\OGS\Gestión Local y Territorial\Procesos\agendas locales\2020\[FRL01.xlsx]LD'!#REF!</xm:f>
            <x14:dxf>
              <font>
                <color rgb="FF9C6500"/>
              </font>
              <fill>
                <patternFill>
                  <bgColor rgb="FFFFEB9C"/>
                </patternFill>
              </fill>
            </x14:dxf>
          </x14:cfRule>
          <x14:cfRule type="cellIs" priority="40" operator="equal" id="{09681177-C671-4CA6-BAF0-2DE5EB9E4A80}">
            <xm:f>'C:\Users\japinzon\Documents\GESTIÓN SOCIAL (JAPR)\OGS\Gestión Local y Territorial\Procesos\agendas locales\2020\[FRL01.xlsx]LD'!#REF!</xm:f>
            <x14:dxf>
              <font>
                <color rgb="FF9C0006"/>
              </font>
              <fill>
                <patternFill>
                  <bgColor rgb="FFFFC7CE"/>
                </patternFill>
              </fill>
            </x14:dxf>
          </x14:cfRule>
          <xm:sqref>N10</xm:sqref>
        </x14:conditionalFormatting>
        <x14:conditionalFormatting xmlns:xm="http://schemas.microsoft.com/office/excel/2006/main">
          <x14:cfRule type="cellIs" priority="35" operator="equal" id="{BE0C1572-1203-4082-99A1-B1C11A038383}">
            <xm:f>'C:\Users\user\Downloads\[FRL12 ACTUAL BU.xlsx]LD'!#REF!</xm:f>
            <x14:dxf>
              <font>
                <color rgb="FF006100"/>
              </font>
              <fill>
                <patternFill>
                  <bgColor rgb="FFC6EFCE"/>
                </patternFill>
              </fill>
            </x14:dxf>
          </x14:cfRule>
          <x14:cfRule type="cellIs" priority="36" operator="equal" id="{826E2701-43B5-40C1-9A08-BFB6638F2557}">
            <xm:f>'C:\Users\user\Downloads\[FRL12 ACTUAL BU.xlsx]LD'!#REF!</xm:f>
            <x14:dxf>
              <font>
                <color rgb="FF9C6500"/>
              </font>
              <fill>
                <patternFill>
                  <bgColor rgb="FFFFEB9C"/>
                </patternFill>
              </fill>
            </x14:dxf>
          </x14:cfRule>
          <x14:cfRule type="cellIs" priority="37" operator="equal" id="{3973175B-5D75-437E-9C5F-8AD293C7A781}">
            <xm:f>'C:\Users\user\Downloads\[FRL12 ACTUAL BU.xlsx]LD'!#REF!</xm:f>
            <x14:dxf>
              <font>
                <color rgb="FF9C0006"/>
              </font>
              <fill>
                <patternFill>
                  <bgColor rgb="FFFFC7CE"/>
                </patternFill>
              </fill>
            </x14:dxf>
          </x14:cfRule>
          <xm:sqref>N10</xm:sqref>
        </x14:conditionalFormatting>
        <x14:conditionalFormatting xmlns:xm="http://schemas.microsoft.com/office/excel/2006/main">
          <x14:cfRule type="iconSet" priority="34" id="{407C6ADB-95F6-49EC-9541-35A560F18BBB}">
            <x14:iconSet iconSet="3Symbols2" custom="1">
              <x14:cfvo type="percent">
                <xm:f>0</xm:f>
              </x14:cfvo>
              <x14:cfvo type="num">
                <xm:f>0</xm:f>
              </x14:cfvo>
              <x14:cfvo type="num" gte="0">
                <xm:f>0</xm:f>
              </x14:cfvo>
              <x14:cfIcon iconSet="3Symbols2" iconId="2"/>
              <x14:cfIcon iconSet="3Symbols2" iconId="2"/>
              <x14:cfIcon iconSet="3Symbols2" iconId="1"/>
            </x14:iconSet>
          </x14:cfRule>
          <xm:sqref>Q20</xm:sqref>
        </x14:conditionalFormatting>
        <x14:conditionalFormatting xmlns:xm="http://schemas.microsoft.com/office/excel/2006/main">
          <x14:cfRule type="cellIs" priority="31" operator="equal" id="{DEB09A05-A3C1-4377-B12E-26523380C84F}">
            <xm:f>'C:\Users\japinzon\Documents\GESTIÓN SOCIAL (JAPR)\OGS\Gestión Local y Territorial\Procesos\agendas locales\2020\[FRL01.xlsx]LD'!#REF!</xm:f>
            <x14:dxf>
              <font>
                <color rgb="FF006100"/>
              </font>
              <fill>
                <patternFill>
                  <bgColor rgb="FFC6EFCE"/>
                </patternFill>
              </fill>
            </x14:dxf>
          </x14:cfRule>
          <x14:cfRule type="cellIs" priority="32" operator="equal" id="{E19CF995-3FAF-4D6F-97D7-5A660E89BDC0}">
            <xm:f>'C:\Users\japinzon\Documents\GESTIÓN SOCIAL (JAPR)\OGS\Gestión Local y Territorial\Procesos\agendas locales\2020\[FRL01.xlsx]LD'!#REF!</xm:f>
            <x14:dxf>
              <font>
                <color rgb="FF9C6500"/>
              </font>
              <fill>
                <patternFill>
                  <bgColor rgb="FFFFEB9C"/>
                </patternFill>
              </fill>
            </x14:dxf>
          </x14:cfRule>
          <x14:cfRule type="cellIs" priority="33" operator="equal" id="{AB18DD3A-2E54-48F8-9AD1-007D4A025065}">
            <xm:f>'C:\Users\japinzon\Documents\GESTIÓN SOCIAL (JAPR)\OGS\Gestión Local y Territorial\Procesos\agendas locales\2020\[FRL01.xlsx]LD'!#REF!</xm:f>
            <x14:dxf>
              <font>
                <color rgb="FF9C0006"/>
              </font>
              <fill>
                <patternFill>
                  <bgColor rgb="FFFFC7CE"/>
                </patternFill>
              </fill>
            </x14:dxf>
          </x14:cfRule>
          <xm:sqref>N20</xm:sqref>
        </x14:conditionalFormatting>
        <x14:conditionalFormatting xmlns:xm="http://schemas.microsoft.com/office/excel/2006/main">
          <x14:cfRule type="cellIs" priority="28" operator="equal" id="{C304934E-5EE8-40E8-9945-BA57CF76172C}">
            <xm:f>'C:\Users\user\Downloads\[FRL12 ACTUAL BU.xlsx]LD'!#REF!</xm:f>
            <x14:dxf>
              <font>
                <color rgb="FF006100"/>
              </font>
              <fill>
                <patternFill>
                  <bgColor rgb="FFC6EFCE"/>
                </patternFill>
              </fill>
            </x14:dxf>
          </x14:cfRule>
          <x14:cfRule type="cellIs" priority="29" operator="equal" id="{D2C5F72A-24B6-47B7-B82A-B0FADABC21C3}">
            <xm:f>'C:\Users\user\Downloads\[FRL12 ACTUAL BU.xlsx]LD'!#REF!</xm:f>
            <x14:dxf>
              <font>
                <color rgb="FF9C6500"/>
              </font>
              <fill>
                <patternFill>
                  <bgColor rgb="FFFFEB9C"/>
                </patternFill>
              </fill>
            </x14:dxf>
          </x14:cfRule>
          <x14:cfRule type="cellIs" priority="30" operator="equal" id="{016E5FF6-DD91-46D1-9168-EE664D4216B8}">
            <xm:f>'C:\Users\user\Downloads\[FRL12 ACTUAL BU.xlsx]LD'!#REF!</xm:f>
            <x14:dxf>
              <font>
                <color rgb="FF9C0006"/>
              </font>
              <fill>
                <patternFill>
                  <bgColor rgb="FFFFC7CE"/>
                </patternFill>
              </fill>
            </x14:dxf>
          </x14:cfRule>
          <xm:sqref>N20</xm:sqref>
        </x14:conditionalFormatting>
        <x14:conditionalFormatting xmlns:xm="http://schemas.microsoft.com/office/excel/2006/main">
          <x14:cfRule type="iconSet" priority="27" id="{B2D7F119-6044-487F-BE80-E17D674DAA5F}">
            <x14:iconSet iconSet="3Symbols2" custom="1">
              <x14:cfvo type="percent">
                <xm:f>0</xm:f>
              </x14:cfvo>
              <x14:cfvo type="num">
                <xm:f>0</xm:f>
              </x14:cfvo>
              <x14:cfvo type="num" gte="0">
                <xm:f>0</xm:f>
              </x14:cfvo>
              <x14:cfIcon iconSet="3Symbols2" iconId="2"/>
              <x14:cfIcon iconSet="3Symbols2" iconId="2"/>
              <x14:cfIcon iconSet="3Symbols2" iconId="1"/>
            </x14:iconSet>
          </x14:cfRule>
          <xm:sqref>Q21</xm:sqref>
        </x14:conditionalFormatting>
        <x14:conditionalFormatting xmlns:xm="http://schemas.microsoft.com/office/excel/2006/main">
          <x14:cfRule type="cellIs" priority="24" operator="equal" id="{91C47409-8617-4ACB-B79A-9C7E17E9B0BC}">
            <xm:f>'C:\Users\japinzon\Documents\GESTIÓN SOCIAL (JAPR)\OGS\Gestión Local y Territorial\Procesos\agendas locales\2020\[FRL01.xlsx]LD'!#REF!</xm:f>
            <x14:dxf>
              <font>
                <color rgb="FF006100"/>
              </font>
              <fill>
                <patternFill>
                  <bgColor rgb="FFC6EFCE"/>
                </patternFill>
              </fill>
            </x14:dxf>
          </x14:cfRule>
          <x14:cfRule type="cellIs" priority="25" operator="equal" id="{FD249529-AF3D-44CB-9574-89449BBC7EA1}">
            <xm:f>'C:\Users\japinzon\Documents\GESTIÓN SOCIAL (JAPR)\OGS\Gestión Local y Territorial\Procesos\agendas locales\2020\[FRL01.xlsx]LD'!#REF!</xm:f>
            <x14:dxf>
              <font>
                <color rgb="FF9C6500"/>
              </font>
              <fill>
                <patternFill>
                  <bgColor rgb="FFFFEB9C"/>
                </patternFill>
              </fill>
            </x14:dxf>
          </x14:cfRule>
          <x14:cfRule type="cellIs" priority="26" operator="equal" id="{04D05D68-BE4E-495C-84FD-BEE4B94577F3}">
            <xm:f>'C:\Users\japinzon\Documents\GESTIÓN SOCIAL (JAPR)\OGS\Gestión Local y Territorial\Procesos\agendas locales\2020\[FRL01.xlsx]LD'!#REF!</xm:f>
            <x14:dxf>
              <font>
                <color rgb="FF9C0006"/>
              </font>
              <fill>
                <patternFill>
                  <bgColor rgb="FFFFC7CE"/>
                </patternFill>
              </fill>
            </x14:dxf>
          </x14:cfRule>
          <xm:sqref>N21</xm:sqref>
        </x14:conditionalFormatting>
        <x14:conditionalFormatting xmlns:xm="http://schemas.microsoft.com/office/excel/2006/main">
          <x14:cfRule type="cellIs" priority="21" operator="equal" id="{7BFAB005-C62B-4302-B68A-56C3B7AC3E9C}">
            <xm:f>'C:\Users\user\Downloads\[FRL12 ACTUAL BU.xlsx]LD'!#REF!</xm:f>
            <x14:dxf>
              <font>
                <color rgb="FF006100"/>
              </font>
              <fill>
                <patternFill>
                  <bgColor rgb="FFC6EFCE"/>
                </patternFill>
              </fill>
            </x14:dxf>
          </x14:cfRule>
          <x14:cfRule type="cellIs" priority="22" operator="equal" id="{94D82992-8064-4A35-88FD-18CC7575CDDB}">
            <xm:f>'C:\Users\user\Downloads\[FRL12 ACTUAL BU.xlsx]LD'!#REF!</xm:f>
            <x14:dxf>
              <font>
                <color rgb="FF9C6500"/>
              </font>
              <fill>
                <patternFill>
                  <bgColor rgb="FFFFEB9C"/>
                </patternFill>
              </fill>
            </x14:dxf>
          </x14:cfRule>
          <x14:cfRule type="cellIs" priority="23" operator="equal" id="{77D28731-E8DA-4D3A-8043-2C6BF01C2634}">
            <xm:f>'C:\Users\user\Downloads\[FRL12 ACTUAL BU.xlsx]LD'!#REF!</xm:f>
            <x14:dxf>
              <font>
                <color rgb="FF9C0006"/>
              </font>
              <fill>
                <patternFill>
                  <bgColor rgb="FFFFC7CE"/>
                </patternFill>
              </fill>
            </x14:dxf>
          </x14:cfRule>
          <xm:sqref>N21</xm:sqref>
        </x14:conditionalFormatting>
        <x14:conditionalFormatting xmlns:xm="http://schemas.microsoft.com/office/excel/2006/main">
          <x14:cfRule type="iconSet" priority="20" id="{B9FFAB15-F1E7-4B61-9FF1-4B6F43962821}">
            <x14:iconSet iconSet="3Symbols2" custom="1">
              <x14:cfvo type="percent">
                <xm:f>0</xm:f>
              </x14:cfvo>
              <x14:cfvo type="num">
                <xm:f>0</xm:f>
              </x14:cfvo>
              <x14:cfvo type="num" gte="0">
                <xm:f>0</xm:f>
              </x14:cfvo>
              <x14:cfIcon iconSet="3Symbols2" iconId="2"/>
              <x14:cfIcon iconSet="3Symbols2" iconId="2"/>
              <x14:cfIcon iconSet="3Symbols2" iconId="1"/>
            </x14:iconSet>
          </x14:cfRule>
          <xm:sqref>Q22</xm:sqref>
        </x14:conditionalFormatting>
        <x14:conditionalFormatting xmlns:xm="http://schemas.microsoft.com/office/excel/2006/main">
          <x14:cfRule type="cellIs" priority="17" operator="equal" id="{036FFE14-641A-45A4-BBD8-904E05AF23D2}">
            <xm:f>'C:\Users\japinzon\Documents\GESTIÓN SOCIAL (JAPR)\OGS\Gestión Local y Territorial\Procesos\agendas locales\2020\[FRL01.xlsx]LD'!#REF!</xm:f>
            <x14:dxf>
              <font>
                <color rgb="FF006100"/>
              </font>
              <fill>
                <patternFill>
                  <bgColor rgb="FFC6EFCE"/>
                </patternFill>
              </fill>
            </x14:dxf>
          </x14:cfRule>
          <x14:cfRule type="cellIs" priority="18" operator="equal" id="{32EF3FCB-53E7-4645-9962-633A67199F0B}">
            <xm:f>'C:\Users\japinzon\Documents\GESTIÓN SOCIAL (JAPR)\OGS\Gestión Local y Territorial\Procesos\agendas locales\2020\[FRL01.xlsx]LD'!#REF!</xm:f>
            <x14:dxf>
              <font>
                <color rgb="FF9C6500"/>
              </font>
              <fill>
                <patternFill>
                  <bgColor rgb="FFFFEB9C"/>
                </patternFill>
              </fill>
            </x14:dxf>
          </x14:cfRule>
          <x14:cfRule type="cellIs" priority="19" operator="equal" id="{71B7737C-F6D3-4E07-8201-D847C3215EE5}">
            <xm:f>'C:\Users\japinzon\Documents\GESTIÓN SOCIAL (JAPR)\OGS\Gestión Local y Territorial\Procesos\agendas locales\2020\[FRL01.xlsx]LD'!#REF!</xm:f>
            <x14:dxf>
              <font>
                <color rgb="FF9C0006"/>
              </font>
              <fill>
                <patternFill>
                  <bgColor rgb="FFFFC7CE"/>
                </patternFill>
              </fill>
            </x14:dxf>
          </x14:cfRule>
          <xm:sqref>N22</xm:sqref>
        </x14:conditionalFormatting>
        <x14:conditionalFormatting xmlns:xm="http://schemas.microsoft.com/office/excel/2006/main">
          <x14:cfRule type="cellIs" priority="14" operator="equal" id="{6BF9DBDB-D24A-4989-9544-6A983BB9FA56}">
            <xm:f>'C:\Users\user\Downloads\[FRL12 ACTUAL BU.xlsx]LD'!#REF!</xm:f>
            <x14:dxf>
              <font>
                <color rgb="FF006100"/>
              </font>
              <fill>
                <patternFill>
                  <bgColor rgb="FFC6EFCE"/>
                </patternFill>
              </fill>
            </x14:dxf>
          </x14:cfRule>
          <x14:cfRule type="cellIs" priority="15" operator="equal" id="{F21A18F0-1D68-45CC-9802-C8A79D293246}">
            <xm:f>'C:\Users\user\Downloads\[FRL12 ACTUAL BU.xlsx]LD'!#REF!</xm:f>
            <x14:dxf>
              <font>
                <color rgb="FF9C6500"/>
              </font>
              <fill>
                <patternFill>
                  <bgColor rgb="FFFFEB9C"/>
                </patternFill>
              </fill>
            </x14:dxf>
          </x14:cfRule>
          <x14:cfRule type="cellIs" priority="16" operator="equal" id="{1D0F8F58-6B4E-4830-9A5F-796279CD5CD8}">
            <xm:f>'C:\Users\user\Downloads\[FRL12 ACTUAL BU.xlsx]LD'!#REF!</xm:f>
            <x14:dxf>
              <font>
                <color rgb="FF9C0006"/>
              </font>
              <fill>
                <patternFill>
                  <bgColor rgb="FFFFC7CE"/>
                </patternFill>
              </fill>
            </x14:dxf>
          </x14:cfRule>
          <xm:sqref>N22</xm:sqref>
        </x14:conditionalFormatting>
        <x14:conditionalFormatting xmlns:xm="http://schemas.microsoft.com/office/excel/2006/main">
          <x14:cfRule type="iconSet" priority="13" id="{F5B6FD0F-8946-4978-95CB-9B6676C3C15B}">
            <x14:iconSet iconSet="3Symbols2" custom="1">
              <x14:cfvo type="percent">
                <xm:f>0</xm:f>
              </x14:cfvo>
              <x14:cfvo type="num">
                <xm:f>0</xm:f>
              </x14:cfvo>
              <x14:cfvo type="num" gte="0">
                <xm:f>0</xm:f>
              </x14:cfvo>
              <x14:cfIcon iconSet="3Symbols2" iconId="2"/>
              <x14:cfIcon iconSet="3Symbols2" iconId="2"/>
              <x14:cfIcon iconSet="3Symbols2" iconId="1"/>
            </x14:iconSet>
          </x14:cfRule>
          <xm:sqref>Q23</xm:sqref>
        </x14:conditionalFormatting>
        <x14:conditionalFormatting xmlns:xm="http://schemas.microsoft.com/office/excel/2006/main">
          <x14:cfRule type="cellIs" priority="10" operator="equal" id="{E378D316-D8A0-4D25-AC3F-9BC742FB946D}">
            <xm:f>'C:\Users\japinzon\Documents\GESTIÓN SOCIAL (JAPR)\OGS\Gestión Local y Territorial\Procesos\agendas locales\2020\[FRL01.xlsx]LD'!#REF!</xm:f>
            <x14:dxf>
              <font>
                <color rgb="FF006100"/>
              </font>
              <fill>
                <patternFill>
                  <bgColor rgb="FFC6EFCE"/>
                </patternFill>
              </fill>
            </x14:dxf>
          </x14:cfRule>
          <x14:cfRule type="cellIs" priority="11" operator="equal" id="{2AF66C39-732D-420C-857F-08A28F39B635}">
            <xm:f>'C:\Users\japinzon\Documents\GESTIÓN SOCIAL (JAPR)\OGS\Gestión Local y Territorial\Procesos\agendas locales\2020\[FRL01.xlsx]LD'!#REF!</xm:f>
            <x14:dxf>
              <font>
                <color rgb="FF9C6500"/>
              </font>
              <fill>
                <patternFill>
                  <bgColor rgb="FFFFEB9C"/>
                </patternFill>
              </fill>
            </x14:dxf>
          </x14:cfRule>
          <x14:cfRule type="cellIs" priority="12" operator="equal" id="{168C0280-4FD5-42CE-9386-5FEB8609F043}">
            <xm:f>'C:\Users\japinzon\Documents\GESTIÓN SOCIAL (JAPR)\OGS\Gestión Local y Territorial\Procesos\agendas locales\2020\[FRL01.xlsx]LD'!#REF!</xm:f>
            <x14:dxf>
              <font>
                <color rgb="FF9C0006"/>
              </font>
              <fill>
                <patternFill>
                  <bgColor rgb="FFFFC7CE"/>
                </patternFill>
              </fill>
            </x14:dxf>
          </x14:cfRule>
          <xm:sqref>N23</xm:sqref>
        </x14:conditionalFormatting>
        <x14:conditionalFormatting xmlns:xm="http://schemas.microsoft.com/office/excel/2006/main">
          <x14:cfRule type="cellIs" priority="7" operator="equal" id="{9B5ACADF-8E6A-461C-ADA4-1BD50FA0F696}">
            <xm:f>'C:\Users\user\Downloads\[FRL12 ACTUAL BU.xlsx]LD'!#REF!</xm:f>
            <x14:dxf>
              <font>
                <color rgb="FF006100"/>
              </font>
              <fill>
                <patternFill>
                  <bgColor rgb="FFC6EFCE"/>
                </patternFill>
              </fill>
            </x14:dxf>
          </x14:cfRule>
          <x14:cfRule type="cellIs" priority="8" operator="equal" id="{821B5CE4-28ED-4154-A28F-C5D21C2C152B}">
            <xm:f>'C:\Users\user\Downloads\[FRL12 ACTUAL BU.xlsx]LD'!#REF!</xm:f>
            <x14:dxf>
              <font>
                <color rgb="FF9C6500"/>
              </font>
              <fill>
                <patternFill>
                  <bgColor rgb="FFFFEB9C"/>
                </patternFill>
              </fill>
            </x14:dxf>
          </x14:cfRule>
          <x14:cfRule type="cellIs" priority="9" operator="equal" id="{187FC673-C5B4-428A-85FD-00740E06C143}">
            <xm:f>'C:\Users\user\Downloads\[FRL12 ACTUAL BU.xlsx]LD'!#REF!</xm:f>
            <x14:dxf>
              <font>
                <color rgb="FF9C0006"/>
              </font>
              <fill>
                <patternFill>
                  <bgColor rgb="FFFFC7CE"/>
                </patternFill>
              </fill>
            </x14:dxf>
          </x14:cfRule>
          <xm:sqref>N23</xm:sqref>
        </x14:conditionalFormatting>
        <x14:conditionalFormatting xmlns:xm="http://schemas.microsoft.com/office/excel/2006/main">
          <x14:cfRule type="cellIs" priority="4" operator="equal" id="{3C800FDB-4929-4B48-B2D1-740473A0E9FB}">
            <xm:f>'C:\Users\japinzon\Documents\GESTIÓN SOCIAL (JAPR)\OGS\Gestión Local y Territorial\Procesos\agendas locales\2020\[FRL01.xlsx]LD'!#REF!</xm:f>
            <x14:dxf>
              <font>
                <color rgb="FF006100"/>
              </font>
              <fill>
                <patternFill>
                  <bgColor rgb="FFC6EFCE"/>
                </patternFill>
              </fill>
            </x14:dxf>
          </x14:cfRule>
          <x14:cfRule type="cellIs" priority="5" operator="equal" id="{0E3A42E9-77EA-4383-B9BD-A2479E3799B9}">
            <xm:f>'C:\Users\japinzon\Documents\GESTIÓN SOCIAL (JAPR)\OGS\Gestión Local y Territorial\Procesos\agendas locales\2020\[FRL01.xlsx]LD'!#REF!</xm:f>
            <x14:dxf>
              <font>
                <color rgb="FF9C6500"/>
              </font>
              <fill>
                <patternFill>
                  <bgColor rgb="FFFFEB9C"/>
                </patternFill>
              </fill>
            </x14:dxf>
          </x14:cfRule>
          <x14:cfRule type="cellIs" priority="6" operator="equal" id="{79DA576B-BE7E-4C00-81AC-15C6066343D7}">
            <xm:f>'C:\Users\japinzon\Documents\GESTIÓN SOCIAL (JAPR)\OGS\Gestión Local y Territorial\Procesos\agendas locales\2020\[FRL01.xlsx]LD'!#REF!</xm:f>
            <x14:dxf>
              <font>
                <color rgb="FF9C0006"/>
              </font>
              <fill>
                <patternFill>
                  <bgColor rgb="FFFFC7CE"/>
                </patternFill>
              </fill>
            </x14:dxf>
          </x14:cfRule>
          <xm:sqref>N16</xm:sqref>
        </x14:conditionalFormatting>
        <x14:conditionalFormatting xmlns:xm="http://schemas.microsoft.com/office/excel/2006/main">
          <x14:cfRule type="cellIs" priority="1" operator="equal" id="{09B5D913-57E3-4DA3-A22C-59D7380D642C}">
            <xm:f>'C:\Users\user\Downloads\[FRL12 ACTUAL BU.xlsx]LD'!#REF!</xm:f>
            <x14:dxf>
              <font>
                <color rgb="FF006100"/>
              </font>
              <fill>
                <patternFill>
                  <bgColor rgb="FFC6EFCE"/>
                </patternFill>
              </fill>
            </x14:dxf>
          </x14:cfRule>
          <x14:cfRule type="cellIs" priority="2" operator="equal" id="{3FEF628E-D1BD-499D-A510-F2CCFD0543C7}">
            <xm:f>'C:\Users\user\Downloads\[FRL12 ACTUAL BU.xlsx]LD'!#REF!</xm:f>
            <x14:dxf>
              <font>
                <color rgb="FF9C6500"/>
              </font>
              <fill>
                <patternFill>
                  <bgColor rgb="FFFFEB9C"/>
                </patternFill>
              </fill>
            </x14:dxf>
          </x14:cfRule>
          <x14:cfRule type="cellIs" priority="3" operator="equal" id="{ECE0E35F-09E4-4682-A8F2-F53E9AD5A8DF}">
            <xm:f>'C:\Users\user\Downloads\[FRL12 ACTUAL BU.xlsx]LD'!#REF!</xm:f>
            <x14:dxf>
              <font>
                <color rgb="FF9C0006"/>
              </font>
              <fill>
                <patternFill>
                  <bgColor rgb="FFFFC7CE"/>
                </patternFill>
              </fill>
            </x14:dxf>
          </x14:cfRule>
          <xm:sqref>N16</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'C:\Users\user\Downloads\[FRL12 ACTUAL BU.xlsx]LD'!#REF!</xm:f>
          </x14:formula1>
          <xm:sqref>F3:F14 N2:N23</xm:sqref>
        </x14:dataValidation>
        <x14:dataValidation type="list" allowBlank="1" showInputMessage="1" showErrorMessage="1">
          <x14:formula1>
            <xm:f>'C:\Users\Biblioteca\Downloads\[FormatoReportes.V1.0202002.xlsx]Datos'!#REF!</xm:f>
          </x14:formula1>
          <xm:sqref>H2</xm:sqref>
        </x14:dataValidation>
        <x14:dataValidation type="list" allowBlank="1" showInputMessage="1" showErrorMessage="1">
          <x14:formula1>
            <xm:f>'C:\Users\japinzon\Documents\GESTIÓN SOCIAL (JAPR)\OGS\Gestión Local y Territorial\Procesos\agendas locales\2020\[FRL01.xlsx]LD'!#REF!</xm:f>
          </x14:formula1>
          <xm:sqref>F2 F15:F23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
  <sheetViews>
    <sheetView topLeftCell="A8" zoomScale="90" zoomScaleNormal="90" workbookViewId="0">
      <selection activeCell="F12" sqref="F12"/>
    </sheetView>
  </sheetViews>
  <sheetFormatPr baseColWidth="10" defaultRowHeight="14.4"/>
  <cols>
    <col min="18" max="18" width="25" customWidth="1"/>
  </cols>
  <sheetData>
    <row r="1" spans="1:18" ht="40.799999999999997">
      <c r="A1" s="59" t="s">
        <v>54</v>
      </c>
      <c r="B1" s="59" t="s">
        <v>55</v>
      </c>
      <c r="C1" s="60" t="s">
        <v>56</v>
      </c>
      <c r="D1" s="60" t="s">
        <v>57</v>
      </c>
      <c r="E1" s="60" t="s">
        <v>58</v>
      </c>
      <c r="F1" s="60" t="s">
        <v>59</v>
      </c>
      <c r="G1" s="60" t="s">
        <v>60</v>
      </c>
      <c r="H1" s="60" t="s">
        <v>0</v>
      </c>
      <c r="I1" s="60" t="s">
        <v>61</v>
      </c>
      <c r="J1" s="60" t="s">
        <v>62</v>
      </c>
      <c r="K1" s="60" t="s">
        <v>63</v>
      </c>
      <c r="L1" s="60" t="s">
        <v>64</v>
      </c>
      <c r="M1" s="60" t="s">
        <v>65</v>
      </c>
      <c r="N1" s="60" t="s">
        <v>66</v>
      </c>
      <c r="O1" s="60" t="s">
        <v>67</v>
      </c>
      <c r="P1" s="60" t="s">
        <v>68</v>
      </c>
      <c r="Q1" s="61" t="s">
        <v>69</v>
      </c>
      <c r="R1" s="60" t="s">
        <v>70</v>
      </c>
    </row>
    <row r="2" spans="1:18" ht="81.599999999999994">
      <c r="A2" s="126">
        <v>39</v>
      </c>
      <c r="B2" s="127">
        <v>44106</v>
      </c>
      <c r="C2" s="128" t="s">
        <v>418</v>
      </c>
      <c r="D2" s="128">
        <v>3107725261</v>
      </c>
      <c r="E2" s="128" t="s">
        <v>128</v>
      </c>
      <c r="F2" s="126" t="s">
        <v>125</v>
      </c>
      <c r="G2" s="128" t="s">
        <v>419</v>
      </c>
      <c r="H2" s="128" t="s">
        <v>129</v>
      </c>
      <c r="I2" s="128" t="s">
        <v>126</v>
      </c>
      <c r="J2" s="128" t="s">
        <v>420</v>
      </c>
      <c r="K2" s="128">
        <v>1</v>
      </c>
      <c r="L2" s="128" t="s">
        <v>421</v>
      </c>
      <c r="M2" s="128" t="s">
        <v>127</v>
      </c>
      <c r="N2" s="126" t="s">
        <v>86</v>
      </c>
      <c r="O2" s="129">
        <v>44121</v>
      </c>
      <c r="P2" s="129">
        <v>44106</v>
      </c>
      <c r="Q2" s="130">
        <v>0</v>
      </c>
      <c r="R2" s="128" t="s">
        <v>422</v>
      </c>
    </row>
    <row r="3" spans="1:18" ht="112.2">
      <c r="A3" s="126">
        <v>40</v>
      </c>
      <c r="B3" s="127">
        <v>44117</v>
      </c>
      <c r="C3" s="128" t="s">
        <v>423</v>
      </c>
      <c r="D3" s="128">
        <v>3014438235</v>
      </c>
      <c r="E3" s="128" t="s">
        <v>128</v>
      </c>
      <c r="F3" s="126" t="s">
        <v>88</v>
      </c>
      <c r="G3" s="128" t="s">
        <v>128</v>
      </c>
      <c r="H3" s="128" t="s">
        <v>129</v>
      </c>
      <c r="I3" s="128" t="s">
        <v>129</v>
      </c>
      <c r="J3" s="128" t="s">
        <v>128</v>
      </c>
      <c r="K3" s="128">
        <v>1</v>
      </c>
      <c r="L3" s="128" t="s">
        <v>424</v>
      </c>
      <c r="M3" s="128" t="s">
        <v>127</v>
      </c>
      <c r="N3" s="126" t="s">
        <v>86</v>
      </c>
      <c r="O3" s="129">
        <v>44132</v>
      </c>
      <c r="P3" s="129">
        <v>44117</v>
      </c>
      <c r="Q3" s="130">
        <v>0</v>
      </c>
      <c r="R3" s="128" t="s">
        <v>425</v>
      </c>
    </row>
    <row r="4" spans="1:18" ht="409.6">
      <c r="A4" s="126">
        <v>41</v>
      </c>
      <c r="B4" s="127">
        <v>44118</v>
      </c>
      <c r="C4" s="128" t="s">
        <v>74</v>
      </c>
      <c r="D4" s="128">
        <v>3143613075</v>
      </c>
      <c r="E4" s="128" t="s">
        <v>128</v>
      </c>
      <c r="F4" s="126" t="s">
        <v>125</v>
      </c>
      <c r="G4" s="128" t="s">
        <v>426</v>
      </c>
      <c r="H4" s="128" t="s">
        <v>129</v>
      </c>
      <c r="I4" s="128" t="s">
        <v>427</v>
      </c>
      <c r="J4" s="128" t="s">
        <v>428</v>
      </c>
      <c r="K4" s="128">
        <v>19</v>
      </c>
      <c r="L4" s="128" t="s">
        <v>429</v>
      </c>
      <c r="M4" s="128" t="s">
        <v>127</v>
      </c>
      <c r="N4" s="126" t="s">
        <v>86</v>
      </c>
      <c r="O4" s="129">
        <v>44132</v>
      </c>
      <c r="P4" s="129">
        <v>44119</v>
      </c>
      <c r="Q4" s="130">
        <v>0</v>
      </c>
      <c r="R4" s="128" t="s">
        <v>430</v>
      </c>
    </row>
    <row r="5" spans="1:18" ht="51">
      <c r="A5" s="126">
        <v>42</v>
      </c>
      <c r="B5" s="127">
        <v>44124</v>
      </c>
      <c r="C5" s="128" t="s">
        <v>431</v>
      </c>
      <c r="D5" s="128">
        <v>3044790655</v>
      </c>
      <c r="E5" s="128" t="s">
        <v>128</v>
      </c>
      <c r="F5" s="126" t="s">
        <v>88</v>
      </c>
      <c r="G5" s="128" t="s">
        <v>128</v>
      </c>
      <c r="H5" s="128" t="s">
        <v>129</v>
      </c>
      <c r="I5" s="128" t="s">
        <v>129</v>
      </c>
      <c r="J5" s="128" t="s">
        <v>128</v>
      </c>
      <c r="K5" s="128">
        <v>1</v>
      </c>
      <c r="L5" s="128" t="s">
        <v>424</v>
      </c>
      <c r="M5" s="128" t="s">
        <v>127</v>
      </c>
      <c r="N5" s="126" t="s">
        <v>86</v>
      </c>
      <c r="O5" s="129">
        <v>44139</v>
      </c>
      <c r="P5" s="129">
        <v>44124</v>
      </c>
      <c r="Q5" s="130">
        <v>0</v>
      </c>
      <c r="R5" s="128" t="s">
        <v>432</v>
      </c>
    </row>
    <row r="6" spans="1:18" ht="183.6">
      <c r="A6" s="126">
        <v>43</v>
      </c>
      <c r="B6" s="127">
        <v>44129</v>
      </c>
      <c r="C6" s="128" t="s">
        <v>433</v>
      </c>
      <c r="D6" s="128">
        <v>3174297691</v>
      </c>
      <c r="E6" s="128" t="s">
        <v>128</v>
      </c>
      <c r="F6" s="126" t="s">
        <v>88</v>
      </c>
      <c r="G6" s="128" t="s">
        <v>128</v>
      </c>
      <c r="H6" s="128" t="s">
        <v>129</v>
      </c>
      <c r="I6" s="128" t="s">
        <v>129</v>
      </c>
      <c r="J6" s="128" t="s">
        <v>128</v>
      </c>
      <c r="K6" s="128">
        <v>1</v>
      </c>
      <c r="L6" s="128" t="s">
        <v>424</v>
      </c>
      <c r="M6" s="128" t="s">
        <v>127</v>
      </c>
      <c r="N6" s="126" t="s">
        <v>86</v>
      </c>
      <c r="O6" s="129">
        <v>44145</v>
      </c>
      <c r="P6" s="129">
        <v>44130</v>
      </c>
      <c r="Q6" s="130">
        <v>0</v>
      </c>
      <c r="R6" s="128" t="s">
        <v>434</v>
      </c>
    </row>
    <row r="7" spans="1:18" ht="357">
      <c r="A7" s="126">
        <v>44</v>
      </c>
      <c r="B7" s="127">
        <v>44131</v>
      </c>
      <c r="C7" s="128" t="s">
        <v>435</v>
      </c>
      <c r="D7" s="128">
        <v>3132610778</v>
      </c>
      <c r="E7" s="128" t="s">
        <v>436</v>
      </c>
      <c r="F7" s="126" t="s">
        <v>107</v>
      </c>
      <c r="G7" s="128" t="s">
        <v>436</v>
      </c>
      <c r="H7" s="128" t="s">
        <v>129</v>
      </c>
      <c r="I7" s="128" t="s">
        <v>129</v>
      </c>
      <c r="J7" s="128" t="s">
        <v>437</v>
      </c>
      <c r="K7" s="128">
        <v>5</v>
      </c>
      <c r="L7" s="128" t="s">
        <v>438</v>
      </c>
      <c r="M7" s="128" t="s">
        <v>127</v>
      </c>
      <c r="N7" s="126" t="s">
        <v>86</v>
      </c>
      <c r="O7" s="129">
        <v>44149</v>
      </c>
      <c r="P7" s="129">
        <v>44145</v>
      </c>
      <c r="Q7" s="130">
        <v>0</v>
      </c>
      <c r="R7" s="128" t="s">
        <v>439</v>
      </c>
    </row>
    <row r="8" spans="1:18" ht="132.6">
      <c r="A8" s="126">
        <v>45</v>
      </c>
      <c r="B8" s="127">
        <v>44139</v>
      </c>
      <c r="C8" s="128" t="s">
        <v>440</v>
      </c>
      <c r="D8" s="128" t="s">
        <v>128</v>
      </c>
      <c r="E8" s="128" t="s">
        <v>436</v>
      </c>
      <c r="F8" s="126" t="s">
        <v>107</v>
      </c>
      <c r="G8" s="128" t="s">
        <v>436</v>
      </c>
      <c r="H8" s="128" t="s">
        <v>129</v>
      </c>
      <c r="I8" s="128" t="s">
        <v>129</v>
      </c>
      <c r="J8" s="128" t="s">
        <v>437</v>
      </c>
      <c r="K8" s="128">
        <v>1</v>
      </c>
      <c r="L8" s="128" t="s">
        <v>441</v>
      </c>
      <c r="M8" s="128" t="s">
        <v>127</v>
      </c>
      <c r="N8" s="126" t="s">
        <v>86</v>
      </c>
      <c r="O8" s="129">
        <v>44153</v>
      </c>
      <c r="P8" s="129">
        <v>44144</v>
      </c>
      <c r="Q8" s="130">
        <v>0</v>
      </c>
      <c r="R8" s="128" t="s">
        <v>442</v>
      </c>
    </row>
    <row r="9" spans="1:18" ht="61.2">
      <c r="A9" s="126">
        <v>46</v>
      </c>
      <c r="B9" s="127">
        <v>44145</v>
      </c>
      <c r="C9" s="128" t="s">
        <v>443</v>
      </c>
      <c r="D9" s="128" t="s">
        <v>444</v>
      </c>
      <c r="E9" s="128" t="s">
        <v>436</v>
      </c>
      <c r="F9" s="126" t="s">
        <v>107</v>
      </c>
      <c r="G9" s="128" t="s">
        <v>436</v>
      </c>
      <c r="H9" s="128" t="s">
        <v>129</v>
      </c>
      <c r="I9" s="128" t="s">
        <v>129</v>
      </c>
      <c r="J9" s="128" t="s">
        <v>437</v>
      </c>
      <c r="K9" s="128">
        <v>0</v>
      </c>
      <c r="L9" s="128" t="s">
        <v>445</v>
      </c>
      <c r="M9" s="128" t="s">
        <v>127</v>
      </c>
      <c r="N9" s="126" t="s">
        <v>86</v>
      </c>
      <c r="O9" s="129">
        <v>44153</v>
      </c>
      <c r="P9" s="129">
        <v>44145</v>
      </c>
      <c r="Q9" s="130">
        <v>0</v>
      </c>
      <c r="R9" s="128" t="s">
        <v>446</v>
      </c>
    </row>
    <row r="10" spans="1:18" ht="122.4">
      <c r="A10" s="126">
        <v>47</v>
      </c>
      <c r="B10" s="127">
        <v>44160</v>
      </c>
      <c r="C10" s="128" t="s">
        <v>74</v>
      </c>
      <c r="D10" s="128" t="s">
        <v>128</v>
      </c>
      <c r="E10" s="128" t="s">
        <v>436</v>
      </c>
      <c r="F10" s="128"/>
      <c r="G10" s="128" t="s">
        <v>447</v>
      </c>
      <c r="H10" s="128" t="s">
        <v>129</v>
      </c>
      <c r="I10" s="128" t="s">
        <v>129</v>
      </c>
      <c r="J10" s="128" t="s">
        <v>448</v>
      </c>
      <c r="K10" s="128">
        <v>1</v>
      </c>
      <c r="L10" s="128" t="s">
        <v>449</v>
      </c>
      <c r="M10" s="128" t="s">
        <v>127</v>
      </c>
      <c r="N10" s="126" t="s">
        <v>86</v>
      </c>
      <c r="O10" s="129">
        <v>44183</v>
      </c>
      <c r="P10" s="129">
        <v>44160</v>
      </c>
      <c r="Q10" s="130">
        <v>0</v>
      </c>
      <c r="R10" s="128" t="s">
        <v>450</v>
      </c>
    </row>
    <row r="11" spans="1:18" ht="102">
      <c r="A11" s="126">
        <v>48</v>
      </c>
      <c r="B11" s="131">
        <v>44161</v>
      </c>
      <c r="C11" s="128" t="s">
        <v>443</v>
      </c>
      <c r="D11" s="128" t="s">
        <v>444</v>
      </c>
      <c r="E11" s="128" t="s">
        <v>436</v>
      </c>
      <c r="F11" s="126" t="s">
        <v>107</v>
      </c>
      <c r="G11" s="128" t="s">
        <v>436</v>
      </c>
      <c r="H11" s="128" t="s">
        <v>129</v>
      </c>
      <c r="I11" s="128" t="s">
        <v>129</v>
      </c>
      <c r="J11" s="128" t="s">
        <v>437</v>
      </c>
      <c r="K11" s="128">
        <v>0</v>
      </c>
      <c r="L11" s="128" t="s">
        <v>451</v>
      </c>
      <c r="M11" s="128" t="s">
        <v>127</v>
      </c>
      <c r="N11" s="126" t="s">
        <v>86</v>
      </c>
      <c r="O11" s="129">
        <v>44184</v>
      </c>
      <c r="P11" s="132">
        <v>44161</v>
      </c>
      <c r="Q11" s="130">
        <v>0</v>
      </c>
      <c r="R11" s="128" t="s">
        <v>452</v>
      </c>
    </row>
  </sheetData>
  <dataValidations count="1">
    <dataValidation type="list" allowBlank="1" showInputMessage="1" showErrorMessage="1" sqref="I2:I7">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iconSet" priority="19" id="{D119A492-CB48-499C-930B-5029CE2ABB85}">
            <x14:iconSet iconSet="3Symbols2" custom="1">
              <x14:cfvo type="percent">
                <xm:f>0</xm:f>
              </x14:cfvo>
              <x14:cfvo type="num">
                <xm:f>0</xm:f>
              </x14:cfvo>
              <x14:cfvo type="num" gte="0">
                <xm:f>0</xm:f>
              </x14:cfvo>
              <x14:cfIcon iconSet="3Symbols2" iconId="2"/>
              <x14:cfIcon iconSet="3Symbols2" iconId="2"/>
              <x14:cfIcon iconSet="3Symbols2" iconId="1"/>
            </x14:iconSet>
          </x14:cfRule>
          <xm:sqref>Q2:Q7</xm:sqref>
        </x14:conditionalFormatting>
        <x14:conditionalFormatting xmlns:xm="http://schemas.microsoft.com/office/excel/2006/main">
          <x14:cfRule type="cellIs" priority="16" operator="equal" id="{FF9B6269-93BA-44AF-9F91-8AE80FF2A8D6}">
            <xm:f>'D:\perfil teusaquillo\Desktop\CLM 2020\INFORMES\[FRL13 (6) 13.xlsx]LD'!#REF!</xm:f>
            <x14:dxf>
              <font>
                <color rgb="FF006100"/>
              </font>
              <fill>
                <patternFill>
                  <bgColor rgb="FFC6EFCE"/>
                </patternFill>
              </fill>
            </x14:dxf>
          </x14:cfRule>
          <x14:cfRule type="cellIs" priority="17" operator="equal" id="{B7EE5ED3-A734-4774-B304-275E9AD6BBF8}">
            <xm:f>'D:\perfil teusaquillo\Desktop\CLM 2020\INFORMES\[FRL13 (6) 13.xlsx]LD'!#REF!</xm:f>
            <x14:dxf>
              <font>
                <color rgb="FF9C6500"/>
              </font>
              <fill>
                <patternFill>
                  <bgColor rgb="FFFFEB9C"/>
                </patternFill>
              </fill>
            </x14:dxf>
          </x14:cfRule>
          <x14:cfRule type="cellIs" priority="18" operator="equal" id="{9FB77EE1-960D-40A6-A265-62ADE6FBA2C2}">
            <xm:f>'D:\perfil teusaquillo\Desktop\CLM 2020\INFORMES\[FRL13 (6) 13.xlsx]LD'!#REF!</xm:f>
            <x14:dxf>
              <font>
                <color rgb="FF9C0006"/>
              </font>
              <fill>
                <patternFill>
                  <bgColor rgb="FFFFC7CE"/>
                </patternFill>
              </fill>
            </x14:dxf>
          </x14:cfRule>
          <xm:sqref>N2</xm:sqref>
        </x14:conditionalFormatting>
        <x14:conditionalFormatting xmlns:xm="http://schemas.microsoft.com/office/excel/2006/main">
          <x14:cfRule type="cellIs" priority="13" operator="equal" id="{DE8BBCB0-D19C-4216-BAA6-71E27CC094CF}">
            <xm:f>'D:\perfil teusaquillo\Desktop\CLM 2020\INFORMES\[FRL13 (6) 13.xlsx]LD'!#REF!</xm:f>
            <x14:dxf>
              <font>
                <color rgb="FF006100"/>
              </font>
              <fill>
                <patternFill>
                  <bgColor rgb="FFC6EFCE"/>
                </patternFill>
              </fill>
            </x14:dxf>
          </x14:cfRule>
          <x14:cfRule type="cellIs" priority="14" operator="equal" id="{B7969D7E-A43F-4517-A0C4-00CB90DAC2D1}">
            <xm:f>'D:\perfil teusaquillo\Desktop\CLM 2020\INFORMES\[FRL13 (6) 13.xlsx]LD'!#REF!</xm:f>
            <x14:dxf>
              <font>
                <color rgb="FF9C6500"/>
              </font>
              <fill>
                <patternFill>
                  <bgColor rgb="FFFFEB9C"/>
                </patternFill>
              </fill>
            </x14:dxf>
          </x14:cfRule>
          <x14:cfRule type="cellIs" priority="15" operator="equal" id="{97B75304-538F-476D-80F5-3D165B67F0A5}">
            <xm:f>'D:\perfil teusaquillo\Desktop\CLM 2020\INFORMES\[FRL13 (6) 13.xlsx]LD'!#REF!</xm:f>
            <x14:dxf>
              <font>
                <color rgb="FF9C0006"/>
              </font>
              <fill>
                <patternFill>
                  <bgColor rgb="FFFFC7CE"/>
                </patternFill>
              </fill>
            </x14:dxf>
          </x14:cfRule>
          <xm:sqref>N3</xm:sqref>
        </x14:conditionalFormatting>
        <x14:conditionalFormatting xmlns:xm="http://schemas.microsoft.com/office/excel/2006/main">
          <x14:cfRule type="cellIs" priority="10" operator="equal" id="{FADF6D48-A62E-4B0F-8467-EE14110CDD2E}">
            <xm:f>'D:\perfil teusaquillo\Desktop\CLM 2020\INFORMES\[FRL13 (6) 13.xlsx]LD'!#REF!</xm:f>
            <x14:dxf>
              <font>
                <color rgb="FF006100"/>
              </font>
              <fill>
                <patternFill>
                  <bgColor rgb="FFC6EFCE"/>
                </patternFill>
              </fill>
            </x14:dxf>
          </x14:cfRule>
          <x14:cfRule type="cellIs" priority="11" operator="equal" id="{775221EC-30D2-401E-A353-41ED27F90C74}">
            <xm:f>'D:\perfil teusaquillo\Desktop\CLM 2020\INFORMES\[FRL13 (6) 13.xlsx]LD'!#REF!</xm:f>
            <x14:dxf>
              <font>
                <color rgb="FF9C6500"/>
              </font>
              <fill>
                <patternFill>
                  <bgColor rgb="FFFFEB9C"/>
                </patternFill>
              </fill>
            </x14:dxf>
          </x14:cfRule>
          <x14:cfRule type="cellIs" priority="12" operator="equal" id="{03C5698A-6019-4A1C-81BF-0FEDB1CCBF12}">
            <xm:f>'D:\perfil teusaquillo\Desktop\CLM 2020\INFORMES\[FRL13 (6) 13.xlsx]LD'!#REF!</xm:f>
            <x14:dxf>
              <font>
                <color rgb="FF9C0006"/>
              </font>
              <fill>
                <patternFill>
                  <bgColor rgb="FFFFC7CE"/>
                </patternFill>
              </fill>
            </x14:dxf>
          </x14:cfRule>
          <xm:sqref>N4</xm:sqref>
        </x14:conditionalFormatting>
        <x14:conditionalFormatting xmlns:xm="http://schemas.microsoft.com/office/excel/2006/main">
          <x14:cfRule type="cellIs" priority="1" operator="equal" id="{436A285D-DAE3-4DF9-9DFB-388E26CD30F7}">
            <xm:f>'D:\perfil teusaquillo\Desktop\CLM 2020\INFORMES\[FRL13 (6) 13.xlsx]LD'!#REF!</xm:f>
            <x14:dxf>
              <font>
                <color rgb="FF006100"/>
              </font>
              <fill>
                <patternFill>
                  <bgColor rgb="FFC6EFCE"/>
                </patternFill>
              </fill>
            </x14:dxf>
          </x14:cfRule>
          <x14:cfRule type="cellIs" priority="2" operator="equal" id="{B0C3ED50-17C9-4649-B62A-74AE4653E7BA}">
            <xm:f>'D:\perfil teusaquillo\Desktop\CLM 2020\INFORMES\[FRL13 (6) 13.xlsx]LD'!#REF!</xm:f>
            <x14:dxf>
              <font>
                <color rgb="FF9C6500"/>
              </font>
              <fill>
                <patternFill>
                  <bgColor rgb="FFFFEB9C"/>
                </patternFill>
              </fill>
            </x14:dxf>
          </x14:cfRule>
          <x14:cfRule type="cellIs" priority="3" operator="equal" id="{43709EF6-7D0F-410E-87C5-44A9DE4FF49D}">
            <xm:f>'D:\perfil teusaquillo\Desktop\CLM 2020\INFORMES\[FRL13 (6) 13.xlsx]LD'!#REF!</xm:f>
            <x14:dxf>
              <font>
                <color rgb="FF9C0006"/>
              </font>
              <fill>
                <patternFill>
                  <bgColor rgb="FFFFC7CE"/>
                </patternFill>
              </fill>
            </x14:dxf>
          </x14:cfRule>
          <xm:sqref>N7</xm:sqref>
        </x14:conditionalFormatting>
        <x14:conditionalFormatting xmlns:xm="http://schemas.microsoft.com/office/excel/2006/main">
          <x14:cfRule type="cellIs" priority="7" operator="equal" id="{2FB20271-0618-467A-A9A7-1ED460D0E953}">
            <xm:f>'D:\perfil teusaquillo\Desktop\CLM 2020\INFORMES\[FRL13 (6) 13.xlsx]LD'!#REF!</xm:f>
            <x14:dxf>
              <font>
                <color rgb="FF006100"/>
              </font>
              <fill>
                <patternFill>
                  <bgColor rgb="FFC6EFCE"/>
                </patternFill>
              </fill>
            </x14:dxf>
          </x14:cfRule>
          <x14:cfRule type="cellIs" priority="8" operator="equal" id="{2CED88C6-7C1C-4AA6-92D3-339E247FF0F4}">
            <xm:f>'D:\perfil teusaquillo\Desktop\CLM 2020\INFORMES\[FRL13 (6) 13.xlsx]LD'!#REF!</xm:f>
            <x14:dxf>
              <font>
                <color rgb="FF9C6500"/>
              </font>
              <fill>
                <patternFill>
                  <bgColor rgb="FFFFEB9C"/>
                </patternFill>
              </fill>
            </x14:dxf>
          </x14:cfRule>
          <x14:cfRule type="cellIs" priority="9" operator="equal" id="{A2133429-6722-4562-A0C3-71A28AE78EB2}">
            <xm:f>'D:\perfil teusaquillo\Desktop\CLM 2020\INFORMES\[FRL13 (6) 13.xlsx]LD'!#REF!</xm:f>
            <x14:dxf>
              <font>
                <color rgb="FF9C0006"/>
              </font>
              <fill>
                <patternFill>
                  <bgColor rgb="FFFFC7CE"/>
                </patternFill>
              </fill>
            </x14:dxf>
          </x14:cfRule>
          <xm:sqref>N5</xm:sqref>
        </x14:conditionalFormatting>
        <x14:conditionalFormatting xmlns:xm="http://schemas.microsoft.com/office/excel/2006/main">
          <x14:cfRule type="cellIs" priority="4" operator="equal" id="{1F54129B-DCB8-48F7-A8C4-A3C6EAB05596}">
            <xm:f>'D:\perfil teusaquillo\Desktop\CLM 2020\INFORMES\[FRL13 (6) 13.xlsx]LD'!#REF!</xm:f>
            <x14:dxf>
              <font>
                <color rgb="FF006100"/>
              </font>
              <fill>
                <patternFill>
                  <bgColor rgb="FFC6EFCE"/>
                </patternFill>
              </fill>
            </x14:dxf>
          </x14:cfRule>
          <x14:cfRule type="cellIs" priority="5" operator="equal" id="{7BD15183-CD6B-4818-B4BD-CBC3F25E5F1E}">
            <xm:f>'D:\perfil teusaquillo\Desktop\CLM 2020\INFORMES\[FRL13 (6) 13.xlsx]LD'!#REF!</xm:f>
            <x14:dxf>
              <font>
                <color rgb="FF9C6500"/>
              </font>
              <fill>
                <patternFill>
                  <bgColor rgb="FFFFEB9C"/>
                </patternFill>
              </fill>
            </x14:dxf>
          </x14:cfRule>
          <x14:cfRule type="cellIs" priority="6" operator="equal" id="{812F8822-7251-4B25-8F35-5833664DD399}">
            <xm:f>'D:\perfil teusaquillo\Desktop\CLM 2020\INFORMES\[FRL13 (6) 13.xlsx]LD'!#REF!</xm:f>
            <x14:dxf>
              <font>
                <color rgb="FF9C0006"/>
              </font>
              <fill>
                <patternFill>
                  <bgColor rgb="FFFFC7CE"/>
                </patternFill>
              </fill>
            </x14:dxf>
          </x14:cfRule>
          <xm:sqref>N6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'C:\Users\Biblioteca\Downloads\[200212 FormatoReportes.V1.0 - 4 SEPT CLM 13.xlsx]Datos'!#REF!</xm:f>
          </x14:formula1>
          <xm:sqref>H2:H7</xm:sqref>
        </x14:dataValidation>
        <x14:dataValidation type="list" allowBlank="1" showInputMessage="1" showErrorMessage="1">
          <x14:formula1>
            <xm:f>'D:\perfil teusaquillo\Desktop\CLM 2020\INFORMES\[FRL13 (6) 13.xlsx]LD'!#REF!</xm:f>
          </x14:formula1>
          <xm:sqref>N2:N7 F3:F6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
  <sheetViews>
    <sheetView workbookViewId="0">
      <selection activeCell="C9" sqref="B8:C9"/>
    </sheetView>
  </sheetViews>
  <sheetFormatPr baseColWidth="10" defaultRowHeight="14.4"/>
  <cols>
    <col min="18" max="18" width="21.6640625" customWidth="1"/>
  </cols>
  <sheetData>
    <row r="1" spans="1:18" ht="40.799999999999997">
      <c r="A1" s="117" t="s">
        <v>54</v>
      </c>
      <c r="B1" s="117" t="s">
        <v>55</v>
      </c>
      <c r="C1" s="124" t="s">
        <v>56</v>
      </c>
      <c r="D1" s="124" t="s">
        <v>57</v>
      </c>
      <c r="E1" s="124" t="s">
        <v>58</v>
      </c>
      <c r="F1" s="124" t="s">
        <v>59</v>
      </c>
      <c r="G1" s="124" t="s">
        <v>60</v>
      </c>
      <c r="H1" s="124" t="s">
        <v>0</v>
      </c>
      <c r="I1" s="124" t="s">
        <v>61</v>
      </c>
      <c r="J1" s="124" t="s">
        <v>62</v>
      </c>
      <c r="K1" s="124" t="s">
        <v>63</v>
      </c>
      <c r="L1" s="124" t="s">
        <v>64</v>
      </c>
      <c r="M1" s="124" t="s">
        <v>65</v>
      </c>
      <c r="N1" s="124" t="s">
        <v>66</v>
      </c>
      <c r="O1" s="124" t="s">
        <v>67</v>
      </c>
      <c r="P1" s="124" t="s">
        <v>68</v>
      </c>
      <c r="Q1" s="124" t="s">
        <v>69</v>
      </c>
      <c r="R1" s="124" t="s">
        <v>70</v>
      </c>
    </row>
    <row r="2" spans="1:18" ht="71.400000000000006">
      <c r="A2" s="133">
        <v>33</v>
      </c>
      <c r="B2" s="137">
        <v>44109</v>
      </c>
      <c r="C2" s="135" t="s">
        <v>453</v>
      </c>
      <c r="D2" s="135">
        <v>3224520278</v>
      </c>
      <c r="E2" s="138" t="s">
        <v>130</v>
      </c>
      <c r="F2" s="133" t="s">
        <v>134</v>
      </c>
      <c r="G2" s="133" t="s">
        <v>454</v>
      </c>
      <c r="H2" s="133" t="s">
        <v>131</v>
      </c>
      <c r="I2" s="133" t="s">
        <v>132</v>
      </c>
      <c r="J2" s="135" t="s">
        <v>166</v>
      </c>
      <c r="K2" s="135">
        <v>1</v>
      </c>
      <c r="L2" s="135" t="s">
        <v>455</v>
      </c>
      <c r="M2" s="135" t="s">
        <v>456</v>
      </c>
      <c r="N2" s="135" t="s">
        <v>86</v>
      </c>
      <c r="O2" s="136">
        <v>44109</v>
      </c>
      <c r="P2" s="136">
        <v>44109</v>
      </c>
      <c r="Q2" s="134">
        <v>0</v>
      </c>
      <c r="R2" s="135" t="s">
        <v>457</v>
      </c>
    </row>
    <row r="3" spans="1:18" ht="40.799999999999997">
      <c r="A3" s="133">
        <v>34</v>
      </c>
      <c r="B3" s="137">
        <v>44123</v>
      </c>
      <c r="C3" s="135" t="s">
        <v>133</v>
      </c>
      <c r="D3" s="135">
        <v>3165331459</v>
      </c>
      <c r="E3" s="138" t="s">
        <v>130</v>
      </c>
      <c r="F3" s="133" t="s">
        <v>74</v>
      </c>
      <c r="G3" s="135" t="s">
        <v>458</v>
      </c>
      <c r="H3" s="133" t="s">
        <v>131</v>
      </c>
      <c r="I3" s="133" t="s">
        <v>132</v>
      </c>
      <c r="J3" s="135" t="s">
        <v>459</v>
      </c>
      <c r="K3" s="135">
        <v>1</v>
      </c>
      <c r="L3" s="135" t="s">
        <v>460</v>
      </c>
      <c r="M3" s="135" t="s">
        <v>456</v>
      </c>
      <c r="N3" s="135" t="s">
        <v>86</v>
      </c>
      <c r="O3" s="136">
        <v>44128</v>
      </c>
      <c r="P3" s="136">
        <v>44128</v>
      </c>
      <c r="Q3" s="134">
        <v>5</v>
      </c>
      <c r="R3" s="135" t="s">
        <v>461</v>
      </c>
    </row>
    <row r="4" spans="1:18">
      <c r="A4" s="100"/>
      <c r="B4" s="77"/>
      <c r="C4" s="68"/>
      <c r="D4" s="68"/>
      <c r="E4" s="68"/>
      <c r="F4" s="100"/>
      <c r="G4" s="68"/>
      <c r="H4" s="100"/>
      <c r="I4" s="100"/>
      <c r="J4" s="68"/>
      <c r="K4" s="68"/>
      <c r="L4" s="68"/>
      <c r="M4" s="68"/>
      <c r="N4" s="100"/>
      <c r="O4" s="69"/>
      <c r="P4" s="69"/>
      <c r="Q4" s="53"/>
      <c r="R4" s="68"/>
    </row>
    <row r="5" spans="1:18">
      <c r="A5" s="58"/>
      <c r="B5" s="77"/>
      <c r="C5" s="68"/>
      <c r="D5" s="68"/>
      <c r="E5" s="68"/>
      <c r="F5" s="100"/>
      <c r="G5" s="68"/>
      <c r="H5" s="100"/>
      <c r="I5" s="100"/>
      <c r="J5" s="68"/>
      <c r="K5" s="68"/>
      <c r="L5" s="68"/>
      <c r="M5" s="68"/>
      <c r="N5" s="100"/>
      <c r="O5" s="69"/>
      <c r="P5" s="69"/>
      <c r="Q5" s="53"/>
      <c r="R5" s="68"/>
    </row>
    <row r="6" spans="1:18">
      <c r="A6" s="58"/>
      <c r="B6" s="77"/>
      <c r="C6" s="68"/>
      <c r="D6" s="68"/>
      <c r="E6" s="68"/>
      <c r="F6" s="100"/>
      <c r="G6" s="68"/>
      <c r="H6" s="100"/>
      <c r="I6" s="100"/>
      <c r="J6" s="68"/>
      <c r="K6" s="68"/>
      <c r="L6" s="68"/>
      <c r="M6" s="68"/>
      <c r="N6" s="100"/>
      <c r="O6" s="69"/>
      <c r="P6" s="69"/>
      <c r="Q6" s="53"/>
      <c r="R6" s="68"/>
    </row>
    <row r="7" spans="1:18">
      <c r="A7" s="58"/>
      <c r="B7" s="58"/>
      <c r="C7" s="58"/>
      <c r="D7" s="58"/>
      <c r="E7" s="58"/>
      <c r="F7" s="58"/>
      <c r="G7" s="58"/>
      <c r="H7" s="58"/>
      <c r="I7" s="58"/>
      <c r="J7" s="58"/>
      <c r="K7" s="58"/>
      <c r="L7" s="58"/>
      <c r="M7" s="58"/>
      <c r="N7" s="58"/>
      <c r="O7" s="58"/>
      <c r="P7" s="58"/>
      <c r="Q7" s="58"/>
      <c r="R7" s="58"/>
    </row>
    <row r="8" spans="1:18">
      <c r="A8" s="58"/>
      <c r="B8" s="58"/>
      <c r="C8" s="58"/>
      <c r="D8" s="58"/>
      <c r="E8" s="58"/>
      <c r="F8" s="58"/>
      <c r="G8" s="58"/>
      <c r="H8" s="58"/>
      <c r="I8" s="58"/>
      <c r="J8" s="58"/>
      <c r="K8" s="58"/>
      <c r="L8" s="58"/>
      <c r="M8" s="58"/>
      <c r="N8" s="58"/>
      <c r="O8" s="58"/>
      <c r="P8" s="58"/>
      <c r="Q8" s="58"/>
      <c r="R8" s="58"/>
    </row>
    <row r="9" spans="1:18">
      <c r="A9" s="58"/>
      <c r="B9" s="58"/>
      <c r="C9" s="58"/>
      <c r="D9" s="58"/>
      <c r="E9" s="58"/>
      <c r="F9" s="58"/>
      <c r="G9" s="58"/>
      <c r="H9" s="58"/>
      <c r="I9" s="58"/>
      <c r="J9" s="58"/>
      <c r="K9" s="58"/>
      <c r="L9" s="58"/>
      <c r="M9" s="58"/>
      <c r="N9" s="58"/>
      <c r="O9" s="58"/>
      <c r="P9" s="58"/>
      <c r="Q9" s="58"/>
      <c r="R9" s="58"/>
    </row>
    <row r="10" spans="1:18">
      <c r="A10" s="58"/>
      <c r="B10" s="58"/>
      <c r="C10" s="58"/>
      <c r="D10" s="58"/>
      <c r="E10" s="58"/>
      <c r="F10" s="58"/>
      <c r="G10" s="58"/>
      <c r="H10" s="58"/>
      <c r="I10" s="58"/>
      <c r="J10" s="58"/>
      <c r="K10" s="58"/>
      <c r="L10" s="58"/>
      <c r="M10" s="58"/>
      <c r="N10" s="58"/>
      <c r="O10" s="58"/>
      <c r="P10" s="58"/>
      <c r="Q10" s="58"/>
      <c r="R10" s="58"/>
    </row>
  </sheetData>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
  <sheetViews>
    <sheetView topLeftCell="B1" workbookViewId="0">
      <selection activeCell="H3" sqref="H3"/>
    </sheetView>
  </sheetViews>
  <sheetFormatPr baseColWidth="10" defaultRowHeight="14.4"/>
  <sheetData>
    <row r="1" spans="1:18" ht="40.799999999999997">
      <c r="A1" s="146" t="s">
        <v>54</v>
      </c>
      <c r="B1" s="59" t="s">
        <v>55</v>
      </c>
      <c r="C1" s="60" t="s">
        <v>56</v>
      </c>
      <c r="D1" s="60" t="s">
        <v>57</v>
      </c>
      <c r="E1" s="60" t="s">
        <v>58</v>
      </c>
      <c r="F1" s="60" t="s">
        <v>59</v>
      </c>
      <c r="G1" s="60" t="s">
        <v>60</v>
      </c>
      <c r="H1" s="60" t="s">
        <v>0</v>
      </c>
      <c r="I1" s="60" t="s">
        <v>61</v>
      </c>
      <c r="J1" s="60" t="s">
        <v>62</v>
      </c>
      <c r="K1" s="60" t="s">
        <v>63</v>
      </c>
      <c r="L1" s="60" t="s">
        <v>64</v>
      </c>
      <c r="M1" s="60" t="s">
        <v>65</v>
      </c>
      <c r="N1" s="60" t="s">
        <v>66</v>
      </c>
      <c r="O1" s="60" t="s">
        <v>67</v>
      </c>
      <c r="P1" s="60" t="s">
        <v>68</v>
      </c>
      <c r="Q1" s="61" t="s">
        <v>69</v>
      </c>
      <c r="R1" s="60" t="s">
        <v>70</v>
      </c>
    </row>
    <row r="2" spans="1:18" ht="234.6">
      <c r="A2" s="147">
        <v>3</v>
      </c>
      <c r="B2" s="148">
        <v>44140</v>
      </c>
      <c r="C2" s="149" t="s">
        <v>462</v>
      </c>
      <c r="D2" s="149">
        <v>3142115993</v>
      </c>
      <c r="E2" s="149" t="s">
        <v>463</v>
      </c>
      <c r="F2" s="149"/>
      <c r="G2" s="149" t="s">
        <v>464</v>
      </c>
      <c r="H2" s="145" t="s">
        <v>465</v>
      </c>
      <c r="I2" s="86" t="s">
        <v>466</v>
      </c>
      <c r="J2" s="147" t="s">
        <v>467</v>
      </c>
      <c r="K2" s="149">
        <v>1</v>
      </c>
      <c r="L2" s="149" t="s">
        <v>468</v>
      </c>
      <c r="M2" s="149" t="s">
        <v>123</v>
      </c>
      <c r="N2" s="149"/>
      <c r="O2" s="148">
        <v>44140</v>
      </c>
      <c r="P2" s="148">
        <v>44140</v>
      </c>
      <c r="Q2" s="151">
        <f t="shared" ref="Q2:Q3" si="0">IF(_xlfn.DAYS(P2,O2)&lt;0,0,_xlfn.DAYS(P2,O2))</f>
        <v>0</v>
      </c>
      <c r="R2" s="149" t="s">
        <v>469</v>
      </c>
    </row>
    <row r="3" spans="1:18" ht="132.6">
      <c r="A3" s="147">
        <v>4</v>
      </c>
      <c r="B3" s="148">
        <v>44182</v>
      </c>
      <c r="C3" s="149" t="s">
        <v>470</v>
      </c>
      <c r="D3" s="149">
        <v>3204738036</v>
      </c>
      <c r="E3" s="149" t="s">
        <v>471</v>
      </c>
      <c r="F3" s="149"/>
      <c r="G3" s="149" t="s">
        <v>464</v>
      </c>
      <c r="H3" s="145" t="s">
        <v>465</v>
      </c>
      <c r="I3" s="149"/>
      <c r="J3" s="149" t="s">
        <v>472</v>
      </c>
      <c r="K3" s="149">
        <v>1</v>
      </c>
      <c r="L3" s="149" t="s">
        <v>473</v>
      </c>
      <c r="M3" s="149" t="s">
        <v>123</v>
      </c>
      <c r="N3" s="149"/>
      <c r="O3" s="148">
        <v>44182</v>
      </c>
      <c r="P3" s="148">
        <v>44182</v>
      </c>
      <c r="Q3" s="151">
        <f t="shared" si="0"/>
        <v>0</v>
      </c>
      <c r="R3" s="149" t="s">
        <v>474</v>
      </c>
    </row>
  </sheetData>
  <dataValidations count="1">
    <dataValidation type="list" allowBlank="1" showInputMessage="1" showErrorMessage="1" sqref="I2:I3">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EE4D3E3F-818A-4DAC-A31E-56FC6DC4819A}">
            <xm:f>'\Users\japinzon\Documents\GESTIÓN SOCIAL (JAPR)\OGS\Gestión Local y Territorial\Procesos\agendas locales\2020\[FRL01.xlsx]LD'!#REF!</xm:f>
            <x14:dxf>
              <font>
                <color rgb="FF006100"/>
              </font>
              <fill>
                <patternFill>
                  <bgColor rgb="FFC6EFCE"/>
                </patternFill>
              </fill>
            </x14:dxf>
          </x14:cfRule>
          <x14:cfRule type="cellIs" priority="2" operator="equal" id="{594D4F14-2480-46A6-AA37-569AAAB132C5}">
            <xm:f>'\Users\japinzon\Documents\GESTIÓN SOCIAL (JAPR)\OGS\Gestión Local y Territorial\Procesos\agendas locales\2020\[FRL01.xlsx]LD'!#REF!</xm:f>
            <x14:dxf>
              <font>
                <color rgb="FF9C6500"/>
              </font>
              <fill>
                <patternFill>
                  <bgColor rgb="FFFFEB9C"/>
                </patternFill>
              </fill>
            </x14:dxf>
          </x14:cfRule>
          <x14:cfRule type="cellIs" priority="3" operator="equal" id="{E2825907-3BE4-41F9-99FC-8D9E3DECFAEE}">
            <xm:f>'\Users\japinzon\Documents\GESTIÓN SOCIAL (JAPR)\OGS\Gestión Local y Territorial\Procesos\agendas locales\2020\[FRL01.xlsx]LD'!#REF!</xm:f>
            <x14:dxf>
              <font>
                <color rgb="FF9C0006"/>
              </font>
              <fill>
                <patternFill>
                  <bgColor rgb="FFFFC7CE"/>
                </patternFill>
              </fill>
            </x14:dxf>
          </x14:cfRule>
          <xm:sqref>N2:N3</xm:sqref>
        </x14:conditionalFormatting>
        <x14:conditionalFormatting xmlns:xm="http://schemas.microsoft.com/office/excel/2006/main">
          <x14:cfRule type="iconSet" priority="4" id="{55D0CEAF-142C-42CA-A78B-2936323AF093}">
            <x14:iconSet iconSet="3Symbols2" custom="1">
              <x14:cfvo type="percent">
                <xm:f>0</xm:f>
              </x14:cfvo>
              <x14:cfvo type="num">
                <xm:f>0</xm:f>
              </x14:cfvo>
              <x14:cfvo type="num" gte="0">
                <xm:f>0</xm:f>
              </x14:cfvo>
              <x14:cfIcon iconSet="3Symbols2" iconId="2"/>
              <x14:cfIcon iconSet="3Symbols2" iconId="2"/>
              <x14:cfIcon iconSet="3Symbols2" iconId="1"/>
            </x14:iconSet>
          </x14:cfRule>
          <xm:sqref>Q2:Q3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'C:\Users\Biblioteca\Downloads\[FORMATO DE INFORME-4 (1) (1) (5) (1).xlsx]Datos'!#REF!</xm:f>
          </x14:formula1>
          <xm:sqref>H2:H3</xm:sqref>
        </x14:dataValidation>
        <x14:dataValidation type="list" allowBlank="1" showInputMessage="1" showErrorMessage="1">
          <x14:formula1>
            <xm:f>'C:\Users\Diana\Downloads\Users\japinzon\Documents\GESTIÓN SOCIAL (JAPR)\OGS\Gestión Local y Territorial\Procesos\agendas locales\2020\[FRL01.xlsx]LD'!#REF!</xm:f>
          </x14:formula1>
          <xm:sqref>N2:N3</xm:sqref>
        </x14:dataValidation>
        <x14:dataValidation type="list" allowBlank="1" showInputMessage="1" showErrorMessage="1">
          <x14:formula1>
            <xm:f>'C:\Users\Diana\Downloads\Users\japinzon\Documents\GESTIÓN SOCIAL (JAPR)\OGS\Gestión Local y Territorial\Procesos\agendas locales\2020\[FRL01.xlsx]LD'!#REF!</xm:f>
          </x14:formula1>
          <xm:sqref>F2:F3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
  <sheetViews>
    <sheetView workbookViewId="0">
      <selection activeCell="C6" sqref="C6"/>
    </sheetView>
  </sheetViews>
  <sheetFormatPr baseColWidth="10" defaultRowHeight="14.4"/>
  <cols>
    <col min="12" max="12" width="20.88671875" customWidth="1"/>
    <col min="18" max="18" width="29.109375" customWidth="1"/>
  </cols>
  <sheetData>
    <row r="1" spans="1:26" ht="40.799999999999997">
      <c r="A1" s="117" t="s">
        <v>54</v>
      </c>
      <c r="B1" s="117" t="s">
        <v>55</v>
      </c>
      <c r="C1" s="124" t="s">
        <v>56</v>
      </c>
      <c r="D1" s="124" t="s">
        <v>57</v>
      </c>
      <c r="E1" s="124" t="s">
        <v>58</v>
      </c>
      <c r="F1" s="124" t="s">
        <v>59</v>
      </c>
      <c r="G1" s="124" t="s">
        <v>60</v>
      </c>
      <c r="H1" s="124" t="s">
        <v>0</v>
      </c>
      <c r="I1" s="124" t="s">
        <v>61</v>
      </c>
      <c r="J1" s="124" t="s">
        <v>62</v>
      </c>
      <c r="K1" s="124" t="s">
        <v>63</v>
      </c>
      <c r="L1" s="124" t="s">
        <v>64</v>
      </c>
      <c r="M1" s="124" t="s">
        <v>65</v>
      </c>
      <c r="N1" s="124" t="s">
        <v>66</v>
      </c>
      <c r="O1" s="124" t="s">
        <v>67</v>
      </c>
      <c r="P1" s="124" t="s">
        <v>68</v>
      </c>
      <c r="Q1" s="124" t="s">
        <v>69</v>
      </c>
      <c r="R1" s="124" t="s">
        <v>70</v>
      </c>
    </row>
    <row r="2" spans="1:26" ht="98.4" customHeight="1">
      <c r="A2" s="126">
        <v>3</v>
      </c>
      <c r="B2" s="127">
        <v>44140</v>
      </c>
      <c r="C2" s="128" t="s">
        <v>462</v>
      </c>
      <c r="D2" s="128">
        <v>3142115993</v>
      </c>
      <c r="E2" s="128" t="s">
        <v>463</v>
      </c>
      <c r="F2" s="128"/>
      <c r="G2" s="128" t="s">
        <v>464</v>
      </c>
      <c r="H2" s="125" t="s">
        <v>465</v>
      </c>
      <c r="I2" s="86" t="s">
        <v>466</v>
      </c>
      <c r="J2" s="126" t="s">
        <v>467</v>
      </c>
      <c r="K2" s="128">
        <v>1</v>
      </c>
      <c r="L2" s="128" t="s">
        <v>468</v>
      </c>
      <c r="M2" s="128" t="s">
        <v>123</v>
      </c>
      <c r="N2" s="128"/>
      <c r="O2" s="127">
        <v>44140</v>
      </c>
      <c r="P2" s="127">
        <v>44140</v>
      </c>
      <c r="Q2" s="130">
        <f t="shared" ref="Q2:Q3" si="0">IF(_xlfn.DAYS(P2,O2)&lt;0,0,_xlfn.DAYS(P2,O2))</f>
        <v>0</v>
      </c>
      <c r="R2" s="128" t="s">
        <v>469</v>
      </c>
      <c r="S2" s="58"/>
      <c r="T2" s="58"/>
      <c r="U2" s="58"/>
      <c r="V2" s="58"/>
      <c r="W2" s="58"/>
      <c r="X2" s="58"/>
      <c r="Y2" s="58"/>
      <c r="Z2" s="58"/>
    </row>
    <row r="3" spans="1:26" ht="91.2" customHeight="1">
      <c r="A3" s="126">
        <v>4</v>
      </c>
      <c r="B3" s="127">
        <v>44182</v>
      </c>
      <c r="C3" s="128" t="s">
        <v>470</v>
      </c>
      <c r="D3" s="128">
        <v>3204738036</v>
      </c>
      <c r="E3" s="128" t="s">
        <v>471</v>
      </c>
      <c r="F3" s="128"/>
      <c r="G3" s="128" t="s">
        <v>464</v>
      </c>
      <c r="H3" s="128" t="s">
        <v>105</v>
      </c>
      <c r="I3" s="128"/>
      <c r="J3" s="128" t="s">
        <v>472</v>
      </c>
      <c r="K3" s="128">
        <v>1</v>
      </c>
      <c r="L3" s="128" t="s">
        <v>473</v>
      </c>
      <c r="M3" s="128" t="s">
        <v>123</v>
      </c>
      <c r="N3" s="128"/>
      <c r="O3" s="127">
        <v>44182</v>
      </c>
      <c r="P3" s="127">
        <v>44182</v>
      </c>
      <c r="Q3" s="130">
        <f t="shared" si="0"/>
        <v>0</v>
      </c>
      <c r="R3" s="128" t="s">
        <v>474</v>
      </c>
      <c r="S3" s="58"/>
      <c r="T3" s="58"/>
      <c r="U3" s="58"/>
      <c r="V3" s="58"/>
      <c r="W3" s="58"/>
      <c r="X3" s="58"/>
      <c r="Y3" s="58"/>
      <c r="Z3" s="58"/>
    </row>
    <row r="4" spans="1:26">
      <c r="A4" s="62"/>
      <c r="B4" s="77"/>
      <c r="C4" s="68"/>
      <c r="D4" s="68"/>
      <c r="E4" s="68"/>
      <c r="F4" s="68"/>
      <c r="G4" s="68"/>
      <c r="H4" s="68"/>
      <c r="I4" s="68"/>
      <c r="J4" s="68"/>
      <c r="K4" s="68"/>
      <c r="L4" s="68"/>
      <c r="M4" s="68"/>
      <c r="N4" s="68"/>
      <c r="O4" s="69"/>
      <c r="P4" s="69"/>
      <c r="Q4" s="53"/>
      <c r="R4" s="68"/>
      <c r="S4" s="58"/>
      <c r="T4" s="58"/>
      <c r="U4" s="58"/>
      <c r="V4" s="58"/>
      <c r="W4" s="58"/>
      <c r="X4" s="58"/>
      <c r="Y4" s="58"/>
      <c r="Z4" s="58"/>
    </row>
  </sheetData>
  <dataValidations count="2">
    <dataValidation type="list" allowBlank="1" showErrorMessage="1" sqref="I4">
      <formula1>INDIRECT(H4)</formula1>
    </dataValidation>
    <dataValidation type="list" allowBlank="1" showInputMessage="1" showErrorMessage="1" sqref="I2:I3">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 operator="equal" id="{31CE0307-9DD6-4E5D-AE37-BE13F9A17B8C}">
            <xm:f>'\Users\japinzon\Documents\GESTIÓN SOCIAL (JAPR)\OGS\Gestión Local y Territorial\Procesos\agendas locales\2020\[FRL01.xlsx]LD'!#REF!</xm:f>
            <x14:dxf>
              <font>
                <color rgb="FF006100"/>
              </font>
              <fill>
                <patternFill>
                  <bgColor rgb="FFC6EFCE"/>
                </patternFill>
              </fill>
            </x14:dxf>
          </x14:cfRule>
          <x14:cfRule type="cellIs" priority="2" operator="equal" id="{6CEB3311-F293-4BD5-9274-FB66E7682F0B}">
            <xm:f>'\Users\japinzon\Documents\GESTIÓN SOCIAL (JAPR)\OGS\Gestión Local y Territorial\Procesos\agendas locales\2020\[FRL01.xlsx]LD'!#REF!</xm:f>
            <x14:dxf>
              <font>
                <color rgb="FF9C6500"/>
              </font>
              <fill>
                <patternFill>
                  <bgColor rgb="FFFFEB9C"/>
                </patternFill>
              </fill>
            </x14:dxf>
          </x14:cfRule>
          <x14:cfRule type="cellIs" priority="3" operator="equal" id="{B7625ED4-4AD3-46EB-BCB0-32F94F5A64DA}">
            <xm:f>'\Users\japinzon\Documents\GESTIÓN SOCIAL (JAPR)\OGS\Gestión Local y Territorial\Procesos\agendas locales\2020\[FRL01.xlsx]LD'!#REF!</xm:f>
            <x14:dxf>
              <font>
                <color rgb="FF9C0006"/>
              </font>
              <fill>
                <patternFill>
                  <bgColor rgb="FFFFC7CE"/>
                </patternFill>
              </fill>
            </x14:dxf>
          </x14:cfRule>
          <xm:sqref>N2:N3</xm:sqref>
        </x14:conditionalFormatting>
        <x14:conditionalFormatting xmlns:xm="http://schemas.microsoft.com/office/excel/2006/main">
          <x14:cfRule type="iconSet" priority="4" id="{0CB26F76-3223-43AD-B6B6-2063E9BA2A6B}">
            <x14:iconSet iconSet="3Symbols2" custom="1">
              <x14:cfvo type="percent">
                <xm:f>0</xm:f>
              </x14:cfvo>
              <x14:cfvo type="num">
                <xm:f>0</xm:f>
              </x14:cfvo>
              <x14:cfvo type="num" gte="0">
                <xm:f>0</xm:f>
              </x14:cfvo>
              <x14:cfIcon iconSet="3Symbols2" iconId="2"/>
              <x14:cfIcon iconSet="3Symbols2" iconId="2"/>
              <x14:cfIcon iconSet="3Symbols2" iconId="1"/>
            </x14:iconSet>
          </x14:cfRule>
          <xm:sqref>Q2:Q3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ErrorMessage="1">
          <x14:formula1>
            <xm:f>'C:\Users\Biblioteca\Downloads\[200212 FormatoReportes.V1.0 (2) (7) (1) (2) (8) (8) (4) (7).xlsx]Datos'!#REF!</xm:f>
          </x14:formula1>
          <xm:sqref>H4</xm:sqref>
        </x14:dataValidation>
        <x14:dataValidation type="list" allowBlank="1" showInputMessage="1" showErrorMessage="1">
          <x14:formula1>
            <xm:f>'C:\Users\Biblioteca\Downloads\[FORMATO DE INFORME-4 (1) (1) (5).xlsx]Datos'!#REF!</xm:f>
          </x14:formula1>
          <xm:sqref>H2:H3</xm:sqref>
        </x14:dataValidation>
        <x14:dataValidation type="list" allowBlank="1" showInputMessage="1" showErrorMessage="1">
          <x14:formula1>
            <xm:f>'C:\Users\Diana\Downloads\Users\japinzon\Documents\GESTIÓN SOCIAL (JAPR)\OGS\Gestión Local y Territorial\Procesos\agendas locales\2020\[FRL01.xlsx]LD'!#REF!</xm:f>
          </x14:formula1>
          <xm:sqref>N2:N3</xm:sqref>
        </x14:dataValidation>
        <x14:dataValidation type="list" allowBlank="1" showInputMessage="1" showErrorMessage="1">
          <x14:formula1>
            <xm:f>'C:\Users\Diana\Downloads\Users\japinzon\Documents\GESTIÓN SOCIAL (JAPR)\OGS\Gestión Local y Territorial\Procesos\agendas locales\2020\[FRL01.xlsx]LD'!#REF!</xm:f>
          </x14:formula1>
          <xm:sqref>F2:F3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workbookViewId="0">
      <selection activeCell="P2" sqref="P2"/>
    </sheetView>
  </sheetViews>
  <sheetFormatPr baseColWidth="10" defaultRowHeight="14.4"/>
  <sheetData>
    <row r="1" spans="1:18" ht="40.799999999999997">
      <c r="A1" s="117" t="s">
        <v>54</v>
      </c>
      <c r="B1" s="117" t="s">
        <v>55</v>
      </c>
      <c r="C1" s="124" t="s">
        <v>56</v>
      </c>
      <c r="D1" s="124" t="s">
        <v>57</v>
      </c>
      <c r="E1" s="124" t="s">
        <v>58</v>
      </c>
      <c r="F1" s="124" t="s">
        <v>59</v>
      </c>
      <c r="G1" s="124" t="s">
        <v>60</v>
      </c>
      <c r="H1" s="124" t="s">
        <v>0</v>
      </c>
      <c r="I1" s="124" t="s">
        <v>61</v>
      </c>
      <c r="J1" s="124" t="s">
        <v>62</v>
      </c>
      <c r="K1" s="124" t="s">
        <v>63</v>
      </c>
      <c r="L1" s="124" t="s">
        <v>64</v>
      </c>
      <c r="M1" s="124" t="s">
        <v>65</v>
      </c>
      <c r="N1" s="124" t="s">
        <v>66</v>
      </c>
      <c r="O1" s="124" t="s">
        <v>67</v>
      </c>
      <c r="P1" s="124" t="s">
        <v>68</v>
      </c>
      <c r="Q1" s="124" t="s">
        <v>69</v>
      </c>
      <c r="R1" s="124" t="s">
        <v>70</v>
      </c>
    </row>
    <row r="2" spans="1:18" ht="132.6">
      <c r="A2" s="140">
        <v>16</v>
      </c>
      <c r="B2" s="139">
        <v>44179</v>
      </c>
      <c r="C2" s="140" t="s">
        <v>475</v>
      </c>
      <c r="D2" s="140" t="s">
        <v>476</v>
      </c>
      <c r="E2" s="140" t="s">
        <v>477</v>
      </c>
      <c r="F2" s="140" t="s">
        <v>478</v>
      </c>
      <c r="G2" s="140" t="s">
        <v>479</v>
      </c>
      <c r="H2" s="140" t="s">
        <v>480</v>
      </c>
      <c r="I2" s="140" t="s">
        <v>481</v>
      </c>
      <c r="J2" s="140" t="s">
        <v>481</v>
      </c>
      <c r="K2" s="140">
        <v>1</v>
      </c>
      <c r="L2" s="140" t="s">
        <v>482</v>
      </c>
      <c r="M2" s="142" t="s">
        <v>483</v>
      </c>
      <c r="N2" s="142" t="s">
        <v>484</v>
      </c>
      <c r="O2" s="143">
        <v>44170</v>
      </c>
      <c r="P2" s="143">
        <v>44170</v>
      </c>
      <c r="Q2" s="141">
        <v>0</v>
      </c>
      <c r="R2" s="142" t="s">
        <v>485</v>
      </c>
    </row>
  </sheetData>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abSelected="1" workbookViewId="0">
      <selection activeCell="AC22" sqref="AC22"/>
    </sheetView>
  </sheetViews>
  <sheetFormatPr baseColWidth="10" defaultRowHeight="14.4"/>
  <cols>
    <col min="1" max="1" width="35.109375" customWidth="1"/>
    <col min="5" max="5" width="28.77734375" customWidth="1"/>
    <col min="22" max="22" width="19.33203125" bestFit="1" customWidth="1"/>
    <col min="25" max="25" width="20.109375" customWidth="1"/>
    <col min="26" max="26" width="20.77734375" customWidth="1"/>
    <col min="32" max="32" width="24.33203125" customWidth="1"/>
    <col min="33" max="33" width="24.109375" customWidth="1"/>
  </cols>
  <sheetData>
    <row r="1" spans="1:29">
      <c r="B1" s="27" t="s">
        <v>53</v>
      </c>
      <c r="C1" s="27"/>
      <c r="D1" s="27"/>
      <c r="E1" s="27"/>
      <c r="F1" s="27"/>
      <c r="G1" s="27"/>
      <c r="H1" s="27"/>
      <c r="I1" s="27"/>
      <c r="J1" s="27"/>
      <c r="K1" s="27"/>
      <c r="L1" s="27"/>
      <c r="M1" s="27"/>
      <c r="N1" s="27"/>
      <c r="O1" s="27"/>
      <c r="P1" s="27"/>
      <c r="Q1" s="27"/>
      <c r="R1" s="27"/>
      <c r="S1" s="27"/>
      <c r="T1" s="27"/>
      <c r="U1" s="27"/>
    </row>
    <row r="2" spans="1:29">
      <c r="A2" s="1" t="s">
        <v>0</v>
      </c>
      <c r="B2" s="2">
        <v>1</v>
      </c>
      <c r="C2" s="2">
        <v>2</v>
      </c>
      <c r="D2" s="2">
        <v>3</v>
      </c>
      <c r="E2" s="2">
        <v>4</v>
      </c>
      <c r="F2" s="2">
        <v>5</v>
      </c>
      <c r="G2" s="2">
        <v>6</v>
      </c>
      <c r="H2" s="2">
        <v>7</v>
      </c>
      <c r="I2" s="2">
        <v>8</v>
      </c>
      <c r="J2" s="2">
        <v>9</v>
      </c>
      <c r="K2" s="2">
        <v>10</v>
      </c>
      <c r="L2" s="2">
        <v>11</v>
      </c>
      <c r="M2" s="2">
        <v>12</v>
      </c>
      <c r="N2" s="2">
        <v>13</v>
      </c>
      <c r="O2" s="2">
        <v>14</v>
      </c>
      <c r="P2" s="2">
        <v>15</v>
      </c>
      <c r="Q2" s="2">
        <v>16</v>
      </c>
      <c r="R2" s="2">
        <v>17</v>
      </c>
      <c r="S2" s="2">
        <v>18</v>
      </c>
      <c r="T2" s="2">
        <v>19</v>
      </c>
      <c r="U2" s="2">
        <v>20</v>
      </c>
      <c r="V2" s="3" t="s">
        <v>1</v>
      </c>
      <c r="W2" s="4"/>
      <c r="X2" s="3" t="s">
        <v>2</v>
      </c>
      <c r="Y2" s="3" t="s">
        <v>0</v>
      </c>
      <c r="Z2" s="3" t="s">
        <v>3</v>
      </c>
      <c r="AA2" s="3" t="s">
        <v>4</v>
      </c>
      <c r="AB2" s="3" t="s">
        <v>5</v>
      </c>
    </row>
    <row r="3" spans="1:29">
      <c r="A3" s="5" t="s">
        <v>6</v>
      </c>
      <c r="B3" s="6">
        <v>3</v>
      </c>
      <c r="C3" s="6">
        <v>1</v>
      </c>
      <c r="D3" s="6">
        <v>0</v>
      </c>
      <c r="E3" s="6">
        <v>6</v>
      </c>
      <c r="F3" s="6">
        <v>0</v>
      </c>
      <c r="G3" s="6">
        <v>0</v>
      </c>
      <c r="H3" s="6">
        <v>0</v>
      </c>
      <c r="I3" s="6">
        <v>1</v>
      </c>
      <c r="J3" s="6">
        <v>0</v>
      </c>
      <c r="K3" s="6">
        <v>0</v>
      </c>
      <c r="L3" s="6">
        <v>4</v>
      </c>
      <c r="M3" s="6">
        <v>1</v>
      </c>
      <c r="N3" s="6">
        <v>3</v>
      </c>
      <c r="O3" s="6">
        <v>0</v>
      </c>
      <c r="P3" s="6">
        <v>1</v>
      </c>
      <c r="Q3" s="6">
        <v>0</v>
      </c>
      <c r="R3" s="6">
        <v>0</v>
      </c>
      <c r="S3" s="6">
        <v>0</v>
      </c>
      <c r="T3" s="6">
        <v>0</v>
      </c>
      <c r="U3" s="6">
        <v>0</v>
      </c>
      <c r="V3" s="7">
        <f>SUM(B3:U3)</f>
        <v>20</v>
      </c>
      <c r="W3" s="8"/>
      <c r="X3" s="7">
        <v>1</v>
      </c>
      <c r="Y3" s="7" t="s">
        <v>7</v>
      </c>
      <c r="Z3" s="7">
        <v>9</v>
      </c>
      <c r="AA3" s="7">
        <v>0</v>
      </c>
      <c r="AB3" s="6">
        <v>0</v>
      </c>
      <c r="AC3">
        <v>0</v>
      </c>
    </row>
    <row r="4" spans="1:29">
      <c r="A4" s="5" t="s">
        <v>8</v>
      </c>
      <c r="B4" s="6">
        <v>0</v>
      </c>
      <c r="C4" s="6">
        <v>0</v>
      </c>
      <c r="D4" s="6">
        <v>0</v>
      </c>
      <c r="E4" s="6">
        <v>0</v>
      </c>
      <c r="F4" s="6">
        <v>0</v>
      </c>
      <c r="G4" s="6">
        <v>0</v>
      </c>
      <c r="H4" s="6">
        <v>0</v>
      </c>
      <c r="I4" s="6">
        <v>0</v>
      </c>
      <c r="J4" s="6">
        <v>0</v>
      </c>
      <c r="K4" s="6">
        <v>0</v>
      </c>
      <c r="L4" s="6">
        <v>0</v>
      </c>
      <c r="M4" s="6">
        <v>0</v>
      </c>
      <c r="N4" s="6">
        <v>0</v>
      </c>
      <c r="O4" s="6">
        <v>0</v>
      </c>
      <c r="P4" s="6">
        <v>0</v>
      </c>
      <c r="Q4" s="6">
        <v>0</v>
      </c>
      <c r="R4" s="6">
        <v>0</v>
      </c>
      <c r="S4" s="6">
        <v>0</v>
      </c>
      <c r="T4" s="6">
        <v>0</v>
      </c>
      <c r="U4" s="6">
        <v>0</v>
      </c>
      <c r="V4" s="7">
        <f t="shared" ref="V4:V28" si="0">SUM(B4:U4)</f>
        <v>0</v>
      </c>
      <c r="W4" s="8"/>
      <c r="X4" s="7">
        <v>2</v>
      </c>
      <c r="Y4" s="7" t="s">
        <v>9</v>
      </c>
      <c r="Z4" s="7">
        <v>9</v>
      </c>
      <c r="AA4" s="7">
        <v>0</v>
      </c>
      <c r="AB4" s="6">
        <v>0</v>
      </c>
      <c r="AC4">
        <v>0</v>
      </c>
    </row>
    <row r="5" spans="1:29">
      <c r="A5" s="5" t="s">
        <v>10</v>
      </c>
      <c r="B5" s="6">
        <v>6</v>
      </c>
      <c r="C5" s="6">
        <v>4</v>
      </c>
      <c r="D5" s="6">
        <v>0</v>
      </c>
      <c r="E5" s="6">
        <v>0</v>
      </c>
      <c r="F5" s="6">
        <v>0</v>
      </c>
      <c r="G5" s="6">
        <v>0</v>
      </c>
      <c r="H5" s="6">
        <v>3</v>
      </c>
      <c r="I5" s="6">
        <v>0</v>
      </c>
      <c r="J5" s="6">
        <v>0</v>
      </c>
      <c r="K5" s="6">
        <v>2</v>
      </c>
      <c r="L5" s="6">
        <v>0</v>
      </c>
      <c r="M5" s="6">
        <v>0</v>
      </c>
      <c r="N5" s="6">
        <v>0</v>
      </c>
      <c r="O5" s="6">
        <v>0</v>
      </c>
      <c r="P5" s="6">
        <v>0</v>
      </c>
      <c r="Q5" s="6">
        <v>0</v>
      </c>
      <c r="R5" s="6">
        <v>0</v>
      </c>
      <c r="S5" s="6">
        <v>1</v>
      </c>
      <c r="T5" s="6">
        <v>0</v>
      </c>
      <c r="U5" s="6">
        <v>0</v>
      </c>
      <c r="V5" s="7">
        <f t="shared" si="0"/>
        <v>16</v>
      </c>
      <c r="W5" s="8"/>
      <c r="X5" s="7">
        <v>3</v>
      </c>
      <c r="Y5" s="7" t="s">
        <v>11</v>
      </c>
      <c r="Z5" s="7">
        <v>8</v>
      </c>
      <c r="AA5" s="7">
        <v>0</v>
      </c>
      <c r="AB5" s="6">
        <v>0</v>
      </c>
      <c r="AC5">
        <v>0</v>
      </c>
    </row>
    <row r="6" spans="1:29">
      <c r="A6" s="5" t="s">
        <v>12</v>
      </c>
      <c r="B6" s="6">
        <v>0</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7">
        <f t="shared" si="0"/>
        <v>0</v>
      </c>
      <c r="W6" s="8"/>
      <c r="X6" s="7">
        <v>4</v>
      </c>
      <c r="Y6" s="7" t="s">
        <v>13</v>
      </c>
      <c r="Z6" s="7">
        <v>9</v>
      </c>
      <c r="AA6" s="7">
        <v>0</v>
      </c>
      <c r="AB6" s="6">
        <v>0</v>
      </c>
      <c r="AC6">
        <v>0</v>
      </c>
    </row>
    <row r="7" spans="1:29">
      <c r="A7" s="5" t="s">
        <v>14</v>
      </c>
      <c r="B7" s="6">
        <v>0</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7">
        <f t="shared" si="0"/>
        <v>0</v>
      </c>
      <c r="W7" s="8"/>
      <c r="X7" s="7">
        <v>5</v>
      </c>
      <c r="Y7" s="7" t="s">
        <v>15</v>
      </c>
      <c r="Z7" s="7">
        <v>0</v>
      </c>
      <c r="AA7" s="7">
        <v>0</v>
      </c>
      <c r="AB7" s="6">
        <v>0</v>
      </c>
      <c r="AC7">
        <v>0</v>
      </c>
    </row>
    <row r="8" spans="1:29">
      <c r="A8" s="5" t="s">
        <v>16</v>
      </c>
      <c r="B8" s="6">
        <v>0</v>
      </c>
      <c r="C8" s="6">
        <v>0</v>
      </c>
      <c r="D8" s="6">
        <v>0</v>
      </c>
      <c r="E8" s="6">
        <v>0</v>
      </c>
      <c r="F8" s="6">
        <v>0</v>
      </c>
      <c r="G8" s="6">
        <v>0</v>
      </c>
      <c r="H8" s="6">
        <v>0</v>
      </c>
      <c r="I8" s="6">
        <v>0</v>
      </c>
      <c r="J8" s="6">
        <v>0</v>
      </c>
      <c r="K8" s="6">
        <v>0</v>
      </c>
      <c r="L8" s="6">
        <v>0</v>
      </c>
      <c r="M8" s="6">
        <v>0</v>
      </c>
      <c r="N8" s="6">
        <v>0</v>
      </c>
      <c r="O8" s="6">
        <v>0</v>
      </c>
      <c r="P8" s="6">
        <v>0</v>
      </c>
      <c r="Q8" s="6">
        <v>0</v>
      </c>
      <c r="R8" s="6">
        <v>0</v>
      </c>
      <c r="S8" s="6">
        <v>0</v>
      </c>
      <c r="T8" s="6">
        <v>0</v>
      </c>
      <c r="U8" s="6">
        <v>0</v>
      </c>
      <c r="V8" s="7">
        <f t="shared" si="0"/>
        <v>0</v>
      </c>
      <c r="W8" s="8"/>
      <c r="X8" s="7">
        <v>6</v>
      </c>
      <c r="Y8" s="7" t="s">
        <v>17</v>
      </c>
      <c r="Z8" s="7">
        <v>3</v>
      </c>
      <c r="AA8" s="7">
        <v>0</v>
      </c>
      <c r="AB8" s="6">
        <v>0</v>
      </c>
      <c r="AC8">
        <v>0</v>
      </c>
    </row>
    <row r="9" spans="1:29">
      <c r="A9" s="5" t="s">
        <v>18</v>
      </c>
      <c r="B9" s="6">
        <v>0</v>
      </c>
      <c r="C9" s="6">
        <v>0</v>
      </c>
      <c r="D9" s="6">
        <v>0</v>
      </c>
      <c r="E9" s="6">
        <v>0</v>
      </c>
      <c r="F9" s="6">
        <v>0</v>
      </c>
      <c r="G9" s="6">
        <v>0</v>
      </c>
      <c r="H9" s="6">
        <v>0</v>
      </c>
      <c r="I9" s="6">
        <v>0</v>
      </c>
      <c r="J9" s="6">
        <v>0</v>
      </c>
      <c r="K9" s="6">
        <v>0</v>
      </c>
      <c r="L9" s="6">
        <v>0</v>
      </c>
      <c r="M9" s="6">
        <v>0</v>
      </c>
      <c r="N9" s="6">
        <v>0</v>
      </c>
      <c r="O9" s="6">
        <v>0</v>
      </c>
      <c r="P9" s="6">
        <v>0</v>
      </c>
      <c r="Q9" s="6">
        <v>0</v>
      </c>
      <c r="R9" s="6">
        <v>0</v>
      </c>
      <c r="S9" s="6">
        <v>0</v>
      </c>
      <c r="T9" s="6">
        <v>0</v>
      </c>
      <c r="U9" s="6">
        <v>0</v>
      </c>
      <c r="V9" s="7">
        <f t="shared" si="0"/>
        <v>0</v>
      </c>
      <c r="W9" s="8"/>
      <c r="X9" s="7">
        <v>7</v>
      </c>
      <c r="Y9" s="7" t="s">
        <v>19</v>
      </c>
      <c r="Z9" s="7">
        <v>3</v>
      </c>
      <c r="AA9" s="7">
        <v>0</v>
      </c>
      <c r="AB9" s="6">
        <v>0</v>
      </c>
      <c r="AC9">
        <v>0</v>
      </c>
    </row>
    <row r="10" spans="1:29">
      <c r="A10" s="5" t="s">
        <v>20</v>
      </c>
      <c r="B10" s="6">
        <v>0</v>
      </c>
      <c r="C10" s="6">
        <v>0</v>
      </c>
      <c r="D10" s="6">
        <v>0</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7">
        <f t="shared" si="0"/>
        <v>0</v>
      </c>
      <c r="W10" s="8"/>
      <c r="X10" s="7">
        <v>8</v>
      </c>
      <c r="Y10" s="7" t="s">
        <v>21</v>
      </c>
      <c r="Z10" s="7">
        <v>2</v>
      </c>
      <c r="AA10" s="7">
        <v>0</v>
      </c>
      <c r="AB10" s="6">
        <v>0</v>
      </c>
      <c r="AC10">
        <v>0</v>
      </c>
    </row>
    <row r="11" spans="1:29">
      <c r="A11" s="5" t="s">
        <v>22</v>
      </c>
      <c r="B11" s="6">
        <v>0</v>
      </c>
      <c r="C11" s="6">
        <v>0</v>
      </c>
      <c r="D11" s="6">
        <v>0</v>
      </c>
      <c r="E11" s="6">
        <v>2</v>
      </c>
      <c r="F11" s="6">
        <v>0</v>
      </c>
      <c r="G11" s="6">
        <v>0</v>
      </c>
      <c r="H11" s="6">
        <v>0</v>
      </c>
      <c r="I11" s="6">
        <v>0</v>
      </c>
      <c r="J11" s="6">
        <v>0</v>
      </c>
      <c r="K11" s="6">
        <v>0</v>
      </c>
      <c r="L11" s="6">
        <v>0</v>
      </c>
      <c r="M11" s="6">
        <v>0</v>
      </c>
      <c r="N11" s="6">
        <v>0</v>
      </c>
      <c r="O11" s="6">
        <v>0</v>
      </c>
      <c r="P11" s="6">
        <v>0</v>
      </c>
      <c r="Q11" s="6">
        <v>0</v>
      </c>
      <c r="R11" s="6">
        <v>0</v>
      </c>
      <c r="S11" s="6">
        <v>0</v>
      </c>
      <c r="T11" s="6">
        <v>0</v>
      </c>
      <c r="U11" s="6">
        <v>0</v>
      </c>
      <c r="V11" s="7">
        <f t="shared" si="0"/>
        <v>2</v>
      </c>
      <c r="W11" s="8"/>
      <c r="X11" s="7">
        <v>9</v>
      </c>
      <c r="Y11" s="7" t="s">
        <v>23</v>
      </c>
      <c r="Z11" s="7">
        <v>6</v>
      </c>
      <c r="AA11" s="7">
        <v>0</v>
      </c>
      <c r="AB11" s="6">
        <v>0</v>
      </c>
      <c r="AC11">
        <v>0</v>
      </c>
    </row>
    <row r="12" spans="1:29">
      <c r="A12" s="5" t="s">
        <v>24</v>
      </c>
      <c r="B12" s="6">
        <v>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7">
        <f t="shared" si="0"/>
        <v>0</v>
      </c>
      <c r="W12" s="8"/>
      <c r="X12" s="7">
        <v>10</v>
      </c>
      <c r="Y12" s="7" t="s">
        <v>25</v>
      </c>
      <c r="Z12" s="7">
        <v>2</v>
      </c>
      <c r="AA12" s="7">
        <v>0</v>
      </c>
      <c r="AB12" s="6">
        <v>0</v>
      </c>
      <c r="AC12">
        <v>0</v>
      </c>
    </row>
    <row r="13" spans="1:29">
      <c r="A13" s="5" t="s">
        <v>26</v>
      </c>
      <c r="B13" s="6">
        <v>0</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7">
        <f t="shared" si="0"/>
        <v>0</v>
      </c>
      <c r="W13" s="8"/>
      <c r="X13" s="7">
        <v>11</v>
      </c>
      <c r="Y13" s="7" t="s">
        <v>27</v>
      </c>
      <c r="Z13" s="7">
        <v>4</v>
      </c>
      <c r="AA13" s="7">
        <v>0</v>
      </c>
      <c r="AB13" s="6">
        <v>0</v>
      </c>
      <c r="AC13">
        <v>0</v>
      </c>
    </row>
    <row r="14" spans="1:29">
      <c r="A14" s="5" t="s">
        <v>28</v>
      </c>
      <c r="B14" s="6">
        <v>0</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7">
        <f t="shared" si="0"/>
        <v>0</v>
      </c>
      <c r="W14" s="8"/>
      <c r="X14" s="7">
        <v>12</v>
      </c>
      <c r="Y14" s="7" t="s">
        <v>29</v>
      </c>
      <c r="Z14" s="7">
        <v>18</v>
      </c>
      <c r="AA14" s="7">
        <v>0</v>
      </c>
      <c r="AB14" s="6">
        <v>0</v>
      </c>
      <c r="AC14">
        <v>0</v>
      </c>
    </row>
    <row r="15" spans="1:29">
      <c r="A15" s="5" t="s">
        <v>30</v>
      </c>
      <c r="B15" s="6">
        <v>0</v>
      </c>
      <c r="C15" s="6">
        <v>0</v>
      </c>
      <c r="D15" s="6">
        <v>0</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7">
        <f t="shared" si="0"/>
        <v>0</v>
      </c>
      <c r="W15" s="8"/>
      <c r="X15" s="7">
        <v>13</v>
      </c>
      <c r="Y15" s="7" t="s">
        <v>31</v>
      </c>
      <c r="Z15" s="7">
        <v>9</v>
      </c>
      <c r="AA15" s="7">
        <v>0</v>
      </c>
      <c r="AB15" s="6">
        <v>0</v>
      </c>
      <c r="AC15">
        <v>0</v>
      </c>
    </row>
    <row r="16" spans="1:29">
      <c r="A16" s="5" t="s">
        <v>486</v>
      </c>
      <c r="B16" s="6">
        <v>0</v>
      </c>
      <c r="C16" s="6">
        <v>0</v>
      </c>
      <c r="D16" s="6">
        <v>8</v>
      </c>
      <c r="E16" s="6">
        <v>1</v>
      </c>
      <c r="F16" s="6">
        <v>0</v>
      </c>
      <c r="G16" s="6">
        <v>0</v>
      </c>
      <c r="H16" s="6">
        <v>0</v>
      </c>
      <c r="I16" s="6">
        <v>0</v>
      </c>
      <c r="J16" s="6">
        <v>0</v>
      </c>
      <c r="K16" s="6">
        <v>0</v>
      </c>
      <c r="L16" s="6">
        <v>0</v>
      </c>
      <c r="M16" s="6">
        <v>11</v>
      </c>
      <c r="N16" s="6">
        <v>2</v>
      </c>
      <c r="O16" s="6">
        <v>0</v>
      </c>
      <c r="P16" s="6">
        <v>0</v>
      </c>
      <c r="Q16" s="6">
        <v>2</v>
      </c>
      <c r="R16" s="6">
        <v>2</v>
      </c>
      <c r="S16" s="6">
        <v>0</v>
      </c>
      <c r="T16" s="6">
        <v>0</v>
      </c>
      <c r="U16" s="6">
        <v>0</v>
      </c>
      <c r="V16" s="7">
        <f t="shared" si="0"/>
        <v>26</v>
      </c>
      <c r="W16" s="8"/>
      <c r="X16" s="7">
        <v>14</v>
      </c>
      <c r="Y16" s="7" t="s">
        <v>33</v>
      </c>
      <c r="Z16" s="7">
        <v>0</v>
      </c>
      <c r="AA16" s="7">
        <v>0</v>
      </c>
      <c r="AB16" s="6">
        <v>0</v>
      </c>
      <c r="AC16">
        <v>0</v>
      </c>
    </row>
    <row r="17" spans="1:30">
      <c r="A17" s="5" t="s">
        <v>34</v>
      </c>
      <c r="B17" s="6">
        <v>0</v>
      </c>
      <c r="C17" s="6">
        <v>0</v>
      </c>
      <c r="D17" s="6">
        <v>0</v>
      </c>
      <c r="E17" s="6">
        <v>0</v>
      </c>
      <c r="F17" s="6">
        <v>0</v>
      </c>
      <c r="G17" s="6">
        <v>0</v>
      </c>
      <c r="H17" s="6">
        <v>0</v>
      </c>
      <c r="I17" s="6">
        <v>0</v>
      </c>
      <c r="J17" s="6">
        <v>0</v>
      </c>
      <c r="K17" s="6">
        <v>0</v>
      </c>
      <c r="L17" s="6">
        <v>0</v>
      </c>
      <c r="M17" s="6">
        <v>0</v>
      </c>
      <c r="N17" s="6">
        <v>0</v>
      </c>
      <c r="O17" s="6">
        <v>0</v>
      </c>
      <c r="P17" s="6">
        <v>0</v>
      </c>
      <c r="Q17" s="6">
        <v>0</v>
      </c>
      <c r="R17" s="6">
        <v>0</v>
      </c>
      <c r="S17" s="6">
        <v>0</v>
      </c>
      <c r="T17" s="6">
        <v>0</v>
      </c>
      <c r="U17" s="6">
        <v>0</v>
      </c>
      <c r="V17" s="7">
        <f t="shared" si="0"/>
        <v>0</v>
      </c>
      <c r="W17" s="8"/>
      <c r="X17" s="7">
        <v>15</v>
      </c>
      <c r="Y17" s="7" t="s">
        <v>35</v>
      </c>
      <c r="Z17" s="7">
        <v>2</v>
      </c>
      <c r="AA17" s="7">
        <v>0</v>
      </c>
      <c r="AB17" s="6">
        <v>0</v>
      </c>
      <c r="AC17">
        <v>0</v>
      </c>
    </row>
    <row r="18" spans="1:30">
      <c r="A18" s="5" t="s">
        <v>36</v>
      </c>
      <c r="B18" s="6">
        <v>0</v>
      </c>
      <c r="C18" s="6">
        <v>0</v>
      </c>
      <c r="D18" s="6">
        <v>0</v>
      </c>
      <c r="E18" s="6">
        <v>0</v>
      </c>
      <c r="F18" s="6">
        <v>0</v>
      </c>
      <c r="G18" s="6">
        <v>0</v>
      </c>
      <c r="H18" s="6">
        <v>0</v>
      </c>
      <c r="I18" s="6">
        <v>0</v>
      </c>
      <c r="J18" s="6">
        <v>0</v>
      </c>
      <c r="K18" s="6">
        <v>0</v>
      </c>
      <c r="L18" s="6">
        <v>0</v>
      </c>
      <c r="M18" s="6">
        <v>0</v>
      </c>
      <c r="N18" s="6">
        <v>0</v>
      </c>
      <c r="O18" s="6">
        <v>0</v>
      </c>
      <c r="P18" s="6">
        <v>0</v>
      </c>
      <c r="Q18" s="6">
        <v>0</v>
      </c>
      <c r="R18" s="6">
        <v>0</v>
      </c>
      <c r="S18" s="6">
        <v>0</v>
      </c>
      <c r="T18" s="6">
        <v>0</v>
      </c>
      <c r="U18" s="6">
        <v>0</v>
      </c>
      <c r="V18" s="7">
        <f t="shared" si="0"/>
        <v>0</v>
      </c>
      <c r="W18" s="8"/>
      <c r="X18" s="7">
        <v>16</v>
      </c>
      <c r="Y18" s="7" t="s">
        <v>37</v>
      </c>
      <c r="Z18" s="7">
        <v>2</v>
      </c>
      <c r="AA18" s="7">
        <v>0</v>
      </c>
      <c r="AB18" s="6">
        <v>0</v>
      </c>
      <c r="AC18">
        <v>0</v>
      </c>
    </row>
    <row r="19" spans="1:30">
      <c r="A19" s="5" t="s">
        <v>38</v>
      </c>
      <c r="B19" s="6">
        <v>0</v>
      </c>
      <c r="C19" s="6">
        <v>0</v>
      </c>
      <c r="D19" s="6">
        <v>0</v>
      </c>
      <c r="E19" s="6">
        <v>0</v>
      </c>
      <c r="F19" s="6">
        <v>0</v>
      </c>
      <c r="G19" s="6">
        <v>0</v>
      </c>
      <c r="H19" s="6">
        <v>0</v>
      </c>
      <c r="I19" s="6">
        <v>0</v>
      </c>
      <c r="J19" s="6">
        <v>0</v>
      </c>
      <c r="K19" s="6">
        <v>0</v>
      </c>
      <c r="L19" s="6">
        <v>0</v>
      </c>
      <c r="M19" s="6">
        <v>0</v>
      </c>
      <c r="N19" s="6">
        <v>0</v>
      </c>
      <c r="O19" s="6">
        <v>0</v>
      </c>
      <c r="P19" s="6">
        <v>0</v>
      </c>
      <c r="Q19" s="6">
        <v>0</v>
      </c>
      <c r="R19" s="6">
        <v>0</v>
      </c>
      <c r="S19" s="6">
        <v>0</v>
      </c>
      <c r="T19" s="6">
        <v>0</v>
      </c>
      <c r="U19" s="6">
        <v>0</v>
      </c>
      <c r="V19" s="7">
        <f t="shared" si="0"/>
        <v>0</v>
      </c>
      <c r="W19" s="8"/>
      <c r="X19" s="7">
        <v>17</v>
      </c>
      <c r="Y19" s="7" t="s">
        <v>39</v>
      </c>
      <c r="Z19" s="7">
        <v>2</v>
      </c>
      <c r="AA19" s="7">
        <v>0</v>
      </c>
      <c r="AB19" s="6">
        <v>0</v>
      </c>
      <c r="AC19">
        <v>0</v>
      </c>
    </row>
    <row r="20" spans="1:30">
      <c r="A20" s="5" t="s">
        <v>40</v>
      </c>
      <c r="B20" s="6">
        <v>0</v>
      </c>
      <c r="C20" s="6">
        <v>0</v>
      </c>
      <c r="D20" s="6">
        <v>0</v>
      </c>
      <c r="E20" s="6">
        <v>0</v>
      </c>
      <c r="F20" s="6">
        <v>0</v>
      </c>
      <c r="G20" s="6">
        <v>0</v>
      </c>
      <c r="H20" s="6">
        <v>0</v>
      </c>
      <c r="I20" s="6">
        <v>0</v>
      </c>
      <c r="J20" s="6">
        <v>0</v>
      </c>
      <c r="K20" s="6">
        <v>0</v>
      </c>
      <c r="L20" s="6">
        <v>0</v>
      </c>
      <c r="M20" s="6">
        <v>0</v>
      </c>
      <c r="N20" s="6">
        <v>0</v>
      </c>
      <c r="O20" s="6">
        <v>0</v>
      </c>
      <c r="P20" s="6">
        <v>0</v>
      </c>
      <c r="Q20" s="6">
        <v>0</v>
      </c>
      <c r="R20" s="6">
        <v>0</v>
      </c>
      <c r="S20" s="6">
        <v>0</v>
      </c>
      <c r="T20" s="6">
        <v>0</v>
      </c>
      <c r="U20" s="6">
        <v>0</v>
      </c>
      <c r="V20" s="7">
        <f t="shared" si="0"/>
        <v>0</v>
      </c>
      <c r="W20" s="8"/>
      <c r="X20" s="7">
        <v>18</v>
      </c>
      <c r="Y20" s="7" t="s">
        <v>41</v>
      </c>
      <c r="Z20" s="7">
        <v>1</v>
      </c>
      <c r="AA20" s="7">
        <v>0</v>
      </c>
      <c r="AB20" s="6">
        <v>0</v>
      </c>
      <c r="AC20">
        <v>0</v>
      </c>
    </row>
    <row r="21" spans="1:30">
      <c r="A21" s="5" t="s">
        <v>42</v>
      </c>
      <c r="B21" s="6">
        <v>0</v>
      </c>
      <c r="C21" s="6">
        <v>0</v>
      </c>
      <c r="D21" s="6">
        <v>0</v>
      </c>
      <c r="E21" s="6">
        <v>0</v>
      </c>
      <c r="F21" s="6">
        <v>0</v>
      </c>
      <c r="G21" s="6">
        <v>0</v>
      </c>
      <c r="H21" s="6">
        <v>0</v>
      </c>
      <c r="I21" s="6">
        <v>0</v>
      </c>
      <c r="J21" s="6">
        <v>0</v>
      </c>
      <c r="K21" s="6">
        <v>0</v>
      </c>
      <c r="L21" s="6">
        <v>0</v>
      </c>
      <c r="M21" s="6">
        <v>0</v>
      </c>
      <c r="N21" s="6">
        <v>0</v>
      </c>
      <c r="O21" s="6">
        <v>0</v>
      </c>
      <c r="P21" s="6">
        <v>0</v>
      </c>
      <c r="Q21" s="6">
        <v>0</v>
      </c>
      <c r="R21" s="6">
        <v>0</v>
      </c>
      <c r="S21" s="6">
        <v>0</v>
      </c>
      <c r="T21" s="6">
        <v>0</v>
      </c>
      <c r="U21" s="6">
        <v>0</v>
      </c>
      <c r="V21" s="7">
        <f t="shared" si="0"/>
        <v>0</v>
      </c>
      <c r="W21" s="8"/>
      <c r="X21" s="7">
        <v>19</v>
      </c>
      <c r="Y21" s="7" t="s">
        <v>43</v>
      </c>
      <c r="Z21" s="7">
        <v>0</v>
      </c>
      <c r="AA21" s="7">
        <v>0</v>
      </c>
      <c r="AB21" s="6">
        <v>0</v>
      </c>
      <c r="AC21">
        <v>0</v>
      </c>
    </row>
    <row r="22" spans="1:30">
      <c r="A22" s="9" t="s">
        <v>44</v>
      </c>
      <c r="B22" s="6">
        <v>0</v>
      </c>
      <c r="C22" s="6">
        <v>0</v>
      </c>
      <c r="D22" s="6">
        <v>0</v>
      </c>
      <c r="E22" s="6">
        <v>0</v>
      </c>
      <c r="F22" s="6">
        <v>0</v>
      </c>
      <c r="G22" s="6">
        <v>0</v>
      </c>
      <c r="H22" s="6">
        <v>0</v>
      </c>
      <c r="I22" s="6">
        <v>0</v>
      </c>
      <c r="J22" s="6">
        <v>0</v>
      </c>
      <c r="K22" s="6">
        <v>0</v>
      </c>
      <c r="L22" s="6">
        <v>0</v>
      </c>
      <c r="M22" s="6">
        <v>0</v>
      </c>
      <c r="N22" s="6">
        <v>0</v>
      </c>
      <c r="O22" s="6">
        <v>0</v>
      </c>
      <c r="P22" s="6">
        <v>0</v>
      </c>
      <c r="Q22" s="6">
        <v>0</v>
      </c>
      <c r="R22" s="6">
        <v>0</v>
      </c>
      <c r="S22" s="6">
        <v>0</v>
      </c>
      <c r="T22" s="6">
        <v>0</v>
      </c>
      <c r="U22" s="6">
        <v>0</v>
      </c>
      <c r="V22" s="7">
        <f t="shared" si="0"/>
        <v>0</v>
      </c>
      <c r="W22" s="10"/>
      <c r="X22" s="7">
        <v>20</v>
      </c>
      <c r="Y22" s="7" t="s">
        <v>45</v>
      </c>
      <c r="Z22" s="7">
        <v>0</v>
      </c>
      <c r="AA22" s="7">
        <v>0</v>
      </c>
      <c r="AB22" s="6">
        <v>0</v>
      </c>
      <c r="AC22">
        <f t="shared" ref="AC3:AC22" si="1">+AB22+AA22-Z22</f>
        <v>0</v>
      </c>
    </row>
    <row r="23" spans="1:30">
      <c r="A23" s="9" t="s">
        <v>46</v>
      </c>
      <c r="B23" s="6">
        <v>0</v>
      </c>
      <c r="C23" s="6">
        <v>0</v>
      </c>
      <c r="D23" s="6">
        <v>0</v>
      </c>
      <c r="E23" s="6">
        <v>0</v>
      </c>
      <c r="F23" s="6">
        <v>0</v>
      </c>
      <c r="G23" s="6">
        <v>0</v>
      </c>
      <c r="H23" s="6">
        <v>0</v>
      </c>
      <c r="I23" s="6">
        <v>1</v>
      </c>
      <c r="J23" s="6">
        <v>0</v>
      </c>
      <c r="K23" s="6">
        <v>0</v>
      </c>
      <c r="L23" s="6">
        <v>0</v>
      </c>
      <c r="M23" s="6">
        <v>0</v>
      </c>
      <c r="N23" s="6">
        <v>0</v>
      </c>
      <c r="O23" s="6">
        <v>0</v>
      </c>
      <c r="P23" s="6">
        <v>0</v>
      </c>
      <c r="Q23" s="6">
        <v>0</v>
      </c>
      <c r="R23" s="6">
        <v>0</v>
      </c>
      <c r="S23" s="6">
        <v>0</v>
      </c>
      <c r="T23" s="6">
        <v>0</v>
      </c>
      <c r="U23" s="6">
        <v>0</v>
      </c>
      <c r="V23" s="7">
        <f t="shared" si="0"/>
        <v>1</v>
      </c>
      <c r="W23" s="4"/>
      <c r="Y23" s="11" t="s">
        <v>1</v>
      </c>
      <c r="Z23" s="12">
        <v>89</v>
      </c>
      <c r="AA23" s="7">
        <f>SUM(AA3:AA22)</f>
        <v>0</v>
      </c>
      <c r="AB23" s="7">
        <f>SUM(AB3:AB22)</f>
        <v>0</v>
      </c>
      <c r="AC23">
        <v>0</v>
      </c>
    </row>
    <row r="24" spans="1:30">
      <c r="A24" s="5" t="s">
        <v>47</v>
      </c>
      <c r="B24" s="6">
        <v>0</v>
      </c>
      <c r="C24" s="6">
        <v>0</v>
      </c>
      <c r="D24" s="6">
        <v>0</v>
      </c>
      <c r="E24" s="6">
        <v>0</v>
      </c>
      <c r="F24" s="6">
        <v>0</v>
      </c>
      <c r="G24" s="6">
        <v>0</v>
      </c>
      <c r="H24" s="6">
        <v>0</v>
      </c>
      <c r="I24" s="6">
        <v>0</v>
      </c>
      <c r="J24" s="6">
        <v>0</v>
      </c>
      <c r="K24" s="6">
        <v>0</v>
      </c>
      <c r="L24" s="6">
        <v>0</v>
      </c>
      <c r="M24" s="6">
        <v>0</v>
      </c>
      <c r="N24" s="6">
        <v>0</v>
      </c>
      <c r="O24" s="6">
        <v>0</v>
      </c>
      <c r="P24" s="6">
        <v>0</v>
      </c>
      <c r="Q24" s="6">
        <v>0</v>
      </c>
      <c r="R24" s="6">
        <v>0</v>
      </c>
      <c r="S24" s="6">
        <v>0</v>
      </c>
      <c r="T24" s="6">
        <v>0</v>
      </c>
      <c r="U24" s="6">
        <v>0</v>
      </c>
      <c r="V24" s="7">
        <f t="shared" si="0"/>
        <v>0</v>
      </c>
      <c r="Y24" s="13" t="s">
        <v>3</v>
      </c>
      <c r="Z24" s="12">
        <v>89</v>
      </c>
      <c r="AA24" s="28">
        <f>AA23+AB23</f>
        <v>0</v>
      </c>
      <c r="AB24" s="29"/>
    </row>
    <row r="25" spans="1:30">
      <c r="A25" s="5" t="s">
        <v>48</v>
      </c>
      <c r="B25" s="6">
        <v>0</v>
      </c>
      <c r="C25" s="6">
        <v>0</v>
      </c>
      <c r="D25" s="6">
        <v>0</v>
      </c>
      <c r="E25" s="6">
        <v>0</v>
      </c>
      <c r="F25" s="6">
        <v>0</v>
      </c>
      <c r="G25" s="6">
        <v>0</v>
      </c>
      <c r="H25" s="6">
        <v>0</v>
      </c>
      <c r="I25" s="6">
        <v>0</v>
      </c>
      <c r="J25" s="6">
        <v>0</v>
      </c>
      <c r="K25" s="6">
        <v>0</v>
      </c>
      <c r="L25" s="6">
        <v>0</v>
      </c>
      <c r="M25" s="6">
        <v>0</v>
      </c>
      <c r="N25" s="6">
        <v>0</v>
      </c>
      <c r="O25" s="6">
        <v>0</v>
      </c>
      <c r="P25" s="6">
        <v>0</v>
      </c>
      <c r="Q25" s="6">
        <v>0</v>
      </c>
      <c r="R25" s="6">
        <v>0</v>
      </c>
      <c r="S25" s="6">
        <v>0</v>
      </c>
      <c r="T25" s="6">
        <v>0</v>
      </c>
      <c r="U25" s="6">
        <v>0</v>
      </c>
      <c r="V25" s="7">
        <f t="shared" si="0"/>
        <v>0</v>
      </c>
    </row>
    <row r="26" spans="1:30">
      <c r="A26" s="5" t="s">
        <v>49</v>
      </c>
      <c r="B26" s="6">
        <v>0</v>
      </c>
      <c r="C26" s="6">
        <v>0</v>
      </c>
      <c r="D26" s="6">
        <v>0</v>
      </c>
      <c r="E26" s="6">
        <v>0</v>
      </c>
      <c r="F26" s="6">
        <v>0</v>
      </c>
      <c r="G26" s="6">
        <v>0</v>
      </c>
      <c r="H26" s="6">
        <v>0</v>
      </c>
      <c r="I26" s="6">
        <v>0</v>
      </c>
      <c r="J26" s="6">
        <v>0</v>
      </c>
      <c r="K26" s="6">
        <v>0</v>
      </c>
      <c r="L26" s="6">
        <v>0</v>
      </c>
      <c r="M26" s="6">
        <v>0</v>
      </c>
      <c r="N26" s="6">
        <v>0</v>
      </c>
      <c r="O26" s="6">
        <v>0</v>
      </c>
      <c r="P26" s="6">
        <v>0</v>
      </c>
      <c r="Q26" s="6">
        <v>0</v>
      </c>
      <c r="R26" s="6">
        <v>0</v>
      </c>
      <c r="S26" s="6">
        <v>0</v>
      </c>
      <c r="T26" s="6">
        <v>0</v>
      </c>
      <c r="U26" s="6">
        <v>0</v>
      </c>
      <c r="V26" s="7">
        <f t="shared" si="0"/>
        <v>0</v>
      </c>
      <c r="AC26" s="3" t="s">
        <v>4</v>
      </c>
      <c r="AD26" s="3" t="s">
        <v>5</v>
      </c>
    </row>
    <row r="27" spans="1:30">
      <c r="A27" s="5" t="s">
        <v>50</v>
      </c>
      <c r="B27" s="6">
        <v>0</v>
      </c>
      <c r="C27" s="6">
        <v>0</v>
      </c>
      <c r="D27" s="6">
        <v>0</v>
      </c>
      <c r="E27" s="6">
        <v>0</v>
      </c>
      <c r="F27" s="6">
        <v>0</v>
      </c>
      <c r="G27" s="6">
        <v>0</v>
      </c>
      <c r="H27" s="6">
        <v>0</v>
      </c>
      <c r="I27" s="6">
        <v>0</v>
      </c>
      <c r="J27" s="6">
        <v>0</v>
      </c>
      <c r="K27" s="6">
        <v>0</v>
      </c>
      <c r="L27" s="6">
        <v>0</v>
      </c>
      <c r="M27" s="6">
        <v>0</v>
      </c>
      <c r="N27" s="6">
        <v>0</v>
      </c>
      <c r="O27" s="6">
        <v>0</v>
      </c>
      <c r="P27" s="6">
        <v>0</v>
      </c>
      <c r="Q27" s="6">
        <v>0</v>
      </c>
      <c r="R27" s="6">
        <v>0</v>
      </c>
      <c r="S27" s="6">
        <v>0</v>
      </c>
      <c r="T27" s="6">
        <v>0</v>
      </c>
      <c r="U27" s="6">
        <v>0</v>
      </c>
      <c r="V27" s="7">
        <f t="shared" si="0"/>
        <v>0</v>
      </c>
      <c r="AC27" s="12">
        <v>89</v>
      </c>
      <c r="AD27" s="12">
        <f>+AB3+AB4+AB5+AB6+AB7+AB8+AB9+AB10+AB11+AB12+AB13+AB14+AB15+AB16+AB17+AB18+AB19+AB20+AB21+AB22</f>
        <v>0</v>
      </c>
    </row>
    <row r="28" spans="1:30">
      <c r="A28" s="5" t="s">
        <v>51</v>
      </c>
      <c r="B28" s="6">
        <v>0</v>
      </c>
      <c r="C28" s="6">
        <v>4</v>
      </c>
      <c r="D28" s="6">
        <v>0</v>
      </c>
      <c r="E28" s="6">
        <v>0</v>
      </c>
      <c r="F28" s="6">
        <v>0</v>
      </c>
      <c r="G28" s="6">
        <v>3</v>
      </c>
      <c r="H28" s="6">
        <v>0</v>
      </c>
      <c r="I28" s="6">
        <v>0</v>
      </c>
      <c r="J28" s="6">
        <v>6</v>
      </c>
      <c r="K28" s="6">
        <v>0</v>
      </c>
      <c r="L28" s="6">
        <v>0</v>
      </c>
      <c r="M28" s="6">
        <v>6</v>
      </c>
      <c r="N28" s="6">
        <v>4</v>
      </c>
      <c r="O28" s="6">
        <v>0</v>
      </c>
      <c r="P28" s="6">
        <v>1</v>
      </c>
      <c r="Q28" s="6">
        <v>0</v>
      </c>
      <c r="R28" s="6">
        <v>0</v>
      </c>
      <c r="S28" s="6">
        <v>0</v>
      </c>
      <c r="T28" s="6">
        <v>0</v>
      </c>
      <c r="U28" s="6">
        <v>0</v>
      </c>
      <c r="V28" s="7">
        <f t="shared" si="0"/>
        <v>24</v>
      </c>
    </row>
    <row r="29" spans="1:30">
      <c r="A29" s="14" t="s">
        <v>1</v>
      </c>
      <c r="B29" s="85">
        <v>9</v>
      </c>
      <c r="C29" s="85">
        <v>9</v>
      </c>
      <c r="D29" s="85">
        <v>8</v>
      </c>
      <c r="E29" s="85">
        <v>9</v>
      </c>
      <c r="F29" s="85">
        <v>0</v>
      </c>
      <c r="G29" s="85">
        <v>3</v>
      </c>
      <c r="H29" s="85">
        <v>3</v>
      </c>
      <c r="I29" s="85">
        <v>2</v>
      </c>
      <c r="J29" s="85">
        <v>6</v>
      </c>
      <c r="K29" s="85">
        <v>2</v>
      </c>
      <c r="L29" s="85">
        <v>4</v>
      </c>
      <c r="M29" s="85">
        <v>18</v>
      </c>
      <c r="N29" s="85">
        <v>9</v>
      </c>
      <c r="O29" s="85">
        <v>0</v>
      </c>
      <c r="P29" s="85">
        <v>2</v>
      </c>
      <c r="Q29" s="85">
        <v>2</v>
      </c>
      <c r="R29" s="85">
        <v>2</v>
      </c>
      <c r="S29" s="85">
        <v>1</v>
      </c>
      <c r="T29" s="85">
        <v>0</v>
      </c>
      <c r="U29" s="85">
        <v>0</v>
      </c>
      <c r="V29" s="12">
        <f>SUM($A29:$T29)</f>
        <v>89</v>
      </c>
    </row>
    <row r="30" spans="1:30">
      <c r="V30" s="15">
        <f>SUM(V3:V28)</f>
        <v>89</v>
      </c>
    </row>
    <row r="32" spans="1:30">
      <c r="E32" s="1" t="s">
        <v>0</v>
      </c>
      <c r="F32" s="14" t="s">
        <v>1</v>
      </c>
    </row>
    <row r="33" spans="5:6">
      <c r="E33" s="5" t="s">
        <v>6</v>
      </c>
      <c r="F33" s="5">
        <f>V3</f>
        <v>20</v>
      </c>
    </row>
    <row r="34" spans="5:6">
      <c r="E34" s="5" t="s">
        <v>8</v>
      </c>
      <c r="F34" s="5">
        <f>V4</f>
        <v>0</v>
      </c>
    </row>
    <row r="35" spans="5:6">
      <c r="E35" s="5" t="s">
        <v>10</v>
      </c>
      <c r="F35" s="5">
        <f t="shared" ref="F35:F59" si="2">V5</f>
        <v>16</v>
      </c>
    </row>
    <row r="36" spans="5:6">
      <c r="E36" s="5" t="s">
        <v>12</v>
      </c>
      <c r="F36" s="5">
        <f t="shared" si="2"/>
        <v>0</v>
      </c>
    </row>
    <row r="37" spans="5:6">
      <c r="E37" s="5" t="s">
        <v>14</v>
      </c>
      <c r="F37" s="5">
        <f t="shared" si="2"/>
        <v>0</v>
      </c>
    </row>
    <row r="38" spans="5:6">
      <c r="E38" s="5" t="s">
        <v>16</v>
      </c>
      <c r="F38" s="5">
        <f t="shared" si="2"/>
        <v>0</v>
      </c>
    </row>
    <row r="39" spans="5:6">
      <c r="E39" s="5" t="s">
        <v>18</v>
      </c>
      <c r="F39" s="5">
        <f t="shared" si="2"/>
        <v>0</v>
      </c>
    </row>
    <row r="40" spans="5:6">
      <c r="E40" s="5" t="s">
        <v>20</v>
      </c>
      <c r="F40" s="5">
        <f t="shared" si="2"/>
        <v>0</v>
      </c>
    </row>
    <row r="41" spans="5:6">
      <c r="E41" s="5" t="s">
        <v>22</v>
      </c>
      <c r="F41" s="5">
        <f t="shared" si="2"/>
        <v>2</v>
      </c>
    </row>
    <row r="42" spans="5:6">
      <c r="E42" s="5" t="s">
        <v>24</v>
      </c>
      <c r="F42" s="5">
        <f t="shared" si="2"/>
        <v>0</v>
      </c>
    </row>
    <row r="43" spans="5:6">
      <c r="E43" s="5" t="s">
        <v>26</v>
      </c>
      <c r="F43" s="5">
        <f t="shared" si="2"/>
        <v>0</v>
      </c>
    </row>
    <row r="44" spans="5:6">
      <c r="E44" s="5" t="s">
        <v>28</v>
      </c>
      <c r="F44" s="5">
        <f t="shared" si="2"/>
        <v>0</v>
      </c>
    </row>
    <row r="45" spans="5:6">
      <c r="E45" s="5" t="s">
        <v>30</v>
      </c>
      <c r="F45" s="5">
        <f t="shared" si="2"/>
        <v>0</v>
      </c>
    </row>
    <row r="46" spans="5:6">
      <c r="E46" s="5" t="s">
        <v>32</v>
      </c>
      <c r="F46" s="5">
        <f t="shared" si="2"/>
        <v>26</v>
      </c>
    </row>
    <row r="47" spans="5:6">
      <c r="E47" s="5" t="s">
        <v>34</v>
      </c>
      <c r="F47" s="5">
        <f t="shared" si="2"/>
        <v>0</v>
      </c>
    </row>
    <row r="48" spans="5:6">
      <c r="E48" s="5" t="s">
        <v>36</v>
      </c>
      <c r="F48" s="5">
        <f t="shared" si="2"/>
        <v>0</v>
      </c>
    </row>
    <row r="49" spans="5:6">
      <c r="E49" s="5" t="s">
        <v>38</v>
      </c>
      <c r="F49" s="5">
        <f t="shared" si="2"/>
        <v>0</v>
      </c>
    </row>
    <row r="50" spans="5:6">
      <c r="E50" s="5" t="s">
        <v>40</v>
      </c>
      <c r="F50" s="5">
        <f t="shared" si="2"/>
        <v>0</v>
      </c>
    </row>
    <row r="51" spans="5:6">
      <c r="E51" s="5" t="s">
        <v>42</v>
      </c>
      <c r="F51" s="5">
        <f t="shared" si="2"/>
        <v>0</v>
      </c>
    </row>
    <row r="52" spans="5:6">
      <c r="E52" s="9" t="s">
        <v>44</v>
      </c>
      <c r="F52" s="5">
        <f t="shared" si="2"/>
        <v>0</v>
      </c>
    </row>
    <row r="53" spans="5:6">
      <c r="E53" s="9" t="s">
        <v>46</v>
      </c>
      <c r="F53" s="5">
        <f t="shared" si="2"/>
        <v>1</v>
      </c>
    </row>
    <row r="54" spans="5:6">
      <c r="E54" s="5" t="s">
        <v>47</v>
      </c>
      <c r="F54" s="5">
        <f t="shared" si="2"/>
        <v>0</v>
      </c>
    </row>
    <row r="55" spans="5:6">
      <c r="E55" s="5" t="s">
        <v>48</v>
      </c>
      <c r="F55" s="5">
        <f t="shared" si="2"/>
        <v>0</v>
      </c>
    </row>
    <row r="56" spans="5:6">
      <c r="E56" s="5" t="s">
        <v>49</v>
      </c>
      <c r="F56" s="5">
        <f t="shared" si="2"/>
        <v>0</v>
      </c>
    </row>
    <row r="57" spans="5:6">
      <c r="E57" s="5" t="s">
        <v>50</v>
      </c>
      <c r="F57" s="5">
        <f t="shared" si="2"/>
        <v>0</v>
      </c>
    </row>
    <row r="58" spans="5:6">
      <c r="E58" s="5" t="s">
        <v>51</v>
      </c>
      <c r="F58" s="5">
        <f t="shared" si="2"/>
        <v>24</v>
      </c>
    </row>
    <row r="59" spans="5:6">
      <c r="E59" s="5" t="s">
        <v>52</v>
      </c>
      <c r="F59" s="5">
        <f t="shared" si="2"/>
        <v>89</v>
      </c>
    </row>
  </sheetData>
  <mergeCells count="2">
    <mergeCell ref="B1:U1"/>
    <mergeCell ref="AA24:AB24"/>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3"/>
  <sheetViews>
    <sheetView workbookViewId="0">
      <selection activeCell="F2" sqref="F2"/>
    </sheetView>
  </sheetViews>
  <sheetFormatPr baseColWidth="10" defaultRowHeight="14.4"/>
  <cols>
    <col min="18" max="18" width="21.6640625" customWidth="1"/>
  </cols>
  <sheetData>
    <row r="1" spans="1:18" ht="40.799999999999997">
      <c r="A1" s="59" t="s">
        <v>54</v>
      </c>
      <c r="B1" s="59" t="s">
        <v>55</v>
      </c>
      <c r="C1" s="60" t="s">
        <v>56</v>
      </c>
      <c r="D1" s="60" t="s">
        <v>57</v>
      </c>
      <c r="E1" s="60" t="s">
        <v>58</v>
      </c>
      <c r="F1" s="60" t="s">
        <v>59</v>
      </c>
      <c r="G1" s="60" t="s">
        <v>60</v>
      </c>
      <c r="H1" s="60" t="s">
        <v>0</v>
      </c>
      <c r="I1" s="60" t="s">
        <v>61</v>
      </c>
      <c r="J1" s="60" t="s">
        <v>62</v>
      </c>
      <c r="K1" s="60" t="s">
        <v>63</v>
      </c>
      <c r="L1" s="60" t="s">
        <v>64</v>
      </c>
      <c r="M1" s="60" t="s">
        <v>65</v>
      </c>
      <c r="N1" s="60" t="s">
        <v>66</v>
      </c>
      <c r="O1" s="60" t="s">
        <v>67</v>
      </c>
      <c r="P1" s="60" t="s">
        <v>68</v>
      </c>
      <c r="Q1" s="61" t="s">
        <v>69</v>
      </c>
      <c r="R1" s="60" t="s">
        <v>70</v>
      </c>
    </row>
    <row r="2" spans="1:18" ht="388.8">
      <c r="A2" s="25">
        <v>28</v>
      </c>
      <c r="B2" s="70">
        <v>44105</v>
      </c>
      <c r="C2" s="71" t="s">
        <v>171</v>
      </c>
      <c r="D2" s="16" t="s">
        <v>128</v>
      </c>
      <c r="E2" s="16" t="s">
        <v>128</v>
      </c>
      <c r="F2" s="71" t="s">
        <v>172</v>
      </c>
      <c r="G2" s="16" t="s">
        <v>128</v>
      </c>
      <c r="H2" s="16" t="s">
        <v>135</v>
      </c>
      <c r="I2" s="16" t="s">
        <v>135</v>
      </c>
      <c r="J2" s="16" t="s">
        <v>136</v>
      </c>
      <c r="K2" s="16">
        <v>1</v>
      </c>
      <c r="L2" s="71" t="s">
        <v>173</v>
      </c>
      <c r="M2" s="16" t="s">
        <v>174</v>
      </c>
      <c r="N2" s="16" t="s">
        <v>137</v>
      </c>
      <c r="O2" s="70">
        <v>44105</v>
      </c>
      <c r="P2" s="70">
        <v>44129</v>
      </c>
      <c r="Q2" s="71">
        <v>24</v>
      </c>
      <c r="R2" s="72" t="s">
        <v>175</v>
      </c>
    </row>
    <row r="3" spans="1:18" ht="230.4">
      <c r="A3" s="25">
        <v>29</v>
      </c>
      <c r="B3" s="70">
        <v>44109</v>
      </c>
      <c r="C3" s="71" t="s">
        <v>171</v>
      </c>
      <c r="D3" s="16" t="s">
        <v>128</v>
      </c>
      <c r="E3" s="16" t="s">
        <v>128</v>
      </c>
      <c r="F3" s="71" t="s">
        <v>176</v>
      </c>
      <c r="G3" s="16" t="s">
        <v>128</v>
      </c>
      <c r="H3" s="16" t="s">
        <v>135</v>
      </c>
      <c r="I3" s="16" t="s">
        <v>135</v>
      </c>
      <c r="J3" s="16" t="s">
        <v>136</v>
      </c>
      <c r="K3" s="16">
        <v>1</v>
      </c>
      <c r="L3" s="71" t="s">
        <v>177</v>
      </c>
      <c r="M3" s="16" t="s">
        <v>174</v>
      </c>
      <c r="N3" s="16" t="s">
        <v>137</v>
      </c>
      <c r="O3" s="70">
        <v>44109</v>
      </c>
      <c r="P3" s="70">
        <v>44120</v>
      </c>
      <c r="Q3" s="71">
        <v>11</v>
      </c>
      <c r="R3" s="72" t="s">
        <v>178</v>
      </c>
    </row>
    <row r="4" spans="1:18" ht="216">
      <c r="A4" s="25">
        <v>30</v>
      </c>
      <c r="B4" s="70">
        <v>44113</v>
      </c>
      <c r="C4" s="71" t="s">
        <v>171</v>
      </c>
      <c r="D4" s="16" t="s">
        <v>128</v>
      </c>
      <c r="E4" s="16" t="s">
        <v>128</v>
      </c>
      <c r="F4" s="71" t="s">
        <v>179</v>
      </c>
      <c r="G4" s="16" t="s">
        <v>128</v>
      </c>
      <c r="H4" s="16" t="s">
        <v>135</v>
      </c>
      <c r="I4" s="16" t="s">
        <v>135</v>
      </c>
      <c r="J4" s="16" t="s">
        <v>136</v>
      </c>
      <c r="K4" s="16">
        <v>1</v>
      </c>
      <c r="L4" s="71" t="s">
        <v>180</v>
      </c>
      <c r="M4" s="16" t="s">
        <v>174</v>
      </c>
      <c r="N4" s="16" t="s">
        <v>137</v>
      </c>
      <c r="O4" s="70">
        <v>44113</v>
      </c>
      <c r="P4" s="70">
        <v>44119</v>
      </c>
      <c r="Q4" s="71">
        <v>6</v>
      </c>
      <c r="R4" s="72" t="s">
        <v>181</v>
      </c>
    </row>
    <row r="5" spans="1:18" ht="216">
      <c r="A5" s="25">
        <v>31</v>
      </c>
      <c r="B5" s="70">
        <v>44119</v>
      </c>
      <c r="C5" s="71" t="s">
        <v>182</v>
      </c>
      <c r="D5" s="16" t="s">
        <v>128</v>
      </c>
      <c r="E5" s="16" t="s">
        <v>128</v>
      </c>
      <c r="F5" s="71" t="s">
        <v>172</v>
      </c>
      <c r="G5" s="16" t="s">
        <v>128</v>
      </c>
      <c r="H5" s="16" t="s">
        <v>135</v>
      </c>
      <c r="I5" s="16" t="s">
        <v>135</v>
      </c>
      <c r="J5" s="16" t="s">
        <v>136</v>
      </c>
      <c r="K5" s="16">
        <v>1</v>
      </c>
      <c r="L5" s="71" t="s">
        <v>183</v>
      </c>
      <c r="M5" s="16" t="s">
        <v>174</v>
      </c>
      <c r="N5" s="16" t="s">
        <v>137</v>
      </c>
      <c r="O5" s="70">
        <v>44119</v>
      </c>
      <c r="P5" s="70">
        <v>44151</v>
      </c>
      <c r="Q5" s="71">
        <v>32</v>
      </c>
      <c r="R5" s="72" t="s">
        <v>184</v>
      </c>
    </row>
    <row r="6" spans="1:18" ht="144">
      <c r="A6" s="25">
        <v>32</v>
      </c>
      <c r="B6" s="70">
        <v>44120</v>
      </c>
      <c r="C6" s="71" t="s">
        <v>185</v>
      </c>
      <c r="D6" s="16" t="s">
        <v>128</v>
      </c>
      <c r="E6" s="16" t="s">
        <v>128</v>
      </c>
      <c r="F6" s="71" t="s">
        <v>172</v>
      </c>
      <c r="G6" s="16" t="s">
        <v>128</v>
      </c>
      <c r="H6" s="16" t="s">
        <v>135</v>
      </c>
      <c r="I6" s="16" t="s">
        <v>135</v>
      </c>
      <c r="J6" s="16" t="s">
        <v>136</v>
      </c>
      <c r="K6" s="16">
        <v>1</v>
      </c>
      <c r="L6" s="71" t="s">
        <v>186</v>
      </c>
      <c r="M6" s="16" t="s">
        <v>123</v>
      </c>
      <c r="N6" s="16" t="s">
        <v>137</v>
      </c>
      <c r="O6" s="70">
        <v>44120</v>
      </c>
      <c r="P6" s="70">
        <v>44147</v>
      </c>
      <c r="Q6" s="71">
        <v>27</v>
      </c>
      <c r="R6" s="72" t="s">
        <v>187</v>
      </c>
    </row>
    <row r="7" spans="1:18" ht="129.6">
      <c r="A7" s="25">
        <v>33</v>
      </c>
      <c r="B7" s="70">
        <v>44126</v>
      </c>
      <c r="C7" s="71" t="s">
        <v>171</v>
      </c>
      <c r="D7" s="16" t="s">
        <v>128</v>
      </c>
      <c r="E7" s="16" t="s">
        <v>128</v>
      </c>
      <c r="F7" s="71" t="s">
        <v>188</v>
      </c>
      <c r="G7" s="16" t="s">
        <v>128</v>
      </c>
      <c r="H7" s="16" t="s">
        <v>135</v>
      </c>
      <c r="I7" s="16" t="s">
        <v>135</v>
      </c>
      <c r="J7" s="16" t="s">
        <v>136</v>
      </c>
      <c r="K7" s="16">
        <v>1</v>
      </c>
      <c r="L7" s="71" t="s">
        <v>189</v>
      </c>
      <c r="M7" s="16" t="s">
        <v>123</v>
      </c>
      <c r="N7" s="16" t="s">
        <v>137</v>
      </c>
      <c r="O7" s="70">
        <v>44126</v>
      </c>
      <c r="P7" s="70">
        <v>44147</v>
      </c>
      <c r="Q7" s="71">
        <v>21</v>
      </c>
      <c r="R7" s="72" t="s">
        <v>190</v>
      </c>
    </row>
    <row r="8" spans="1:18" ht="115.2">
      <c r="A8" s="25">
        <v>34</v>
      </c>
      <c r="B8" s="70">
        <v>44131</v>
      </c>
      <c r="C8" s="71" t="s">
        <v>171</v>
      </c>
      <c r="D8" s="16" t="s">
        <v>128</v>
      </c>
      <c r="E8" s="16" t="s">
        <v>128</v>
      </c>
      <c r="F8" s="71" t="s">
        <v>191</v>
      </c>
      <c r="G8" s="16" t="s">
        <v>128</v>
      </c>
      <c r="H8" s="16" t="s">
        <v>135</v>
      </c>
      <c r="I8" s="16" t="s">
        <v>135</v>
      </c>
      <c r="J8" s="16" t="s">
        <v>136</v>
      </c>
      <c r="K8" s="16">
        <v>1</v>
      </c>
      <c r="L8" s="71" t="s">
        <v>192</v>
      </c>
      <c r="M8" s="16" t="s">
        <v>123</v>
      </c>
      <c r="N8" s="16" t="s">
        <v>137</v>
      </c>
      <c r="O8" s="70">
        <v>44131</v>
      </c>
      <c r="P8" s="70">
        <v>44157</v>
      </c>
      <c r="Q8" s="71">
        <v>26</v>
      </c>
      <c r="R8" s="72" t="s">
        <v>193</v>
      </c>
    </row>
    <row r="9" spans="1:18" ht="259.2">
      <c r="A9" s="25">
        <v>35</v>
      </c>
      <c r="B9" s="70">
        <v>44132</v>
      </c>
      <c r="C9" s="71" t="s">
        <v>185</v>
      </c>
      <c r="D9" s="16" t="s">
        <v>128</v>
      </c>
      <c r="E9" s="16" t="s">
        <v>128</v>
      </c>
      <c r="F9" s="73" t="s">
        <v>172</v>
      </c>
      <c r="G9" s="16" t="s">
        <v>128</v>
      </c>
      <c r="H9" s="16" t="s">
        <v>135</v>
      </c>
      <c r="I9" s="16" t="s">
        <v>135</v>
      </c>
      <c r="J9" s="16" t="s">
        <v>136</v>
      </c>
      <c r="K9" s="16">
        <v>1</v>
      </c>
      <c r="L9" s="71" t="s">
        <v>194</v>
      </c>
      <c r="M9" s="16" t="s">
        <v>174</v>
      </c>
      <c r="N9" s="16" t="s">
        <v>137</v>
      </c>
      <c r="O9" s="70">
        <v>44132</v>
      </c>
      <c r="P9" s="70">
        <v>44139</v>
      </c>
      <c r="Q9" s="71">
        <v>7</v>
      </c>
      <c r="R9" s="72" t="s">
        <v>195</v>
      </c>
    </row>
    <row r="10" spans="1:18" ht="86.4">
      <c r="A10" s="25">
        <v>36</v>
      </c>
      <c r="B10" s="70">
        <v>44134</v>
      </c>
      <c r="C10" s="71" t="s">
        <v>171</v>
      </c>
      <c r="D10" s="16" t="s">
        <v>128</v>
      </c>
      <c r="E10" s="16" t="s">
        <v>128</v>
      </c>
      <c r="F10" s="71" t="s">
        <v>191</v>
      </c>
      <c r="G10" s="16" t="s">
        <v>128</v>
      </c>
      <c r="H10" s="16" t="s">
        <v>135</v>
      </c>
      <c r="I10" s="16" t="s">
        <v>135</v>
      </c>
      <c r="J10" s="16" t="s">
        <v>136</v>
      </c>
      <c r="K10" s="16">
        <v>1</v>
      </c>
      <c r="L10" s="71" t="s">
        <v>196</v>
      </c>
      <c r="M10" s="16" t="s">
        <v>123</v>
      </c>
      <c r="N10" s="16" t="s">
        <v>137</v>
      </c>
      <c r="O10" s="70">
        <v>44134</v>
      </c>
      <c r="P10" s="70">
        <v>44139</v>
      </c>
      <c r="Q10" s="71">
        <v>5</v>
      </c>
      <c r="R10" s="72" t="s">
        <v>197</v>
      </c>
    </row>
    <row r="11" spans="1:18">
      <c r="A11" s="62"/>
      <c r="B11" s="63"/>
      <c r="C11" s="68"/>
      <c r="D11" s="65"/>
      <c r="E11" s="64"/>
      <c r="F11" s="64"/>
      <c r="G11" s="64"/>
      <c r="H11" s="64"/>
      <c r="I11" s="64"/>
      <c r="J11" s="64"/>
      <c r="K11" s="64"/>
      <c r="L11" s="68"/>
      <c r="M11" s="64"/>
      <c r="N11" s="64"/>
      <c r="O11" s="66"/>
      <c r="P11" s="66"/>
      <c r="Q11" s="67"/>
      <c r="R11" s="68"/>
    </row>
    <row r="12" spans="1:18">
      <c r="A12" s="62"/>
      <c r="B12" s="63"/>
      <c r="C12" s="68"/>
      <c r="D12" s="65"/>
      <c r="E12" s="64"/>
      <c r="F12" s="64"/>
      <c r="G12" s="64"/>
      <c r="H12" s="64"/>
      <c r="I12" s="64"/>
      <c r="J12" s="64"/>
      <c r="K12" s="64"/>
      <c r="L12" s="68"/>
      <c r="M12" s="64"/>
      <c r="N12" s="64"/>
      <c r="O12" s="66"/>
      <c r="P12" s="66"/>
      <c r="Q12" s="67"/>
      <c r="R12" s="68"/>
    </row>
    <row r="13" spans="1:18">
      <c r="A13" s="62"/>
      <c r="B13" s="63"/>
      <c r="C13" s="68"/>
      <c r="D13" s="65"/>
      <c r="E13" s="64"/>
      <c r="F13" s="64"/>
      <c r="G13" s="64"/>
      <c r="H13" s="64"/>
      <c r="I13" s="64"/>
      <c r="J13" s="64"/>
      <c r="K13" s="64"/>
      <c r="L13" s="68"/>
      <c r="M13" s="64"/>
      <c r="N13" s="64"/>
      <c r="O13" s="66"/>
      <c r="P13" s="66"/>
      <c r="Q13" s="67"/>
      <c r="R13" s="68"/>
    </row>
    <row r="14" spans="1:18">
      <c r="A14" s="62"/>
      <c r="B14" s="63"/>
      <c r="C14" s="68"/>
      <c r="D14" s="65"/>
      <c r="E14" s="64"/>
      <c r="F14" s="64"/>
      <c r="G14" s="64"/>
      <c r="H14" s="64"/>
      <c r="I14" s="64"/>
      <c r="J14" s="64"/>
      <c r="K14" s="64"/>
      <c r="L14" s="68"/>
      <c r="M14" s="64"/>
      <c r="N14" s="64"/>
      <c r="O14" s="66"/>
      <c r="P14" s="66"/>
      <c r="Q14" s="67"/>
      <c r="R14" s="68"/>
    </row>
    <row r="15" spans="1:18">
      <c r="A15" s="62"/>
      <c r="B15" s="63"/>
      <c r="C15" s="68"/>
      <c r="D15" s="65"/>
      <c r="E15" s="64"/>
      <c r="F15" s="64"/>
      <c r="G15" s="64"/>
      <c r="H15" s="64"/>
      <c r="I15" s="64"/>
      <c r="J15" s="64"/>
      <c r="K15" s="64"/>
      <c r="L15" s="68"/>
      <c r="M15" s="64"/>
      <c r="N15" s="64"/>
      <c r="O15" s="69"/>
      <c r="P15" s="66"/>
      <c r="Q15" s="67"/>
      <c r="R15" s="68"/>
    </row>
    <row r="16" spans="1:18">
      <c r="A16" s="62"/>
      <c r="B16" s="63"/>
      <c r="C16" s="68"/>
      <c r="D16" s="65"/>
      <c r="E16" s="64"/>
      <c r="F16" s="64"/>
      <c r="G16" s="64"/>
      <c r="H16" s="64"/>
      <c r="I16" s="64"/>
      <c r="J16" s="64"/>
      <c r="K16" s="64"/>
      <c r="L16" s="68"/>
      <c r="M16" s="64"/>
      <c r="N16" s="64"/>
      <c r="O16" s="69"/>
      <c r="P16" s="66"/>
      <c r="Q16" s="67"/>
      <c r="R16" s="68"/>
    </row>
    <row r="17" spans="1:18">
      <c r="A17" s="62"/>
      <c r="B17" s="63"/>
      <c r="C17" s="68"/>
      <c r="D17" s="65"/>
      <c r="E17" s="64"/>
      <c r="F17" s="64"/>
      <c r="G17" s="64"/>
      <c r="H17" s="64"/>
      <c r="I17" s="64"/>
      <c r="J17" s="64"/>
      <c r="K17" s="64"/>
      <c r="L17" s="68"/>
      <c r="M17" s="64"/>
      <c r="N17" s="64"/>
      <c r="O17" s="66"/>
      <c r="P17" s="66"/>
      <c r="Q17" s="67"/>
      <c r="R17" s="68"/>
    </row>
    <row r="18" spans="1:18">
      <c r="A18" s="62"/>
      <c r="B18" s="63"/>
      <c r="C18" s="68"/>
      <c r="D18" s="65"/>
      <c r="E18" s="64"/>
      <c r="F18" s="64"/>
      <c r="G18" s="64"/>
      <c r="H18" s="64"/>
      <c r="I18" s="64"/>
      <c r="J18" s="64"/>
      <c r="K18" s="64"/>
      <c r="L18" s="68"/>
      <c r="M18" s="64"/>
      <c r="N18" s="64"/>
      <c r="O18" s="66"/>
      <c r="P18" s="66"/>
      <c r="Q18" s="67"/>
      <c r="R18" s="68"/>
    </row>
    <row r="19" spans="1:18">
      <c r="A19" s="62"/>
      <c r="B19" s="63"/>
      <c r="C19" s="68"/>
      <c r="D19" s="65"/>
      <c r="E19" s="64"/>
      <c r="F19" s="64"/>
      <c r="G19" s="64"/>
      <c r="H19" s="64"/>
      <c r="I19" s="64"/>
      <c r="J19" s="64"/>
      <c r="K19" s="64"/>
      <c r="L19" s="68"/>
      <c r="M19" s="64"/>
      <c r="N19" s="64"/>
      <c r="O19" s="66"/>
      <c r="P19" s="66"/>
      <c r="Q19" s="67"/>
      <c r="R19" s="68"/>
    </row>
    <row r="20" spans="1:18">
      <c r="A20" s="62"/>
      <c r="B20" s="63"/>
      <c r="C20" s="68"/>
      <c r="D20" s="65"/>
      <c r="E20" s="64"/>
      <c r="F20" s="64"/>
      <c r="G20" s="64"/>
      <c r="H20" s="64"/>
      <c r="I20" s="64"/>
      <c r="J20" s="64"/>
      <c r="K20" s="64"/>
      <c r="L20" s="68"/>
      <c r="M20" s="64"/>
      <c r="N20" s="64"/>
      <c r="O20" s="66"/>
      <c r="P20" s="66"/>
      <c r="Q20" s="67"/>
      <c r="R20" s="68"/>
    </row>
    <row r="21" spans="1:18">
      <c r="A21" s="62"/>
      <c r="B21" s="63"/>
      <c r="C21" s="68"/>
      <c r="D21" s="65"/>
      <c r="E21" s="64"/>
      <c r="F21" s="64"/>
      <c r="G21" s="64"/>
      <c r="H21" s="64"/>
      <c r="I21" s="64"/>
      <c r="J21" s="64"/>
      <c r="K21" s="64"/>
      <c r="L21" s="68"/>
      <c r="M21" s="64"/>
      <c r="N21" s="64"/>
      <c r="O21" s="66"/>
      <c r="P21" s="66"/>
      <c r="Q21" s="67"/>
      <c r="R21" s="68"/>
    </row>
    <row r="22" spans="1:18">
      <c r="A22" s="62"/>
      <c r="B22" s="63"/>
      <c r="C22" s="68"/>
      <c r="D22" s="65"/>
      <c r="E22" s="64"/>
      <c r="F22" s="64"/>
      <c r="G22" s="64"/>
      <c r="H22" s="64"/>
      <c r="I22" s="64"/>
      <c r="J22" s="64"/>
      <c r="K22" s="64"/>
      <c r="L22" s="68"/>
      <c r="M22" s="64"/>
      <c r="N22" s="64"/>
      <c r="O22" s="66"/>
      <c r="P22" s="66"/>
      <c r="Q22" s="67"/>
      <c r="R22" s="68"/>
    </row>
    <row r="23" spans="1:18">
      <c r="A23" s="58"/>
      <c r="B23" s="58"/>
      <c r="C23" s="58"/>
      <c r="D23" s="58"/>
      <c r="E23" s="58"/>
      <c r="F23" s="58"/>
      <c r="G23" s="58"/>
      <c r="H23" s="58"/>
      <c r="I23" s="58"/>
      <c r="J23" s="58"/>
      <c r="K23" s="58"/>
      <c r="L23" s="58"/>
      <c r="M23" s="58"/>
      <c r="N23" s="58"/>
      <c r="O23" s="58"/>
      <c r="P23" s="58"/>
      <c r="Q23" s="58"/>
      <c r="R23" s="58"/>
    </row>
  </sheetData>
  <dataValidations count="3">
    <dataValidation type="list" allowBlank="1" showErrorMessage="1" sqref="I11:I22">
      <formula1>INDIRECT(H11)</formula1>
    </dataValidation>
    <dataValidation type="list" allowBlank="1" showInputMessage="1" showErrorMessage="1" prompt=" - " sqref="C2:C10">
      <formula1>INDIRECT(A2)</formula1>
    </dataValidation>
    <dataValidation type="list" allowBlank="1" showInputMessage="1" showErrorMessage="1" prompt=" - " sqref="I2:I10">
      <formula1>INDIRECT(H2)</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
  <sheetViews>
    <sheetView topLeftCell="A7" workbookViewId="0">
      <selection activeCell="F9" sqref="F9"/>
    </sheetView>
  </sheetViews>
  <sheetFormatPr baseColWidth="10" defaultRowHeight="14.4"/>
  <sheetData>
    <row r="1" spans="1:19" ht="40.799999999999997">
      <c r="A1" s="59" t="s">
        <v>54</v>
      </c>
      <c r="B1" s="59" t="s">
        <v>55</v>
      </c>
      <c r="C1" s="60" t="s">
        <v>56</v>
      </c>
      <c r="D1" s="60" t="s">
        <v>57</v>
      </c>
      <c r="E1" s="60" t="s">
        <v>58</v>
      </c>
      <c r="F1" s="60" t="s">
        <v>59</v>
      </c>
      <c r="G1" s="60" t="s">
        <v>60</v>
      </c>
      <c r="H1" s="60" t="s">
        <v>0</v>
      </c>
      <c r="I1" s="60" t="s">
        <v>61</v>
      </c>
      <c r="J1" s="60" t="s">
        <v>62</v>
      </c>
      <c r="K1" s="60" t="s">
        <v>63</v>
      </c>
      <c r="L1" s="60" t="s">
        <v>64</v>
      </c>
      <c r="M1" s="60" t="s">
        <v>65</v>
      </c>
      <c r="N1" s="60" t="s">
        <v>66</v>
      </c>
      <c r="O1" s="60" t="s">
        <v>67</v>
      </c>
      <c r="P1" s="60" t="s">
        <v>68</v>
      </c>
      <c r="Q1" s="61" t="s">
        <v>69</v>
      </c>
      <c r="R1" s="60" t="s">
        <v>70</v>
      </c>
    </row>
    <row r="2" spans="1:19" ht="112.2">
      <c r="A2" s="78">
        <v>19</v>
      </c>
      <c r="B2" s="79">
        <v>44105</v>
      </c>
      <c r="C2" s="80" t="s">
        <v>198</v>
      </c>
      <c r="D2" s="94" t="s">
        <v>199</v>
      </c>
      <c r="E2" s="80" t="s">
        <v>87</v>
      </c>
      <c r="F2" s="80" t="s">
        <v>88</v>
      </c>
      <c r="G2" s="80" t="s">
        <v>200</v>
      </c>
      <c r="H2" s="80" t="s">
        <v>89</v>
      </c>
      <c r="I2" s="80" t="s">
        <v>90</v>
      </c>
      <c r="J2" s="80" t="s">
        <v>90</v>
      </c>
      <c r="K2" s="80">
        <v>1</v>
      </c>
      <c r="L2" s="80" t="s">
        <v>91</v>
      </c>
      <c r="M2" s="78" t="s">
        <v>92</v>
      </c>
      <c r="N2" s="78" t="s">
        <v>86</v>
      </c>
      <c r="O2" s="81">
        <v>44105</v>
      </c>
      <c r="P2" s="81">
        <v>44105</v>
      </c>
      <c r="Q2" s="82">
        <v>0</v>
      </c>
      <c r="R2" s="93" t="s">
        <v>93</v>
      </c>
      <c r="S2" s="58"/>
    </row>
    <row r="3" spans="1:19" ht="113.4">
      <c r="A3" s="78">
        <v>20</v>
      </c>
      <c r="B3" s="79">
        <v>44111</v>
      </c>
      <c r="C3" s="95" t="s">
        <v>201</v>
      </c>
      <c r="D3" s="96" t="s">
        <v>202</v>
      </c>
      <c r="E3" s="80" t="s">
        <v>87</v>
      </c>
      <c r="F3" s="80" t="s">
        <v>88</v>
      </c>
      <c r="G3" s="80" t="s">
        <v>200</v>
      </c>
      <c r="H3" s="80" t="s">
        <v>89</v>
      </c>
      <c r="I3" s="80" t="s">
        <v>90</v>
      </c>
      <c r="J3" s="80" t="s">
        <v>90</v>
      </c>
      <c r="K3" s="80">
        <v>1</v>
      </c>
      <c r="L3" s="80" t="s">
        <v>91</v>
      </c>
      <c r="M3" s="78" t="s">
        <v>92</v>
      </c>
      <c r="N3" s="78" t="s">
        <v>86</v>
      </c>
      <c r="O3" s="79">
        <v>44111</v>
      </c>
      <c r="P3" s="79">
        <v>44111</v>
      </c>
      <c r="Q3" s="82">
        <v>0</v>
      </c>
      <c r="R3" s="92" t="s">
        <v>93</v>
      </c>
      <c r="S3" s="58"/>
    </row>
    <row r="4" spans="1:19" ht="112.2">
      <c r="A4" s="78">
        <v>21</v>
      </c>
      <c r="B4" s="79">
        <v>44131</v>
      </c>
      <c r="C4" s="86" t="s">
        <v>203</v>
      </c>
      <c r="D4" s="86" t="s">
        <v>202</v>
      </c>
      <c r="E4" s="80" t="s">
        <v>87</v>
      </c>
      <c r="F4" s="80" t="s">
        <v>88</v>
      </c>
      <c r="G4" s="80" t="s">
        <v>200</v>
      </c>
      <c r="H4" s="80" t="s">
        <v>89</v>
      </c>
      <c r="I4" s="80" t="s">
        <v>90</v>
      </c>
      <c r="J4" s="80" t="s">
        <v>90</v>
      </c>
      <c r="K4" s="80">
        <v>1</v>
      </c>
      <c r="L4" s="80" t="s">
        <v>91</v>
      </c>
      <c r="M4" s="78" t="s">
        <v>92</v>
      </c>
      <c r="N4" s="78" t="s">
        <v>86</v>
      </c>
      <c r="O4" s="79">
        <v>44131</v>
      </c>
      <c r="P4" s="79">
        <v>44131</v>
      </c>
      <c r="Q4" s="82">
        <v>0</v>
      </c>
      <c r="R4" s="93" t="s">
        <v>93</v>
      </c>
      <c r="S4" s="58"/>
    </row>
    <row r="5" spans="1:19" ht="112.2">
      <c r="A5" s="78">
        <v>22</v>
      </c>
      <c r="B5" s="79">
        <v>44133</v>
      </c>
      <c r="C5" s="86" t="s">
        <v>204</v>
      </c>
      <c r="D5" s="93" t="s">
        <v>205</v>
      </c>
      <c r="E5" s="80" t="s">
        <v>87</v>
      </c>
      <c r="F5" s="80" t="s">
        <v>88</v>
      </c>
      <c r="G5" s="80" t="s">
        <v>200</v>
      </c>
      <c r="H5" s="80" t="s">
        <v>89</v>
      </c>
      <c r="I5" s="80" t="s">
        <v>90</v>
      </c>
      <c r="J5" s="80" t="s">
        <v>90</v>
      </c>
      <c r="K5" s="80">
        <v>1</v>
      </c>
      <c r="L5" s="80" t="s">
        <v>91</v>
      </c>
      <c r="M5" s="78" t="s">
        <v>92</v>
      </c>
      <c r="N5" s="78" t="s">
        <v>86</v>
      </c>
      <c r="O5" s="79">
        <v>44131</v>
      </c>
      <c r="P5" s="79">
        <v>44131</v>
      </c>
      <c r="Q5" s="82">
        <v>0</v>
      </c>
      <c r="R5" s="93" t="s">
        <v>93</v>
      </c>
      <c r="S5" s="58"/>
    </row>
    <row r="6" spans="1:19" ht="112.2">
      <c r="A6" s="78">
        <v>23</v>
      </c>
      <c r="B6" s="79">
        <v>44152</v>
      </c>
      <c r="C6" s="80" t="s">
        <v>206</v>
      </c>
      <c r="D6" s="97" t="s">
        <v>207</v>
      </c>
      <c r="E6" s="80" t="s">
        <v>87</v>
      </c>
      <c r="F6" s="80" t="s">
        <v>88</v>
      </c>
      <c r="G6" s="80" t="s">
        <v>200</v>
      </c>
      <c r="H6" s="80" t="s">
        <v>89</v>
      </c>
      <c r="I6" s="80" t="s">
        <v>90</v>
      </c>
      <c r="J6" s="80" t="s">
        <v>90</v>
      </c>
      <c r="K6" s="80">
        <v>1</v>
      </c>
      <c r="L6" s="80" t="s">
        <v>91</v>
      </c>
      <c r="M6" s="78" t="s">
        <v>92</v>
      </c>
      <c r="N6" s="78" t="s">
        <v>86</v>
      </c>
      <c r="O6" s="79">
        <v>44152</v>
      </c>
      <c r="P6" s="79">
        <v>44152</v>
      </c>
      <c r="Q6" s="82">
        <v>0</v>
      </c>
      <c r="R6" s="93" t="s">
        <v>93</v>
      </c>
      <c r="S6" s="58"/>
    </row>
    <row r="7" spans="1:19" ht="112.2">
      <c r="A7" s="78">
        <v>24</v>
      </c>
      <c r="B7" s="87">
        <v>44153</v>
      </c>
      <c r="C7" s="88" t="s">
        <v>208</v>
      </c>
      <c r="D7" s="98" t="s">
        <v>209</v>
      </c>
      <c r="E7" s="88" t="s">
        <v>87</v>
      </c>
      <c r="F7" s="88" t="s">
        <v>88</v>
      </c>
      <c r="G7" s="88" t="s">
        <v>200</v>
      </c>
      <c r="H7" s="88" t="s">
        <v>89</v>
      </c>
      <c r="I7" s="88" t="s">
        <v>90</v>
      </c>
      <c r="J7" s="88" t="s">
        <v>90</v>
      </c>
      <c r="K7" s="88">
        <v>1</v>
      </c>
      <c r="L7" s="88" t="s">
        <v>91</v>
      </c>
      <c r="M7" s="89" t="s">
        <v>92</v>
      </c>
      <c r="N7" s="89" t="s">
        <v>86</v>
      </c>
      <c r="O7" s="87">
        <v>44153</v>
      </c>
      <c r="P7" s="87">
        <v>44153</v>
      </c>
      <c r="Q7" s="90">
        <v>0</v>
      </c>
      <c r="R7" s="99" t="s">
        <v>93</v>
      </c>
      <c r="S7" s="58"/>
    </row>
    <row r="8" spans="1:19" ht="112.2">
      <c r="A8" s="78">
        <v>25</v>
      </c>
      <c r="B8" s="79">
        <v>44155</v>
      </c>
      <c r="C8" s="80" t="s">
        <v>210</v>
      </c>
      <c r="D8" s="93" t="s">
        <v>211</v>
      </c>
      <c r="E8" s="80" t="s">
        <v>87</v>
      </c>
      <c r="F8" s="80" t="s">
        <v>88</v>
      </c>
      <c r="G8" s="80" t="s">
        <v>200</v>
      </c>
      <c r="H8" s="80" t="s">
        <v>89</v>
      </c>
      <c r="I8" s="80" t="s">
        <v>90</v>
      </c>
      <c r="J8" s="80" t="s">
        <v>90</v>
      </c>
      <c r="K8" s="80">
        <v>1</v>
      </c>
      <c r="L8" s="80" t="s">
        <v>91</v>
      </c>
      <c r="M8" s="78" t="s">
        <v>92</v>
      </c>
      <c r="N8" s="78" t="s">
        <v>86</v>
      </c>
      <c r="O8" s="79">
        <v>44155</v>
      </c>
      <c r="P8" s="79">
        <v>44155</v>
      </c>
      <c r="Q8" s="82">
        <v>0</v>
      </c>
      <c r="R8" s="93" t="s">
        <v>93</v>
      </c>
      <c r="S8" s="58"/>
    </row>
    <row r="9" spans="1:19" ht="112.2">
      <c r="A9" s="78">
        <v>26</v>
      </c>
      <c r="B9" s="79">
        <v>44158</v>
      </c>
      <c r="C9" s="91" t="s">
        <v>212</v>
      </c>
      <c r="D9" s="93" t="s">
        <v>213</v>
      </c>
      <c r="E9" s="80" t="s">
        <v>87</v>
      </c>
      <c r="F9" s="80" t="s">
        <v>88</v>
      </c>
      <c r="G9" s="80" t="s">
        <v>200</v>
      </c>
      <c r="H9" s="80" t="s">
        <v>89</v>
      </c>
      <c r="I9" s="80" t="s">
        <v>90</v>
      </c>
      <c r="J9" s="80" t="s">
        <v>90</v>
      </c>
      <c r="K9" s="80">
        <v>1</v>
      </c>
      <c r="L9" s="80" t="s">
        <v>91</v>
      </c>
      <c r="M9" s="78" t="s">
        <v>92</v>
      </c>
      <c r="N9" s="78" t="s">
        <v>86</v>
      </c>
      <c r="O9" s="79">
        <v>44158</v>
      </c>
      <c r="P9" s="79">
        <v>44158</v>
      </c>
      <c r="Q9" s="82">
        <v>0</v>
      </c>
      <c r="R9" s="93" t="s">
        <v>93</v>
      </c>
      <c r="S9" s="58"/>
    </row>
    <row r="10" spans="1:19">
      <c r="A10" s="58"/>
      <c r="B10" s="58"/>
      <c r="C10" s="58"/>
      <c r="D10" s="58"/>
      <c r="E10" s="58"/>
      <c r="F10" s="58"/>
      <c r="G10" s="58"/>
      <c r="H10" s="58"/>
      <c r="I10" s="58"/>
      <c r="J10" s="58"/>
      <c r="K10" s="58"/>
      <c r="L10" s="58"/>
      <c r="M10" s="58"/>
      <c r="N10" s="58"/>
      <c r="O10" s="58"/>
      <c r="P10" s="58"/>
      <c r="Q10" s="58"/>
      <c r="R10" s="58"/>
      <c r="S10" s="58"/>
    </row>
  </sheetData>
  <hyperlinks>
    <hyperlink ref="D2" r:id="rId1" display="mailto:clandinez31@gmail.com"/>
    <hyperlink ref="D3" r:id="rId2"/>
    <hyperlink ref="D6" r:id="rId3"/>
    <hyperlink ref="D7" r:id="rId4"/>
  </hyperlinks>
  <pageMargins left="0.7" right="0.7" top="0.75" bottom="0.75" header="0.3" footer="0.3"/>
  <legacyDrawing r:id="rId5"/>
  <extLst>
    <ext xmlns:x14="http://schemas.microsoft.com/office/spreadsheetml/2009/9/main" uri="{78C0D931-6437-407d-A8EE-F0AAD7539E65}">
      <x14:conditionalFormattings>
        <x14:conditionalFormatting xmlns:xm="http://schemas.microsoft.com/office/excel/2006/main">
          <x14:cfRule type="iconSet" priority="24" id="{07684032-3DB5-43D7-BECD-1D92AACD24CE}">
            <x14:iconSet iconSet="3Symbols2" custom="1">
              <x14:cfvo type="percent">
                <xm:f>0</xm:f>
              </x14:cfvo>
              <x14:cfvo type="num">
                <xm:f>0</xm:f>
              </x14:cfvo>
              <x14:cfvo type="num" gte="0">
                <xm:f>0</xm:f>
              </x14:cfvo>
              <x14:cfIcon iconSet="3Symbols2" iconId="2"/>
              <x14:cfIcon iconSet="3Symbols2" iconId="2"/>
              <x14:cfIcon iconSet="3Symbols2" iconId="1"/>
            </x14:iconSet>
          </x14:cfRule>
          <xm:sqref>Q4 Q2 Q6:Q8</xm:sqref>
        </x14:conditionalFormatting>
        <x14:conditionalFormatting xmlns:xm="http://schemas.microsoft.com/office/excel/2006/main">
          <x14:cfRule type="cellIs" priority="21" operator="equal" id="{68434B3A-AC72-4CD3-B4D3-C4F2642DE34F}">
            <xm:f>'[FRL03 (3) (Recuperado).xlsx]LD'!#REF!</xm:f>
            <x14:dxf>
              <font>
                <color rgb="FF006100"/>
              </font>
              <fill>
                <patternFill>
                  <bgColor rgb="FFC6EFCE"/>
                </patternFill>
              </fill>
            </x14:dxf>
          </x14:cfRule>
          <x14:cfRule type="cellIs" priority="22" operator="equal" id="{2ECFE404-DF94-4B6D-AB9B-693E8EDCA415}">
            <xm:f>'[FRL03 (3) (Recuperado).xlsx]LD'!#REF!</xm:f>
            <x14:dxf>
              <font>
                <color rgb="FF9C6500"/>
              </font>
              <fill>
                <patternFill>
                  <bgColor rgb="FFFFEB9C"/>
                </patternFill>
              </fill>
            </x14:dxf>
          </x14:cfRule>
          <x14:cfRule type="cellIs" priority="23" operator="equal" id="{44DA1ED1-2B79-4EED-A8B9-3198B73D0EBD}">
            <xm:f>'[FRL03 (3) (Recuperado).xlsx]LD'!#REF!</xm:f>
            <x14:dxf>
              <font>
                <color rgb="FF9C0006"/>
              </font>
              <fill>
                <patternFill>
                  <bgColor rgb="FFFFC7CE"/>
                </patternFill>
              </fill>
            </x14:dxf>
          </x14:cfRule>
          <xm:sqref>N2</xm:sqref>
        </x14:conditionalFormatting>
        <x14:conditionalFormatting xmlns:xm="http://schemas.microsoft.com/office/excel/2006/main">
          <x14:cfRule type="iconSet" priority="20" id="{0E07EA0D-8EFF-4EC0-A5BF-EAEFD7D9DE33}">
            <x14:iconSet iconSet="3Symbols2" custom="1">
              <x14:cfvo type="percent">
                <xm:f>0</xm:f>
              </x14:cfvo>
              <x14:cfvo type="num">
                <xm:f>0</xm:f>
              </x14:cfvo>
              <x14:cfvo type="num" gte="0">
                <xm:f>0</xm:f>
              </x14:cfvo>
              <x14:cfIcon iconSet="3Symbols2" iconId="2"/>
              <x14:cfIcon iconSet="3Symbols2" iconId="2"/>
              <x14:cfIcon iconSet="3Symbols2" iconId="1"/>
            </x14:iconSet>
          </x14:cfRule>
          <xm:sqref>Q3</xm:sqref>
        </x14:conditionalFormatting>
        <x14:conditionalFormatting xmlns:xm="http://schemas.microsoft.com/office/excel/2006/main">
          <x14:cfRule type="cellIs" priority="17" operator="equal" id="{F83304F5-1724-48DB-A2FE-7E14D4FE7C03}">
            <xm:f>'[FRL03 (3) (Recuperado).xlsx]LD'!#REF!</xm:f>
            <x14:dxf>
              <font>
                <color rgb="FF006100"/>
              </font>
              <fill>
                <patternFill>
                  <bgColor rgb="FFC6EFCE"/>
                </patternFill>
              </fill>
            </x14:dxf>
          </x14:cfRule>
          <x14:cfRule type="cellIs" priority="18" operator="equal" id="{1255FB56-AA6E-484C-A03C-9E8CEE8E1995}">
            <xm:f>'[FRL03 (3) (Recuperado).xlsx]LD'!#REF!</xm:f>
            <x14:dxf>
              <font>
                <color rgb="FF9C6500"/>
              </font>
              <fill>
                <patternFill>
                  <bgColor rgb="FFFFEB9C"/>
                </patternFill>
              </fill>
            </x14:dxf>
          </x14:cfRule>
          <x14:cfRule type="cellIs" priority="19" operator="equal" id="{3238F930-7857-4DD0-964D-1412B37F9B8F}">
            <xm:f>'[FRL03 (3) (Recuperado).xlsx]LD'!#REF!</xm:f>
            <x14:dxf>
              <font>
                <color rgb="FF9C0006"/>
              </font>
              <fill>
                <patternFill>
                  <bgColor rgb="FFFFC7CE"/>
                </patternFill>
              </fill>
            </x14:dxf>
          </x14:cfRule>
          <xm:sqref>N3</xm:sqref>
        </x14:conditionalFormatting>
        <x14:conditionalFormatting xmlns:xm="http://schemas.microsoft.com/office/excel/2006/main">
          <x14:cfRule type="cellIs" priority="14" operator="equal" id="{A6AE4207-A90A-4684-853E-127FFE6876C2}">
            <xm:f>'[FRL03 (3) (Recuperado).xlsx]LD'!#REF!</xm:f>
            <x14:dxf>
              <font>
                <color rgb="FF006100"/>
              </font>
              <fill>
                <patternFill>
                  <bgColor rgb="FFC6EFCE"/>
                </patternFill>
              </fill>
            </x14:dxf>
          </x14:cfRule>
          <x14:cfRule type="cellIs" priority="15" operator="equal" id="{5FAE3D9E-04FC-466B-AC3A-35541D7BB258}">
            <xm:f>'[FRL03 (3) (Recuperado).xlsx]LD'!#REF!</xm:f>
            <x14:dxf>
              <font>
                <color rgb="FF9C6500"/>
              </font>
              <fill>
                <patternFill>
                  <bgColor rgb="FFFFEB9C"/>
                </patternFill>
              </fill>
            </x14:dxf>
          </x14:cfRule>
          <x14:cfRule type="cellIs" priority="16" operator="equal" id="{4ED6724D-A506-43C4-8EC6-1110AF942107}">
            <xm:f>'[FRL03 (3) (Recuperado).xlsx]LD'!#REF!</xm:f>
            <x14:dxf>
              <font>
                <color rgb="FF9C0006"/>
              </font>
              <fill>
                <patternFill>
                  <bgColor rgb="FFFFC7CE"/>
                </patternFill>
              </fill>
            </x14:dxf>
          </x14:cfRule>
          <xm:sqref>N4</xm:sqref>
        </x14:conditionalFormatting>
        <x14:conditionalFormatting xmlns:xm="http://schemas.microsoft.com/office/excel/2006/main">
          <x14:cfRule type="iconSet" priority="13" id="{FD849E84-E001-4475-B9A6-E5DDC89A3566}">
            <x14:iconSet iconSet="3Symbols2" custom="1">
              <x14:cfvo type="percent">
                <xm:f>0</xm:f>
              </x14:cfvo>
              <x14:cfvo type="num">
                <xm:f>0</xm:f>
              </x14:cfvo>
              <x14:cfvo type="num" gte="0">
                <xm:f>0</xm:f>
              </x14:cfvo>
              <x14:cfIcon iconSet="3Symbols2" iconId="2"/>
              <x14:cfIcon iconSet="3Symbols2" iconId="2"/>
              <x14:cfIcon iconSet="3Symbols2" iconId="1"/>
            </x14:iconSet>
          </x14:cfRule>
          <xm:sqref>Q5</xm:sqref>
        </x14:conditionalFormatting>
        <x14:conditionalFormatting xmlns:xm="http://schemas.microsoft.com/office/excel/2006/main">
          <x14:cfRule type="cellIs" priority="10" operator="equal" id="{9855D19B-CBAB-41AE-8956-3C3614FF94E6}">
            <xm:f>'[FRL03 (3) (Recuperado).xlsx]LD'!#REF!</xm:f>
            <x14:dxf>
              <font>
                <color rgb="FF006100"/>
              </font>
              <fill>
                <patternFill>
                  <bgColor rgb="FFC6EFCE"/>
                </patternFill>
              </fill>
            </x14:dxf>
          </x14:cfRule>
          <x14:cfRule type="cellIs" priority="11" operator="equal" id="{4DF04CC3-3E25-44BC-8561-694AE85CB379}">
            <xm:f>'[FRL03 (3) (Recuperado).xlsx]LD'!#REF!</xm:f>
            <x14:dxf>
              <font>
                <color rgb="FF9C6500"/>
              </font>
              <fill>
                <patternFill>
                  <bgColor rgb="FFFFEB9C"/>
                </patternFill>
              </fill>
            </x14:dxf>
          </x14:cfRule>
          <x14:cfRule type="cellIs" priority="12" operator="equal" id="{D7DBF258-DD97-4DED-B5CC-7801A150F7A2}">
            <xm:f>'[FRL03 (3) (Recuperado).xlsx]LD'!#REF!</xm:f>
            <x14:dxf>
              <font>
                <color rgb="FF9C0006"/>
              </font>
              <fill>
                <patternFill>
                  <bgColor rgb="FFFFC7CE"/>
                </patternFill>
              </fill>
            </x14:dxf>
          </x14:cfRule>
          <xm:sqref>N5</xm:sqref>
        </x14:conditionalFormatting>
        <x14:conditionalFormatting xmlns:xm="http://schemas.microsoft.com/office/excel/2006/main">
          <x14:cfRule type="cellIs" priority="7" operator="equal" id="{898FBD23-0205-4D86-98B3-BE3E1A7C2687}">
            <xm:f>'[FRL03 (3) (Recuperado).xlsx]LD'!#REF!</xm:f>
            <x14:dxf>
              <font>
                <color rgb="FF006100"/>
              </font>
              <fill>
                <patternFill>
                  <bgColor rgb="FFC6EFCE"/>
                </patternFill>
              </fill>
            </x14:dxf>
          </x14:cfRule>
          <x14:cfRule type="cellIs" priority="8" operator="equal" id="{D50AB9E0-05A9-4DFF-8C67-60AF8EB43F56}">
            <xm:f>'[FRL03 (3) (Recuperado).xlsx]LD'!#REF!</xm:f>
            <x14:dxf>
              <font>
                <color rgb="FF9C6500"/>
              </font>
              <fill>
                <patternFill>
                  <bgColor rgb="FFFFEB9C"/>
                </patternFill>
              </fill>
            </x14:dxf>
          </x14:cfRule>
          <x14:cfRule type="cellIs" priority="9" operator="equal" id="{D79E4E18-1CB2-43B1-B5EA-A39ADC69F505}">
            <xm:f>'[FRL03 (3) (Recuperado).xlsx]LD'!#REF!</xm:f>
            <x14:dxf>
              <font>
                <color rgb="FF9C0006"/>
              </font>
              <fill>
                <patternFill>
                  <bgColor rgb="FFFFC7CE"/>
                </patternFill>
              </fill>
            </x14:dxf>
          </x14:cfRule>
          <xm:sqref>N6</xm:sqref>
        </x14:conditionalFormatting>
        <x14:conditionalFormatting xmlns:xm="http://schemas.microsoft.com/office/excel/2006/main">
          <x14:cfRule type="cellIs" priority="4" operator="equal" id="{EEEF50D4-9FEC-4743-B9D6-D633A8A1A5B0}">
            <xm:f>'[FRL03 (3) (Recuperado).xlsx]LD'!#REF!</xm:f>
            <x14:dxf>
              <font>
                <color rgb="FF006100"/>
              </font>
              <fill>
                <patternFill>
                  <bgColor rgb="FFC6EFCE"/>
                </patternFill>
              </fill>
            </x14:dxf>
          </x14:cfRule>
          <x14:cfRule type="cellIs" priority="5" operator="equal" id="{1D439F39-0E93-417C-98F0-6FA581B927E0}">
            <xm:f>'[FRL03 (3) (Recuperado).xlsx]LD'!#REF!</xm:f>
            <x14:dxf>
              <font>
                <color rgb="FF9C6500"/>
              </font>
              <fill>
                <patternFill>
                  <bgColor rgb="FFFFEB9C"/>
                </patternFill>
              </fill>
            </x14:dxf>
          </x14:cfRule>
          <x14:cfRule type="cellIs" priority="6" operator="equal" id="{4AD39058-871C-4E96-B293-3C7A0D03A784}">
            <xm:f>'[FRL03 (3) (Recuperado).xlsx]LD'!#REF!</xm:f>
            <x14:dxf>
              <font>
                <color rgb="FF9C0006"/>
              </font>
              <fill>
                <patternFill>
                  <bgColor rgb="FFFFC7CE"/>
                </patternFill>
              </fill>
            </x14:dxf>
          </x14:cfRule>
          <xm:sqref>N7</xm:sqref>
        </x14:conditionalFormatting>
        <x14:conditionalFormatting xmlns:xm="http://schemas.microsoft.com/office/excel/2006/main">
          <x14:cfRule type="cellIs" priority="1" operator="equal" id="{F4C388B9-5224-4176-B64A-954134216BB6}">
            <xm:f>'[FRL03 (3) (Recuperado).xlsx]LD'!#REF!</xm:f>
            <x14:dxf>
              <font>
                <color rgb="FF006100"/>
              </font>
              <fill>
                <patternFill>
                  <bgColor rgb="FFC6EFCE"/>
                </patternFill>
              </fill>
            </x14:dxf>
          </x14:cfRule>
          <x14:cfRule type="cellIs" priority="2" operator="equal" id="{BC02ADB2-0290-4A52-8894-F2C97F593344}">
            <xm:f>'[FRL03 (3) (Recuperado).xlsx]LD'!#REF!</xm:f>
            <x14:dxf>
              <font>
                <color rgb="FF9C6500"/>
              </font>
              <fill>
                <patternFill>
                  <bgColor rgb="FFFFEB9C"/>
                </patternFill>
              </fill>
            </x14:dxf>
          </x14:cfRule>
          <x14:cfRule type="cellIs" priority="3" operator="equal" id="{BB089BDF-23FF-47D3-A2DD-55D8205D1DAD}">
            <xm:f>'[FRL03 (3) (Recuperado).xlsx]LD'!#REF!</xm:f>
            <x14:dxf>
              <font>
                <color rgb="FF9C0006"/>
              </font>
              <fill>
                <patternFill>
                  <bgColor rgb="FFFFC7CE"/>
                </patternFill>
              </fill>
            </x14:dxf>
          </x14:cfRule>
          <xm:sqref>N8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'C:\STORAGE_ADMIN\CentrosLocalesMovilidad\Users\CRISTIAN GIRALDO\Downloads\[BASE DE DATOS FORMATO 2012 (FINAL).xls]LD'!#REF!</xm:f>
          </x14:formula1>
          <xm:sqref>N2:N8</xm:sqref>
        </x14:dataValidation>
        <x14:dataValidation type="list" allowBlank="1" showInputMessage="1" showErrorMessage="1">
          <x14:formula1>
            <xm:f>'C:\Users\Biblioteca\Downloads\[Formato Reportes. Santa Fe Septiembre.xlsx]LD'!#REF!</xm:f>
          </x14:formula1>
          <xm:sqref>F2:F8</xm:sqref>
        </x14:dataValidation>
        <x14:dataValidation type="list" allowBlank="1" showInputMessage="1" showErrorMessage="1">
          <x14:formula1>
            <xm:f>'C:\Users\Biblioteca\Downloads\[Formato Reportes. Santa Fe Septiembre.xlsx]LD'!#REF!</xm:f>
          </x14:formula1>
          <xm:sqref>I2:I8</xm:sqref>
        </x14:dataValidation>
        <x14:dataValidation type="list" allowBlank="1" showInputMessage="1" showErrorMessage="1">
          <x14:formula1>
            <xm:f>'C:\Users\Biblioteca\Downloads\[Formato Reportes. Santa Fe Septiembre.xlsx]Datos'!#REF!</xm:f>
          </x14:formula1>
          <xm:sqref>H2:H8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
  <sheetViews>
    <sheetView topLeftCell="A8" workbookViewId="0">
      <selection activeCell="F10" sqref="F10"/>
    </sheetView>
  </sheetViews>
  <sheetFormatPr baseColWidth="10" defaultRowHeight="14.4"/>
  <sheetData>
    <row r="1" spans="1:19" ht="40.799999999999997">
      <c r="A1" s="76" t="s">
        <v>54</v>
      </c>
      <c r="B1" s="76" t="s">
        <v>55</v>
      </c>
      <c r="C1" s="22" t="s">
        <v>56</v>
      </c>
      <c r="D1" s="22" t="s">
        <v>57</v>
      </c>
      <c r="E1" s="22" t="s">
        <v>58</v>
      </c>
      <c r="F1" s="22" t="s">
        <v>59</v>
      </c>
      <c r="G1" s="22" t="s">
        <v>60</v>
      </c>
      <c r="H1" s="22" t="s">
        <v>0</v>
      </c>
      <c r="I1" s="22" t="s">
        <v>61</v>
      </c>
      <c r="J1" s="22" t="s">
        <v>62</v>
      </c>
      <c r="K1" s="22" t="s">
        <v>63</v>
      </c>
      <c r="L1" s="22" t="s">
        <v>64</v>
      </c>
      <c r="M1" s="22" t="s">
        <v>65</v>
      </c>
      <c r="N1" s="22" t="s">
        <v>66</v>
      </c>
      <c r="O1" s="22" t="s">
        <v>67</v>
      </c>
      <c r="P1" s="22" t="s">
        <v>68</v>
      </c>
      <c r="Q1" s="22" t="s">
        <v>69</v>
      </c>
      <c r="R1" s="22" t="s">
        <v>70</v>
      </c>
    </row>
    <row r="2" spans="1:19" ht="91.8">
      <c r="A2" s="17">
        <v>25</v>
      </c>
      <c r="B2" s="21">
        <v>44117</v>
      </c>
      <c r="C2" s="18" t="s">
        <v>94</v>
      </c>
      <c r="D2" s="18" t="s">
        <v>95</v>
      </c>
      <c r="E2" s="18" t="s">
        <v>214</v>
      </c>
      <c r="F2" s="18" t="s">
        <v>96</v>
      </c>
      <c r="G2" s="18" t="s">
        <v>214</v>
      </c>
      <c r="H2" s="18" t="s">
        <v>97</v>
      </c>
      <c r="I2" s="18" t="s">
        <v>215</v>
      </c>
      <c r="J2" s="18" t="s">
        <v>216</v>
      </c>
      <c r="K2" s="18">
        <v>3</v>
      </c>
      <c r="L2" s="18" t="s">
        <v>217</v>
      </c>
      <c r="M2" s="18" t="s">
        <v>99</v>
      </c>
      <c r="N2" s="18" t="s">
        <v>100</v>
      </c>
      <c r="O2" s="19">
        <v>44117</v>
      </c>
      <c r="P2" s="19">
        <v>44138</v>
      </c>
      <c r="Q2" s="20">
        <v>0</v>
      </c>
      <c r="R2" s="101" t="s">
        <v>218</v>
      </c>
      <c r="S2" s="58"/>
    </row>
    <row r="3" spans="1:19" ht="288">
      <c r="A3" s="17">
        <v>26</v>
      </c>
      <c r="B3" s="21">
        <v>44118</v>
      </c>
      <c r="C3" s="18" t="s">
        <v>94</v>
      </c>
      <c r="D3" s="18" t="s">
        <v>95</v>
      </c>
      <c r="E3" s="18" t="s">
        <v>219</v>
      </c>
      <c r="F3" s="18" t="s">
        <v>220</v>
      </c>
      <c r="G3" s="18" t="s">
        <v>219</v>
      </c>
      <c r="H3" s="18" t="s">
        <v>97</v>
      </c>
      <c r="I3" s="18"/>
      <c r="J3" s="18" t="s">
        <v>221</v>
      </c>
      <c r="K3" s="18">
        <v>19</v>
      </c>
      <c r="L3" s="102" t="s">
        <v>222</v>
      </c>
      <c r="M3" s="18" t="s">
        <v>99</v>
      </c>
      <c r="N3" s="18" t="s">
        <v>100</v>
      </c>
      <c r="O3" s="21">
        <v>44118</v>
      </c>
      <c r="P3" s="19">
        <v>44138</v>
      </c>
      <c r="Q3" s="20">
        <v>0</v>
      </c>
      <c r="R3" s="18" t="s">
        <v>223</v>
      </c>
      <c r="S3" s="58"/>
    </row>
    <row r="4" spans="1:19" ht="91.8">
      <c r="A4" s="17">
        <v>27</v>
      </c>
      <c r="B4" s="21">
        <v>44118</v>
      </c>
      <c r="C4" s="18" t="s">
        <v>94</v>
      </c>
      <c r="D4" s="18" t="s">
        <v>95</v>
      </c>
      <c r="E4" s="18" t="s">
        <v>224</v>
      </c>
      <c r="F4" s="18" t="s">
        <v>96</v>
      </c>
      <c r="G4" s="18" t="s">
        <v>224</v>
      </c>
      <c r="H4" s="18" t="s">
        <v>97</v>
      </c>
      <c r="I4" s="18" t="s">
        <v>215</v>
      </c>
      <c r="J4" s="18" t="s">
        <v>225</v>
      </c>
      <c r="K4" s="18">
        <v>5</v>
      </c>
      <c r="L4" s="18" t="s">
        <v>226</v>
      </c>
      <c r="M4" s="18" t="s">
        <v>99</v>
      </c>
      <c r="N4" s="18" t="s">
        <v>100</v>
      </c>
      <c r="O4" s="21">
        <v>44118</v>
      </c>
      <c r="P4" s="19">
        <v>44138</v>
      </c>
      <c r="Q4" s="20">
        <v>0</v>
      </c>
      <c r="R4" s="18" t="s">
        <v>227</v>
      </c>
      <c r="S4" s="58"/>
    </row>
    <row r="5" spans="1:19" ht="81.599999999999994">
      <c r="A5" s="17">
        <v>28</v>
      </c>
      <c r="B5" s="21">
        <v>44119</v>
      </c>
      <c r="C5" s="18" t="s">
        <v>94</v>
      </c>
      <c r="D5" s="18" t="s">
        <v>95</v>
      </c>
      <c r="E5" s="18" t="s">
        <v>228</v>
      </c>
      <c r="F5" s="18" t="s">
        <v>96</v>
      </c>
      <c r="G5" s="18" t="s">
        <v>228</v>
      </c>
      <c r="H5" s="18" t="s">
        <v>97</v>
      </c>
      <c r="I5" s="18" t="s">
        <v>215</v>
      </c>
      <c r="J5" s="18" t="s">
        <v>229</v>
      </c>
      <c r="K5" s="18">
        <v>4</v>
      </c>
      <c r="L5" s="18" t="s">
        <v>230</v>
      </c>
      <c r="M5" s="18" t="s">
        <v>99</v>
      </c>
      <c r="N5" s="18" t="s">
        <v>100</v>
      </c>
      <c r="O5" s="19">
        <v>44119</v>
      </c>
      <c r="P5" s="19">
        <v>44138</v>
      </c>
      <c r="Q5" s="20">
        <v>0</v>
      </c>
      <c r="R5" s="18" t="s">
        <v>231</v>
      </c>
      <c r="S5" s="58"/>
    </row>
    <row r="6" spans="1:19" ht="91.8">
      <c r="A6" s="17">
        <v>29</v>
      </c>
      <c r="B6" s="21">
        <v>44120</v>
      </c>
      <c r="C6" s="18" t="s">
        <v>94</v>
      </c>
      <c r="D6" s="18" t="s">
        <v>95</v>
      </c>
      <c r="E6" s="18" t="s">
        <v>232</v>
      </c>
      <c r="F6" s="18" t="s">
        <v>96</v>
      </c>
      <c r="G6" s="18" t="s">
        <v>232</v>
      </c>
      <c r="H6" s="18" t="s">
        <v>97</v>
      </c>
      <c r="I6" s="18" t="s">
        <v>98</v>
      </c>
      <c r="J6" s="18" t="s">
        <v>233</v>
      </c>
      <c r="K6" s="18">
        <v>4</v>
      </c>
      <c r="L6" s="18" t="s">
        <v>234</v>
      </c>
      <c r="M6" s="18" t="s">
        <v>99</v>
      </c>
      <c r="N6" s="18" t="s">
        <v>100</v>
      </c>
      <c r="O6" s="19">
        <v>44120</v>
      </c>
      <c r="P6" s="19">
        <v>44138</v>
      </c>
      <c r="Q6" s="20">
        <v>0</v>
      </c>
      <c r="R6" s="18" t="s">
        <v>235</v>
      </c>
      <c r="S6" s="58"/>
    </row>
    <row r="7" spans="1:19" ht="102">
      <c r="A7" s="17">
        <v>30</v>
      </c>
      <c r="B7" s="21">
        <v>44121</v>
      </c>
      <c r="C7" s="18" t="s">
        <v>94</v>
      </c>
      <c r="D7" s="18" t="s">
        <v>95</v>
      </c>
      <c r="E7" s="18" t="s">
        <v>236</v>
      </c>
      <c r="F7" s="18" t="s">
        <v>96</v>
      </c>
      <c r="G7" s="18" t="s">
        <v>236</v>
      </c>
      <c r="H7" s="18" t="s">
        <v>97</v>
      </c>
      <c r="I7" s="18" t="s">
        <v>98</v>
      </c>
      <c r="J7" s="18" t="s">
        <v>237</v>
      </c>
      <c r="K7" s="18">
        <v>8</v>
      </c>
      <c r="L7" s="18" t="s">
        <v>238</v>
      </c>
      <c r="M7" s="18" t="s">
        <v>99</v>
      </c>
      <c r="N7" s="18" t="s">
        <v>100</v>
      </c>
      <c r="O7" s="19">
        <v>44121</v>
      </c>
      <c r="P7" s="19">
        <v>44138</v>
      </c>
      <c r="Q7" s="20">
        <v>0</v>
      </c>
      <c r="R7" s="18" t="s">
        <v>239</v>
      </c>
      <c r="S7" s="58"/>
    </row>
    <row r="8" spans="1:19" ht="142.80000000000001">
      <c r="A8" s="17">
        <v>31</v>
      </c>
      <c r="B8" s="21" t="s">
        <v>240</v>
      </c>
      <c r="C8" s="18" t="s">
        <v>94</v>
      </c>
      <c r="D8" s="18" t="s">
        <v>95</v>
      </c>
      <c r="E8" s="18" t="s">
        <v>241</v>
      </c>
      <c r="F8" s="18" t="s">
        <v>242</v>
      </c>
      <c r="G8" s="18" t="s">
        <v>241</v>
      </c>
      <c r="H8" s="18" t="s">
        <v>97</v>
      </c>
      <c r="I8" s="18" t="s">
        <v>243</v>
      </c>
      <c r="J8" s="18" t="s">
        <v>244</v>
      </c>
      <c r="K8" s="18">
        <v>27</v>
      </c>
      <c r="L8" s="18" t="s">
        <v>245</v>
      </c>
      <c r="M8" s="18" t="s">
        <v>99</v>
      </c>
      <c r="N8" s="18" t="s">
        <v>100</v>
      </c>
      <c r="O8" s="21" t="s">
        <v>240</v>
      </c>
      <c r="P8" s="21" t="s">
        <v>246</v>
      </c>
      <c r="Q8" s="20">
        <v>0</v>
      </c>
      <c r="R8" s="18" t="s">
        <v>247</v>
      </c>
    </row>
    <row r="9" spans="1:19" ht="204">
      <c r="A9" s="17">
        <v>32</v>
      </c>
      <c r="B9" s="21">
        <v>44154</v>
      </c>
      <c r="C9" s="18" t="s">
        <v>94</v>
      </c>
      <c r="D9" s="18" t="s">
        <v>95</v>
      </c>
      <c r="E9" s="18" t="s">
        <v>241</v>
      </c>
      <c r="F9" s="18" t="s">
        <v>242</v>
      </c>
      <c r="G9" s="18" t="s">
        <v>241</v>
      </c>
      <c r="H9" s="18" t="s">
        <v>97</v>
      </c>
      <c r="I9" s="18" t="s">
        <v>243</v>
      </c>
      <c r="J9" s="18" t="s">
        <v>244</v>
      </c>
      <c r="K9" s="18">
        <v>21</v>
      </c>
      <c r="L9" s="18" t="s">
        <v>248</v>
      </c>
      <c r="M9" s="18" t="s">
        <v>99</v>
      </c>
      <c r="N9" s="18" t="s">
        <v>100</v>
      </c>
      <c r="O9" s="19">
        <v>44154</v>
      </c>
      <c r="P9" s="19">
        <v>44155</v>
      </c>
      <c r="Q9" s="20">
        <v>0</v>
      </c>
      <c r="R9" s="18" t="s">
        <v>249</v>
      </c>
    </row>
    <row r="10" spans="1:19" ht="40.799999999999997">
      <c r="A10" s="17">
        <v>33</v>
      </c>
      <c r="B10" s="21">
        <v>44158</v>
      </c>
      <c r="C10" s="18" t="s">
        <v>94</v>
      </c>
      <c r="D10" s="18" t="s">
        <v>95</v>
      </c>
      <c r="E10" s="18" t="s">
        <v>241</v>
      </c>
      <c r="F10" s="18" t="s">
        <v>250</v>
      </c>
      <c r="G10" s="18" t="s">
        <v>241</v>
      </c>
      <c r="H10" s="18" t="s">
        <v>97</v>
      </c>
      <c r="I10" s="18" t="s">
        <v>243</v>
      </c>
      <c r="J10" s="18" t="s">
        <v>244</v>
      </c>
      <c r="K10" s="18">
        <v>0</v>
      </c>
      <c r="L10" s="18" t="s">
        <v>251</v>
      </c>
      <c r="M10" s="18" t="s">
        <v>99</v>
      </c>
      <c r="N10" s="18" t="s">
        <v>100</v>
      </c>
      <c r="O10" s="21">
        <v>44158</v>
      </c>
      <c r="P10" s="19">
        <v>44164</v>
      </c>
      <c r="Q10" s="20">
        <v>0</v>
      </c>
      <c r="R10" s="18" t="s">
        <v>252</v>
      </c>
    </row>
  </sheetData>
  <dataValidations count="1">
    <dataValidation type="list" allowBlank="1" showErrorMessage="1" sqref="I2:I10">
      <formula1>INDIRECT(H2)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ErrorMessage="1">
          <x14:formula1>
            <xm:f>'C:\Users\Biblioteca\Downloads\[FormatoReportesc (1).xlsx]Datos'!#REF!</xm:f>
          </x14:formula1>
          <xm:sqref>H2:H10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
  <sheetViews>
    <sheetView topLeftCell="B1" workbookViewId="0">
      <selection activeCell="F4" sqref="F4"/>
    </sheetView>
  </sheetViews>
  <sheetFormatPr baseColWidth="10" defaultRowHeight="14.4"/>
  <sheetData>
    <row r="1" spans="1:18" ht="40.799999999999997">
      <c r="A1" s="76" t="s">
        <v>54</v>
      </c>
      <c r="B1" s="76" t="s">
        <v>55</v>
      </c>
      <c r="C1" s="22" t="s">
        <v>56</v>
      </c>
      <c r="D1" s="22" t="s">
        <v>57</v>
      </c>
      <c r="E1" s="22" t="s">
        <v>58</v>
      </c>
      <c r="F1" s="22" t="s">
        <v>59</v>
      </c>
      <c r="G1" s="22" t="s">
        <v>60</v>
      </c>
      <c r="H1" s="22" t="s">
        <v>0</v>
      </c>
      <c r="I1" s="22" t="s">
        <v>61</v>
      </c>
      <c r="J1" s="22" t="s">
        <v>62</v>
      </c>
      <c r="K1" s="22" t="s">
        <v>63</v>
      </c>
      <c r="L1" s="22" t="s">
        <v>64</v>
      </c>
      <c r="M1" s="22" t="s">
        <v>65</v>
      </c>
      <c r="N1" s="22" t="s">
        <v>66</v>
      </c>
      <c r="O1" s="22" t="s">
        <v>67</v>
      </c>
      <c r="P1" s="22" t="s">
        <v>68</v>
      </c>
      <c r="Q1" s="22" t="s">
        <v>69</v>
      </c>
      <c r="R1" s="22" t="s">
        <v>70</v>
      </c>
    </row>
    <row r="2" spans="1:18" ht="165.6">
      <c r="A2" s="78">
        <v>19</v>
      </c>
      <c r="B2" s="105">
        <v>44111</v>
      </c>
      <c r="C2" s="106" t="s">
        <v>253</v>
      </c>
      <c r="D2" s="106" t="s">
        <v>254</v>
      </c>
      <c r="E2" s="107" t="s">
        <v>255</v>
      </c>
      <c r="F2" s="107" t="s">
        <v>107</v>
      </c>
      <c r="G2" s="107" t="s">
        <v>255</v>
      </c>
      <c r="H2" s="107" t="s">
        <v>256</v>
      </c>
      <c r="I2" s="107" t="s">
        <v>256</v>
      </c>
      <c r="J2" s="107" t="s">
        <v>257</v>
      </c>
      <c r="K2" s="106">
        <v>5</v>
      </c>
      <c r="L2" s="106" t="s">
        <v>258</v>
      </c>
      <c r="M2" s="108" t="s">
        <v>259</v>
      </c>
      <c r="N2" s="108" t="s">
        <v>260</v>
      </c>
      <c r="O2" s="109">
        <v>44126</v>
      </c>
      <c r="P2" s="109">
        <v>44126</v>
      </c>
      <c r="Q2" s="104">
        <v>0</v>
      </c>
      <c r="R2" s="106" t="s">
        <v>261</v>
      </c>
    </row>
    <row r="3" spans="1:18" ht="201.6">
      <c r="A3" s="78">
        <v>20</v>
      </c>
      <c r="B3" s="105">
        <v>44160</v>
      </c>
      <c r="C3" s="106" t="s">
        <v>262</v>
      </c>
      <c r="D3" s="106">
        <v>3007754888</v>
      </c>
      <c r="E3" s="107" t="s">
        <v>255</v>
      </c>
      <c r="F3" s="107" t="s">
        <v>107</v>
      </c>
      <c r="G3" s="107" t="s">
        <v>263</v>
      </c>
      <c r="H3" s="107" t="s">
        <v>256</v>
      </c>
      <c r="I3" s="107" t="s">
        <v>264</v>
      </c>
      <c r="J3" s="107" t="s">
        <v>265</v>
      </c>
      <c r="K3" s="106">
        <v>15</v>
      </c>
      <c r="L3" s="107" t="s">
        <v>266</v>
      </c>
      <c r="M3" s="108" t="s">
        <v>259</v>
      </c>
      <c r="N3" s="108" t="s">
        <v>260</v>
      </c>
      <c r="O3" s="109">
        <v>44175</v>
      </c>
      <c r="P3" s="109">
        <v>44166</v>
      </c>
      <c r="Q3" s="104">
        <v>0</v>
      </c>
      <c r="R3" s="106" t="s">
        <v>267</v>
      </c>
    </row>
    <row r="4" spans="1:18" ht="100.8">
      <c r="A4" s="78">
        <v>21</v>
      </c>
      <c r="B4" s="105">
        <v>44174</v>
      </c>
      <c r="C4" s="78" t="s">
        <v>268</v>
      </c>
      <c r="D4" s="78">
        <v>2305950</v>
      </c>
      <c r="E4" s="78" t="s">
        <v>269</v>
      </c>
      <c r="F4" s="107" t="s">
        <v>107</v>
      </c>
      <c r="G4" s="78" t="s">
        <v>269</v>
      </c>
      <c r="H4" s="107" t="s">
        <v>256</v>
      </c>
      <c r="I4" s="78" t="s">
        <v>264</v>
      </c>
      <c r="J4" s="78" t="s">
        <v>270</v>
      </c>
      <c r="K4" s="78">
        <v>1</v>
      </c>
      <c r="L4" s="107" t="s">
        <v>271</v>
      </c>
      <c r="M4" s="108" t="s">
        <v>259</v>
      </c>
      <c r="N4" s="108" t="s">
        <v>260</v>
      </c>
      <c r="O4" s="83">
        <v>44180</v>
      </c>
      <c r="P4" s="83">
        <v>44180</v>
      </c>
      <c r="Q4" s="82">
        <f t="shared" ref="Q4" si="0">IF(_xlfn.DAYS(P4,O4)&lt;0,0,_xlfn.DAYS(P4,O4))</f>
        <v>0</v>
      </c>
      <c r="R4" s="78" t="s">
        <v>272</v>
      </c>
    </row>
  </sheetData>
  <dataValidations count="1">
    <dataValidation type="list" allowBlank="1" showInputMessage="1" showErrorMessage="1" sqref="I2:I4">
      <formula1>INDIRECT(H2)</formula1>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2" id="{717DDB0B-B881-4238-BF23-460FAA60A7D9}">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iconSet" priority="11" id="{8A954161-3CB2-4A00-8EF3-FCC10CAA57A0}">
            <x14:iconSet iconSet="3Symbols2" custom="1">
              <x14:cfvo type="percent">
                <xm:f>0</xm:f>
              </x14:cfvo>
              <x14:cfvo type="num">
                <xm:f>0</xm:f>
              </x14:cfvo>
              <x14:cfvo type="num" gte="0">
                <xm:f>0</xm:f>
              </x14:cfvo>
              <x14:cfIcon iconSet="3Symbols2" iconId="2"/>
              <x14:cfIcon iconSet="3Symbols2" iconId="2"/>
              <x14:cfIcon iconSet="3Symbols2" iconId="1"/>
            </x14:iconSet>
          </x14:cfRule>
          <xm:sqref>Q3</xm:sqref>
        </x14:conditionalFormatting>
        <x14:conditionalFormatting xmlns:xm="http://schemas.microsoft.com/office/excel/2006/main">
          <x14:cfRule type="iconSet" priority="10" id="{D4F03A63-5E44-4470-9029-B6DF723321D5}">
            <x14:iconSet iconSet="3Symbols2" custom="1">
              <x14:cfvo type="percent">
                <xm:f>0</xm:f>
              </x14:cfvo>
              <x14:cfvo type="num">
                <xm:f>0</xm:f>
              </x14:cfvo>
              <x14:cfvo type="num" gte="0">
                <xm:f>0</xm:f>
              </x14:cfvo>
              <x14:cfIcon iconSet="3Symbols2" iconId="2"/>
              <x14:cfIcon iconSet="3Symbols2" iconId="2"/>
              <x14:cfIcon iconSet="3Symbols2" iconId="1"/>
            </x14:iconSet>
          </x14:cfRule>
          <xm:sqref>Q2</xm:sqref>
        </x14:conditionalFormatting>
        <x14:conditionalFormatting xmlns:xm="http://schemas.microsoft.com/office/excel/2006/main">
          <x14:cfRule type="cellIs" priority="7" operator="equal" id="{F048DC1E-91CE-42FE-80DE-6A79396A525E}">
            <xm:f>'\Users\japinzon\Documents\GESTIÓN SOCIAL (JAPR)\OGS\Gestión Local y Territorial\Procesos\agendas locales\2020\[FRL01.xlsx]LD'!#REF!</xm:f>
            <x14:dxf>
              <font>
                <color rgb="FF006100"/>
              </font>
              <fill>
                <patternFill>
                  <bgColor rgb="FFC6EFCE"/>
                </patternFill>
              </fill>
            </x14:dxf>
          </x14:cfRule>
          <x14:cfRule type="cellIs" priority="8" operator="equal" id="{BB7A5D02-D7F4-4A04-BEE2-9618366C6165}">
            <xm:f>'\Users\japinzon\Documents\GESTIÓN SOCIAL (JAPR)\OGS\Gestión Local y Territorial\Procesos\agendas locales\2020\[FRL01.xlsx]LD'!#REF!</xm:f>
            <x14:dxf>
              <font>
                <color rgb="FF9C6500"/>
              </font>
              <fill>
                <patternFill>
                  <bgColor rgb="FFFFEB9C"/>
                </patternFill>
              </fill>
            </x14:dxf>
          </x14:cfRule>
          <x14:cfRule type="cellIs" priority="9" operator="equal" id="{8D37191C-198B-432C-81B3-54834C273EE7}">
            <xm:f>'\Users\japinzon\Documents\GESTIÓN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4" operator="equal" id="{5F882031-2A30-4253-B459-66F1856AC901}">
            <xm:f>'\Users\japinzon\Documents\GESTIÓN SOCIAL (JAPR)\OGS\Gestión Local y Territorial\Procesos\agendas locales\2020\[FRL01.xlsx]LD'!#REF!</xm:f>
            <x14:dxf>
              <font>
                <color rgb="FF006100"/>
              </font>
              <fill>
                <patternFill>
                  <bgColor rgb="FFC6EFCE"/>
                </patternFill>
              </fill>
            </x14:dxf>
          </x14:cfRule>
          <x14:cfRule type="cellIs" priority="5" operator="equal" id="{23F1E69E-6D57-4A4E-8574-39FF8B597CC6}">
            <xm:f>'\Users\japinzon\Documents\GESTIÓN SOCIAL (JAPR)\OGS\Gestión Local y Territorial\Procesos\agendas locales\2020\[FRL01.xlsx]LD'!#REF!</xm:f>
            <x14:dxf>
              <font>
                <color rgb="FF9C6500"/>
              </font>
              <fill>
                <patternFill>
                  <bgColor rgb="FFFFEB9C"/>
                </patternFill>
              </fill>
            </x14:dxf>
          </x14:cfRule>
          <x14:cfRule type="cellIs" priority="6" operator="equal" id="{9F330054-6EAF-4887-BF7E-670E8E233DC7}">
            <xm:f>'\Users\japinzon\Documents\GESTIÓN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1" operator="equal" id="{CB84B0AA-FED7-4665-9633-BFC527B9B8EA}">
            <xm:f>'\Users\japinzon\Documents\GESTIÓN SOCIAL (JAPR)\OGS\Gestión Local y Territorial\Procesos\agendas locales\2020\[FRL01.xlsx]LD'!#REF!</xm:f>
            <x14:dxf>
              <font>
                <color rgb="FF006100"/>
              </font>
              <fill>
                <patternFill>
                  <bgColor rgb="FFC6EFCE"/>
                </patternFill>
              </fill>
            </x14:dxf>
          </x14:cfRule>
          <x14:cfRule type="cellIs" priority="2" operator="equal" id="{DCB52AE0-B6AC-49A8-8BE4-19C0BA6B781E}">
            <xm:f>'\Users\japinzon\Documents\GESTIÓN SOCIAL (JAPR)\OGS\Gestión Local y Territorial\Procesos\agendas locales\2020\[FRL01.xlsx]LD'!#REF!</xm:f>
            <x14:dxf>
              <font>
                <color rgb="FF9C6500"/>
              </font>
              <fill>
                <patternFill>
                  <bgColor rgb="FFFFEB9C"/>
                </patternFill>
              </fill>
            </x14:dxf>
          </x14:cfRule>
          <x14:cfRule type="cellIs" priority="3" operator="equal" id="{A85118D1-C672-43CF-8C98-7B41A38C7677}">
            <xm:f>'\Users\japinzon\Documents\GESTIÓN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'C:\Users\Biblioteca\Downloads\[200212 FormatoReportes.V1.0 (8) (38).xlsx]Datos'!#REF!</xm:f>
          </x14:formula1>
          <xm:sqref>H2:H4</xm:sqref>
        </x14:dataValidation>
        <x14:dataValidation type="list" allowBlank="1" showInputMessage="1" showErrorMessage="1">
          <x14:formula1>
            <xm:f>'C:\Users\japinzon\Documents\GESTIÓN SOCIAL (JAPR)\OGS\Gestión Local y Territorial\Procesos\agendas locales\2020\[FRL01.xlsx]LD'!#REF!</xm:f>
          </x14:formula1>
          <xm:sqref>N2:N4</xm:sqref>
        </x14:dataValidation>
        <x14:dataValidation type="list" allowBlank="1" showInputMessage="1" showErrorMessage="1">
          <x14:formula1>
            <xm:f>'C:\Users\japinzon\Documents\GESTIÓN SOCIAL (JAPR)\OGS\Gestión Local y Territorial\Procesos\agendas locales\2020\[FRL01.xlsx]LD'!#REF!</xm:f>
          </x14:formula1>
          <xm:sqref>F2:F4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opLeftCell="B1" workbookViewId="0">
      <selection activeCell="F4" sqref="F4"/>
    </sheetView>
  </sheetViews>
  <sheetFormatPr baseColWidth="10" defaultRowHeight="14.4"/>
  <sheetData>
    <row r="1" spans="1:18" ht="40.799999999999997">
      <c r="A1" s="23" t="s">
        <v>54</v>
      </c>
      <c r="B1" s="59" t="s">
        <v>55</v>
      </c>
      <c r="C1" s="60" t="s">
        <v>56</v>
      </c>
      <c r="D1" s="60" t="s">
        <v>57</v>
      </c>
      <c r="E1" s="60" t="s">
        <v>58</v>
      </c>
      <c r="F1" s="60" t="s">
        <v>59</v>
      </c>
      <c r="G1" s="60" t="s">
        <v>60</v>
      </c>
      <c r="H1" s="60" t="s">
        <v>0</v>
      </c>
      <c r="I1" s="60" t="s">
        <v>61</v>
      </c>
      <c r="J1" s="60" t="s">
        <v>62</v>
      </c>
      <c r="K1" s="60" t="s">
        <v>63</v>
      </c>
      <c r="L1" s="60" t="s">
        <v>64</v>
      </c>
      <c r="M1" s="60" t="s">
        <v>65</v>
      </c>
      <c r="N1" s="60" t="s">
        <v>66</v>
      </c>
      <c r="O1" s="60" t="s">
        <v>67</v>
      </c>
      <c r="P1" s="60" t="s">
        <v>68</v>
      </c>
      <c r="Q1" s="61" t="s">
        <v>69</v>
      </c>
      <c r="R1" s="60" t="s">
        <v>70</v>
      </c>
    </row>
    <row r="2" spans="1:18" ht="409.6">
      <c r="A2" s="78">
        <v>258</v>
      </c>
      <c r="B2" s="79">
        <v>44128</v>
      </c>
      <c r="C2" s="80" t="s">
        <v>273</v>
      </c>
      <c r="D2" s="80" t="s">
        <v>71</v>
      </c>
      <c r="E2" s="80" t="s">
        <v>71</v>
      </c>
      <c r="F2" s="78" t="s">
        <v>79</v>
      </c>
      <c r="G2" s="80" t="s">
        <v>274</v>
      </c>
      <c r="H2" s="80" t="s">
        <v>101</v>
      </c>
      <c r="I2" s="80" t="s">
        <v>102</v>
      </c>
      <c r="J2" s="80" t="s">
        <v>19</v>
      </c>
      <c r="K2" s="80">
        <v>1</v>
      </c>
      <c r="L2" s="80" t="s">
        <v>275</v>
      </c>
      <c r="M2" s="80" t="s">
        <v>103</v>
      </c>
      <c r="N2" s="80" t="s">
        <v>86</v>
      </c>
      <c r="O2" s="81">
        <v>44128</v>
      </c>
      <c r="P2" s="81">
        <v>44128</v>
      </c>
      <c r="Q2" s="82">
        <f t="shared" ref="Q2:Q4" si="0">IF(_xlfn.DAYS(P2,O2)&lt;0,0,_xlfn.DAYS(P2,O2))</f>
        <v>0</v>
      </c>
      <c r="R2" s="80" t="s">
        <v>276</v>
      </c>
    </row>
    <row r="3" spans="1:18" ht="306">
      <c r="A3" s="78">
        <v>259</v>
      </c>
      <c r="B3" s="79">
        <v>44139</v>
      </c>
      <c r="C3" s="80" t="s">
        <v>94</v>
      </c>
      <c r="D3" s="80" t="s">
        <v>71</v>
      </c>
      <c r="E3" s="80" t="s">
        <v>71</v>
      </c>
      <c r="F3" s="78" t="s">
        <v>79</v>
      </c>
      <c r="G3" s="80" t="s">
        <v>277</v>
      </c>
      <c r="H3" s="80" t="s">
        <v>101</v>
      </c>
      <c r="I3" s="80" t="s">
        <v>102</v>
      </c>
      <c r="J3" s="80" t="s">
        <v>278</v>
      </c>
      <c r="K3" s="80">
        <v>1</v>
      </c>
      <c r="L3" s="80" t="s">
        <v>279</v>
      </c>
      <c r="M3" s="80" t="s">
        <v>103</v>
      </c>
      <c r="N3" s="80" t="s">
        <v>86</v>
      </c>
      <c r="O3" s="81">
        <v>44139</v>
      </c>
      <c r="P3" s="110">
        <v>44140</v>
      </c>
      <c r="Q3" s="82">
        <f t="shared" si="0"/>
        <v>1</v>
      </c>
      <c r="R3" s="91" t="s">
        <v>280</v>
      </c>
    </row>
    <row r="4" spans="1:18" ht="224.4">
      <c r="A4" s="78">
        <v>260</v>
      </c>
      <c r="B4" s="79">
        <v>44158</v>
      </c>
      <c r="C4" s="80" t="s">
        <v>281</v>
      </c>
      <c r="D4" s="80">
        <v>3106741990</v>
      </c>
      <c r="E4" s="80" t="s">
        <v>71</v>
      </c>
      <c r="F4" s="78" t="s">
        <v>79</v>
      </c>
      <c r="G4" s="80" t="s">
        <v>282</v>
      </c>
      <c r="H4" s="80" t="s">
        <v>101</v>
      </c>
      <c r="I4" s="80" t="s">
        <v>102</v>
      </c>
      <c r="J4" s="80" t="s">
        <v>283</v>
      </c>
      <c r="K4" s="80">
        <v>1</v>
      </c>
      <c r="L4" s="80" t="s">
        <v>284</v>
      </c>
      <c r="M4" s="80" t="s">
        <v>103</v>
      </c>
      <c r="N4" s="80" t="s">
        <v>86</v>
      </c>
      <c r="O4" s="81">
        <v>44149</v>
      </c>
      <c r="P4" s="81">
        <v>44158</v>
      </c>
      <c r="Q4" s="82">
        <f t="shared" si="0"/>
        <v>9</v>
      </c>
      <c r="R4" s="80" t="s">
        <v>285</v>
      </c>
    </row>
    <row r="5" spans="1:18">
      <c r="A5" s="103">
        <v>249</v>
      </c>
      <c r="B5" s="49"/>
      <c r="C5" s="50"/>
      <c r="D5" s="50"/>
      <c r="E5" s="50"/>
      <c r="F5" s="50"/>
      <c r="G5" s="50"/>
      <c r="H5" s="50"/>
      <c r="I5" s="50"/>
      <c r="J5" s="50"/>
      <c r="K5" s="50"/>
      <c r="L5" s="50"/>
      <c r="M5" s="50"/>
      <c r="N5" s="50"/>
      <c r="O5" s="52"/>
      <c r="P5" s="52"/>
      <c r="Q5" s="75"/>
      <c r="R5" s="50"/>
    </row>
    <row r="6" spans="1:18">
      <c r="A6" s="103">
        <v>250</v>
      </c>
      <c r="B6" s="49"/>
      <c r="C6" s="50"/>
      <c r="D6" s="50"/>
      <c r="E6" s="50"/>
      <c r="F6" s="50"/>
      <c r="G6" s="50"/>
      <c r="H6" s="50"/>
      <c r="I6" s="50"/>
      <c r="J6" s="50"/>
      <c r="K6" s="50"/>
      <c r="L6" s="50"/>
      <c r="M6" s="50"/>
      <c r="N6" s="50"/>
      <c r="O6" s="52"/>
      <c r="P6" s="52"/>
      <c r="Q6" s="75"/>
      <c r="R6" s="50"/>
    </row>
    <row r="7" spans="1:18">
      <c r="A7" s="103">
        <v>251</v>
      </c>
      <c r="B7" s="49"/>
      <c r="C7" s="50"/>
      <c r="D7" s="50"/>
      <c r="E7" s="50"/>
      <c r="F7" s="50"/>
      <c r="G7" s="50"/>
      <c r="H7" s="50"/>
      <c r="I7" s="50"/>
      <c r="J7" s="50"/>
      <c r="K7" s="50"/>
      <c r="L7" s="50"/>
      <c r="M7" s="50"/>
      <c r="N7" s="50"/>
      <c r="O7" s="52"/>
      <c r="P7" s="52"/>
      <c r="Q7" s="75"/>
      <c r="R7" s="50"/>
    </row>
    <row r="8" spans="1:18">
      <c r="A8" s="103">
        <v>252</v>
      </c>
      <c r="B8" s="49"/>
      <c r="C8" s="50"/>
      <c r="D8" s="50"/>
      <c r="E8" s="50"/>
      <c r="F8" s="50"/>
      <c r="G8" s="50"/>
      <c r="H8" s="50"/>
      <c r="I8" s="50"/>
      <c r="J8" s="50"/>
      <c r="K8" s="50"/>
      <c r="L8" s="50"/>
      <c r="M8" s="50"/>
      <c r="N8" s="50"/>
      <c r="O8" s="52"/>
      <c r="P8" s="52"/>
      <c r="Q8" s="75"/>
      <c r="R8" s="50"/>
    </row>
    <row r="9" spans="1:18">
      <c r="A9" s="103">
        <v>253</v>
      </c>
      <c r="B9" s="49"/>
      <c r="C9" s="50"/>
      <c r="D9" s="50"/>
      <c r="E9" s="50"/>
      <c r="F9" s="50"/>
      <c r="G9" s="50"/>
      <c r="H9" s="50"/>
      <c r="I9" s="50"/>
      <c r="J9" s="50"/>
      <c r="K9" s="50"/>
      <c r="L9" s="50"/>
      <c r="M9" s="50"/>
      <c r="N9" s="50"/>
      <c r="O9" s="52"/>
      <c r="P9" s="52"/>
      <c r="Q9" s="75"/>
      <c r="R9" s="50"/>
    </row>
    <row r="10" spans="1:18">
      <c r="A10" s="103">
        <v>254</v>
      </c>
      <c r="B10" s="49"/>
      <c r="C10" s="50"/>
      <c r="D10" s="50"/>
      <c r="E10" s="50"/>
      <c r="F10" s="50"/>
      <c r="G10" s="50"/>
      <c r="H10" s="50"/>
      <c r="I10" s="50"/>
      <c r="J10" s="50"/>
      <c r="K10" s="50"/>
      <c r="L10" s="50"/>
      <c r="M10" s="50"/>
      <c r="N10" s="50"/>
      <c r="O10" s="52"/>
      <c r="P10" s="52"/>
      <c r="Q10" s="75"/>
      <c r="R10" s="50"/>
    </row>
    <row r="11" spans="1:18">
      <c r="A11" s="103">
        <v>255</v>
      </c>
      <c r="B11" s="49"/>
      <c r="C11" s="50"/>
      <c r="D11" s="50"/>
      <c r="E11" s="50"/>
      <c r="F11" s="50"/>
      <c r="G11" s="50"/>
      <c r="H11" s="50"/>
      <c r="I11" s="50"/>
      <c r="J11" s="50"/>
      <c r="K11" s="50"/>
      <c r="L11" s="50"/>
      <c r="M11" s="50"/>
      <c r="N11" s="50"/>
      <c r="O11" s="52"/>
      <c r="P11" s="52"/>
      <c r="Q11" s="75"/>
      <c r="R11" s="50"/>
    </row>
    <row r="12" spans="1:18">
      <c r="A12" s="103">
        <v>256</v>
      </c>
      <c r="B12" s="49"/>
      <c r="C12" s="50"/>
      <c r="D12" s="50"/>
      <c r="E12" s="50"/>
      <c r="F12" s="50"/>
      <c r="G12" s="50"/>
      <c r="H12" s="50"/>
      <c r="I12" s="50"/>
      <c r="J12" s="50"/>
      <c r="K12" s="50"/>
      <c r="L12" s="50"/>
      <c r="M12" s="50"/>
      <c r="N12" s="50"/>
      <c r="O12" s="52"/>
      <c r="P12" s="52"/>
      <c r="Q12" s="75"/>
      <c r="R12" s="50"/>
    </row>
    <row r="13" spans="1:18">
      <c r="B13" s="58"/>
      <c r="C13" s="58"/>
      <c r="D13" s="58"/>
      <c r="E13" s="58"/>
      <c r="F13" s="58"/>
      <c r="G13" s="58"/>
      <c r="H13" s="58"/>
      <c r="I13" s="58"/>
      <c r="J13" s="58"/>
      <c r="K13" s="58"/>
      <c r="L13" s="58"/>
      <c r="M13" s="58"/>
      <c r="N13" s="58"/>
      <c r="O13" s="58"/>
      <c r="P13" s="58"/>
      <c r="Q13" s="58"/>
      <c r="R13" s="58"/>
    </row>
    <row r="14" spans="1:18">
      <c r="B14" s="58"/>
      <c r="C14" s="58"/>
      <c r="D14" s="58"/>
      <c r="E14" s="58"/>
      <c r="F14" s="58"/>
      <c r="G14" s="58"/>
      <c r="H14" s="58"/>
      <c r="I14" s="58"/>
      <c r="J14" s="58"/>
      <c r="K14" s="58"/>
      <c r="L14" s="58"/>
      <c r="M14" s="58"/>
      <c r="N14" s="58"/>
      <c r="O14" s="58"/>
      <c r="P14" s="58"/>
      <c r="Q14" s="58"/>
      <c r="R14" s="58"/>
    </row>
    <row r="15" spans="1:18">
      <c r="B15" s="58"/>
      <c r="C15" s="58"/>
      <c r="D15" s="58"/>
      <c r="E15" s="58"/>
      <c r="F15" s="58"/>
      <c r="G15" s="58"/>
      <c r="H15" s="58"/>
      <c r="I15" s="58"/>
      <c r="J15" s="58"/>
      <c r="K15" s="58"/>
      <c r="L15" s="58"/>
      <c r="M15" s="58"/>
      <c r="N15" s="58"/>
      <c r="O15" s="58"/>
      <c r="P15" s="58"/>
      <c r="Q15" s="58"/>
      <c r="R15" s="58"/>
    </row>
    <row r="16" spans="1:18">
      <c r="B16" s="58"/>
      <c r="C16" s="58"/>
      <c r="D16" s="58"/>
      <c r="E16" s="58"/>
      <c r="F16" s="58"/>
      <c r="G16" s="58"/>
      <c r="H16" s="58"/>
      <c r="I16" s="58"/>
      <c r="J16" s="58"/>
      <c r="K16" s="58"/>
      <c r="L16" s="58"/>
      <c r="M16" s="58"/>
      <c r="N16" s="58"/>
      <c r="O16" s="58"/>
      <c r="P16" s="58"/>
      <c r="Q16" s="58"/>
      <c r="R16" s="58"/>
    </row>
    <row r="17" spans="2:18">
      <c r="B17" s="58"/>
      <c r="C17" s="58"/>
      <c r="D17" s="58"/>
      <c r="E17" s="58"/>
      <c r="F17" s="58"/>
      <c r="G17" s="58"/>
      <c r="H17" s="58"/>
      <c r="I17" s="58"/>
      <c r="J17" s="58"/>
      <c r="K17" s="58"/>
      <c r="L17" s="58"/>
      <c r="M17" s="58"/>
      <c r="N17" s="58"/>
      <c r="O17" s="58"/>
      <c r="P17" s="58"/>
      <c r="Q17" s="58"/>
      <c r="R17" s="58"/>
    </row>
    <row r="18" spans="2:18">
      <c r="B18" s="58"/>
      <c r="C18" s="58"/>
      <c r="D18" s="58"/>
      <c r="E18" s="58"/>
      <c r="F18" s="58"/>
      <c r="G18" s="58"/>
      <c r="H18" s="58"/>
      <c r="I18" s="58"/>
      <c r="J18" s="58"/>
      <c r="K18" s="58"/>
      <c r="L18" s="58"/>
      <c r="M18" s="58"/>
      <c r="N18" s="58"/>
      <c r="O18" s="58"/>
      <c r="P18" s="58"/>
      <c r="Q18" s="58"/>
      <c r="R18" s="58"/>
    </row>
    <row r="19" spans="2:18">
      <c r="B19" s="58"/>
      <c r="C19" s="58"/>
      <c r="D19" s="58"/>
      <c r="E19" s="58"/>
      <c r="F19" s="58"/>
      <c r="G19" s="58"/>
      <c r="H19" s="58"/>
      <c r="I19" s="58"/>
      <c r="J19" s="58"/>
      <c r="K19" s="58"/>
      <c r="L19" s="58"/>
      <c r="M19" s="58"/>
      <c r="N19" s="58"/>
      <c r="O19" s="58"/>
      <c r="P19" s="58"/>
      <c r="Q19" s="58"/>
      <c r="R19" s="58"/>
    </row>
    <row r="20" spans="2:18">
      <c r="B20" s="58"/>
      <c r="C20" s="58"/>
      <c r="D20" s="58"/>
      <c r="E20" s="58"/>
      <c r="F20" s="58"/>
      <c r="G20" s="58"/>
      <c r="H20" s="58"/>
      <c r="I20" s="58"/>
      <c r="J20" s="58"/>
      <c r="K20" s="58"/>
      <c r="L20" s="58"/>
      <c r="M20" s="58"/>
      <c r="N20" s="58"/>
      <c r="O20" s="58"/>
      <c r="P20" s="58"/>
      <c r="Q20" s="58"/>
      <c r="R20" s="58"/>
    </row>
    <row r="21" spans="2:18">
      <c r="B21" s="58"/>
      <c r="C21" s="58"/>
      <c r="D21" s="58"/>
      <c r="E21" s="58"/>
      <c r="F21" s="58"/>
      <c r="G21" s="58"/>
      <c r="H21" s="58"/>
      <c r="I21" s="58"/>
      <c r="J21" s="58"/>
      <c r="K21" s="58"/>
      <c r="L21" s="58"/>
      <c r="M21" s="58"/>
      <c r="N21" s="58"/>
      <c r="O21" s="58"/>
      <c r="P21" s="58"/>
      <c r="Q21" s="58"/>
      <c r="R21" s="58"/>
    </row>
    <row r="22" spans="2:18">
      <c r="B22" s="58"/>
      <c r="C22" s="58"/>
      <c r="D22" s="58"/>
      <c r="E22" s="58"/>
      <c r="F22" s="58"/>
      <c r="G22" s="58"/>
      <c r="H22" s="58"/>
      <c r="I22" s="58"/>
      <c r="J22" s="58"/>
      <c r="K22" s="58"/>
      <c r="L22" s="58"/>
      <c r="M22" s="58"/>
      <c r="N22" s="58"/>
      <c r="O22" s="58"/>
      <c r="P22" s="58"/>
      <c r="Q22" s="58"/>
      <c r="R22" s="58"/>
    </row>
    <row r="23" spans="2:18">
      <c r="B23" s="58"/>
      <c r="C23" s="58"/>
      <c r="D23" s="58"/>
      <c r="E23" s="58"/>
      <c r="F23" s="58"/>
      <c r="G23" s="58"/>
      <c r="H23" s="58"/>
      <c r="I23" s="58"/>
      <c r="J23" s="58"/>
      <c r="K23" s="58"/>
      <c r="L23" s="58"/>
      <c r="M23" s="58"/>
      <c r="N23" s="58"/>
      <c r="O23" s="58"/>
      <c r="P23" s="58"/>
      <c r="Q23" s="58"/>
      <c r="R23" s="58"/>
    </row>
    <row r="24" spans="2:18">
      <c r="B24" s="58"/>
      <c r="C24" s="58"/>
      <c r="D24" s="58"/>
      <c r="E24" s="58"/>
      <c r="F24" s="58"/>
      <c r="G24" s="58"/>
      <c r="H24" s="58"/>
      <c r="I24" s="58"/>
      <c r="J24" s="58"/>
      <c r="K24" s="58"/>
      <c r="L24" s="58"/>
      <c r="M24" s="58"/>
      <c r="N24" s="58"/>
      <c r="O24" s="58"/>
      <c r="P24" s="58"/>
      <c r="Q24" s="58"/>
      <c r="R24" s="58"/>
    </row>
    <row r="25" spans="2:18">
      <c r="B25" s="58"/>
      <c r="C25" s="58"/>
      <c r="D25" s="58"/>
      <c r="E25" s="58"/>
      <c r="F25" s="58"/>
      <c r="G25" s="58"/>
      <c r="H25" s="58"/>
      <c r="I25" s="58"/>
      <c r="J25" s="58"/>
      <c r="K25" s="58"/>
      <c r="L25" s="58"/>
      <c r="M25" s="58"/>
      <c r="N25" s="58"/>
      <c r="O25" s="58"/>
      <c r="P25" s="58"/>
      <c r="Q25" s="58"/>
      <c r="R25" s="58"/>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2" operator="equal" id="{00C0AEFF-77C7-4B9A-8B5F-7F1BD441007A}">
            <xm:f>'C:\Users\japinzon\Documents\GESTIÓN SOCIAL (JAPR)\OGS\Gestión Local y Territorial\Procesos\agendas locales\2020\[FRL01.xlsx]LD'!#REF!</xm:f>
            <x14:dxf>
              <font>
                <color rgb="FF006100"/>
              </font>
              <fill>
                <patternFill>
                  <bgColor rgb="FFC6EFCE"/>
                </patternFill>
              </fill>
            </x14:dxf>
          </x14:cfRule>
          <x14:cfRule type="cellIs" priority="13" operator="equal" id="{53195A55-B19E-4CC7-8853-9E92E9E19266}">
            <xm:f>'C:\Users\japinzon\Documents\GESTIÓN SOCIAL (JAPR)\OGS\Gestión Local y Territorial\Procesos\agendas locales\2020\[FRL01.xlsx]LD'!#REF!</xm:f>
            <x14:dxf>
              <font>
                <color rgb="FF9C6500"/>
              </font>
              <fill>
                <patternFill>
                  <bgColor rgb="FFFFEB9C"/>
                </patternFill>
              </fill>
            </x14:dxf>
          </x14:cfRule>
          <x14:cfRule type="cellIs" priority="14" operator="equal" id="{47B98A35-29EE-4200-949D-075F6BC6551F}">
            <xm:f>'C:\Users\japinzon\Documents\GESTIÓN SOCIAL (JAPR)\OGS\Gestión Local y Territorial\Procesos\agendas locales\2020\[FRL01.xlsx]LD'!#REF!</xm:f>
            <x14:dxf>
              <font>
                <color rgb="FF9C0006"/>
              </font>
              <fill>
                <patternFill>
                  <bgColor rgb="FFFFC7CE"/>
                </patternFill>
              </fill>
            </x14:dxf>
          </x14:cfRule>
          <xm:sqref>N5:N12</xm:sqref>
        </x14:conditionalFormatting>
        <x14:conditionalFormatting xmlns:xm="http://schemas.microsoft.com/office/excel/2006/main">
          <x14:cfRule type="iconSet" priority="15" id="{6B2C229A-9BAB-4BC9-81C9-509BFDC428E2}">
            <x14:iconSet iconSet="3Symbols2" custom="1">
              <x14:cfvo type="percent">
                <xm:f>0</xm:f>
              </x14:cfvo>
              <x14:cfvo type="num">
                <xm:f>0</xm:f>
              </x14:cfvo>
              <x14:cfvo type="num" gte="0">
                <xm:f>0</xm:f>
              </x14:cfvo>
              <x14:cfIcon iconSet="3Symbols2" iconId="2"/>
              <x14:cfIcon iconSet="3Symbols2" iconId="2"/>
              <x14:cfIcon iconSet="3Symbols2" iconId="1"/>
            </x14:iconSet>
          </x14:cfRule>
          <xm:sqref>Q5:Q12</xm:sqref>
        </x14:conditionalFormatting>
        <x14:conditionalFormatting xmlns:xm="http://schemas.microsoft.com/office/excel/2006/main">
          <x14:cfRule type="iconSet" priority="11" id="{FF3988F5-9A51-4B9E-9F36-460216FEFE27}">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iconSet" priority="10" id="{000FA795-E16F-42C7-AB5F-7BE163ECDDBB}">
            <x14:iconSet iconSet="3Symbols2" custom="1">
              <x14:cfvo type="percent">
                <xm:f>0</xm:f>
              </x14:cfvo>
              <x14:cfvo type="num">
                <xm:f>0</xm:f>
              </x14:cfvo>
              <x14:cfvo type="num" gte="0">
                <xm:f>0</xm:f>
              </x14:cfvo>
              <x14:cfIcon iconSet="3Symbols2" iconId="2"/>
              <x14:cfIcon iconSet="3Symbols2" iconId="2"/>
              <x14:cfIcon iconSet="3Symbols2" iconId="1"/>
            </x14:iconSet>
          </x14:cfRule>
          <xm:sqref>Q2:Q3</xm:sqref>
        </x14:conditionalFormatting>
        <x14:conditionalFormatting xmlns:xm="http://schemas.microsoft.com/office/excel/2006/main">
          <x14:cfRule type="cellIs" priority="7" operator="equal" id="{33DD0594-C86B-4910-ADEE-CB3718A785B3}">
            <xm:f>'\Users\japinzon\Documents\GESTIÓN SOCIAL (JAPR)\OGS\Gestión Local y Territorial\Procesos\agendas locales\2020\[FRL01.xlsx]LD'!#REF!</xm:f>
            <x14:dxf>
              <font>
                <color rgb="FF006100"/>
              </font>
              <fill>
                <patternFill>
                  <bgColor rgb="FFC6EFCE"/>
                </patternFill>
              </fill>
            </x14:dxf>
          </x14:cfRule>
          <x14:cfRule type="cellIs" priority="8" operator="equal" id="{7D875CF6-86E4-433B-83EA-48CA1D99D448}">
            <xm:f>'\Users\japinzon\Documents\GESTIÓN SOCIAL (JAPR)\OGS\Gestión Local y Territorial\Procesos\agendas locales\2020\[FRL01.xlsx]LD'!#REF!</xm:f>
            <x14:dxf>
              <font>
                <color rgb="FF9C6500"/>
              </font>
              <fill>
                <patternFill>
                  <bgColor rgb="FFFFEB9C"/>
                </patternFill>
              </fill>
            </x14:dxf>
          </x14:cfRule>
          <x14:cfRule type="cellIs" priority="9" operator="equal" id="{6CF57B8E-B7A0-4556-A039-75B2D2EC3D39}">
            <xm:f>'\Users\japinzon\Documents\GESTIÓN SOCIAL (JAPR)\OGS\Gestión Local y Territorial\Procesos\agendas locales\2020\[FRL01.xlsx]LD'!#REF!</xm:f>
            <x14:dxf>
              <font>
                <color rgb="FF9C0006"/>
              </font>
              <fill>
                <patternFill>
                  <bgColor rgb="FFFFC7CE"/>
                </patternFill>
              </fill>
            </x14:dxf>
          </x14:cfRule>
          <xm:sqref>N2</xm:sqref>
        </x14:conditionalFormatting>
        <x14:conditionalFormatting xmlns:xm="http://schemas.microsoft.com/office/excel/2006/main">
          <x14:cfRule type="cellIs" priority="4" operator="equal" id="{6A282146-03C9-41E7-9590-3AC036A5E6DE}">
            <xm:f>'\Users\japinzon\Documents\GESTIÓN SOCIAL (JAPR)\OGS\Gestión Local y Territorial\Procesos\agendas locales\2020\[FRL01.xlsx]LD'!#REF!</xm:f>
            <x14:dxf>
              <font>
                <color rgb="FF006100"/>
              </font>
              <fill>
                <patternFill>
                  <bgColor rgb="FFC6EFCE"/>
                </patternFill>
              </fill>
            </x14:dxf>
          </x14:cfRule>
          <x14:cfRule type="cellIs" priority="5" operator="equal" id="{D768E043-A805-4E73-A29B-C649CDDD63C5}">
            <xm:f>'\Users\japinzon\Documents\GESTIÓN SOCIAL (JAPR)\OGS\Gestión Local y Territorial\Procesos\agendas locales\2020\[FRL01.xlsx]LD'!#REF!</xm:f>
            <x14:dxf>
              <font>
                <color rgb="FF9C6500"/>
              </font>
              <fill>
                <patternFill>
                  <bgColor rgb="FFFFEB9C"/>
                </patternFill>
              </fill>
            </x14:dxf>
          </x14:cfRule>
          <x14:cfRule type="cellIs" priority="6" operator="equal" id="{7DFB5912-3D53-4F0B-BB86-E6DFA7924885}">
            <xm:f>'\Users\japinzon\Documents\GESTIÓN SOCIAL (JAPR)\OGS\Gestión Local y Territorial\Procesos\agendas locales\2020\[FRL01.xlsx]LD'!#REF!</xm:f>
            <x14:dxf>
              <font>
                <color rgb="FF9C0006"/>
              </font>
              <fill>
                <patternFill>
                  <bgColor rgb="FFFFC7CE"/>
                </patternFill>
              </fill>
            </x14:dxf>
          </x14:cfRule>
          <xm:sqref>N3</xm:sqref>
        </x14:conditionalFormatting>
        <x14:conditionalFormatting xmlns:xm="http://schemas.microsoft.com/office/excel/2006/main">
          <x14:cfRule type="cellIs" priority="1" operator="equal" id="{43934BED-4419-4034-AAE6-F6C3E85864FC}">
            <xm:f>'\Users\japinzon\Documents\GESTIÓN SOCIAL (JAPR)\OGS\Gestión Local y Territorial\Procesos\agendas locales\2020\[FRL01.xlsx]LD'!#REF!</xm:f>
            <x14:dxf>
              <font>
                <color rgb="FF006100"/>
              </font>
              <fill>
                <patternFill>
                  <bgColor rgb="FFC6EFCE"/>
                </patternFill>
              </fill>
            </x14:dxf>
          </x14:cfRule>
          <x14:cfRule type="cellIs" priority="2" operator="equal" id="{CE5FAA93-B106-48F0-BF0D-DDC8A4970A55}">
            <xm:f>'\Users\japinzon\Documents\GESTIÓN SOCIAL (JAPR)\OGS\Gestión Local y Territorial\Procesos\agendas locales\2020\[FRL01.xlsx]LD'!#REF!</xm:f>
            <x14:dxf>
              <font>
                <color rgb="FF9C6500"/>
              </font>
              <fill>
                <patternFill>
                  <bgColor rgb="FFFFEB9C"/>
                </patternFill>
              </fill>
            </x14:dxf>
          </x14:cfRule>
          <x14:cfRule type="cellIs" priority="3" operator="equal" id="{222BFD3B-C79A-424D-8D70-E3713824B655}">
            <xm:f>'\Users\japinzon\Documents\GESTIÓN SOCIAL (JAPR)\OGS\Gestión Local y Territorial\Procesos\agendas locales\2020\[FRL01.xlsx]LD'!#REF!</xm:f>
            <x14:dxf>
              <font>
                <color rgb="FF9C0006"/>
              </font>
              <fill>
                <patternFill>
                  <bgColor rgb="FFFFC7CE"/>
                </patternFill>
              </fill>
            </x14:dxf>
          </x14:cfRule>
          <xm:sqref>N4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'C:\Users\Administrador\Downloads\[BASE SEMANA 3.xlsx]LD'!#REF!</xm:f>
          </x14:formula1>
          <xm:sqref>F5:F12 N5:N12 I5:I12</xm:sqref>
        </x14:dataValidation>
        <x14:dataValidation type="list" allowBlank="1" showInputMessage="1" showErrorMessage="1">
          <x14:formula1>
            <xm:f>'C:\Users\Administrador\Downloads\[BASE SEMANA 3.xlsx]Datos'!#REF!</xm:f>
          </x14:formula1>
          <xm:sqref>H5:H12</xm:sqref>
        </x14:dataValidation>
        <x14:dataValidation type="list" allowBlank="1" showInputMessage="1" showErrorMessage="1">
          <x14:formula1>
            <xm:f>'C:\Users\Administrador\Downloads\[BASE SEMANA 3.xlsx]LD'!#REF!</xm:f>
          </x14:formula1>
          <xm:sqref>I2:I4 N2:N4</xm:sqref>
        </x14:dataValidation>
        <x14:dataValidation type="list" allowBlank="1" showInputMessage="1" showErrorMessage="1">
          <x14:formula1>
            <xm:f>'C:\Users\Administrador\Downloads\[BASE SEMANA 3.xlsx]Datos'!#REF!</xm:f>
          </x14:formula1>
          <xm:sqref>H2:H4</xm:sqref>
        </x14:dataValidation>
        <x14:dataValidation type="list" allowBlank="1" showInputMessage="1" showErrorMessage="1">
          <x14:formula1>
            <xm:f>'C:\Movilidadbosa\Documents\CLM 2019\INFORMES\[FRL07.xlsx]LD'!#REF!</xm:f>
          </x14:formula1>
          <xm:sqref>F2:F4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
  <sheetViews>
    <sheetView topLeftCell="B1" workbookViewId="0">
      <selection activeCell="F2" sqref="F2"/>
    </sheetView>
  </sheetViews>
  <sheetFormatPr baseColWidth="10" defaultRowHeight="14.4"/>
  <cols>
    <col min="1" max="1" width="11.5546875" style="144"/>
  </cols>
  <sheetData>
    <row r="1" spans="1:27" ht="40.799999999999997">
      <c r="A1" s="59" t="s">
        <v>487</v>
      </c>
      <c r="B1" s="59" t="s">
        <v>55</v>
      </c>
      <c r="C1" s="60" t="s">
        <v>56</v>
      </c>
      <c r="D1" s="60" t="s">
        <v>57</v>
      </c>
      <c r="E1" s="60" t="s">
        <v>58</v>
      </c>
      <c r="F1" s="60" t="s">
        <v>59</v>
      </c>
      <c r="G1" s="60" t="s">
        <v>60</v>
      </c>
      <c r="H1" s="60" t="s">
        <v>0</v>
      </c>
      <c r="I1" s="60" t="s">
        <v>61</v>
      </c>
      <c r="J1" s="60" t="s">
        <v>62</v>
      </c>
      <c r="K1" s="60" t="s">
        <v>63</v>
      </c>
      <c r="L1" s="60" t="s">
        <v>64</v>
      </c>
      <c r="M1" s="60" t="s">
        <v>65</v>
      </c>
      <c r="N1" s="60" t="s">
        <v>66</v>
      </c>
      <c r="O1" s="60" t="s">
        <v>67</v>
      </c>
      <c r="P1" s="60" t="s">
        <v>68</v>
      </c>
      <c r="Q1" s="61" t="s">
        <v>69</v>
      </c>
      <c r="R1" s="60" t="s">
        <v>70</v>
      </c>
    </row>
    <row r="2" spans="1:27" ht="153">
      <c r="A2" s="147">
        <v>9</v>
      </c>
      <c r="B2" s="148">
        <v>44113</v>
      </c>
      <c r="C2" s="149" t="s">
        <v>74</v>
      </c>
      <c r="D2" s="149"/>
      <c r="E2" s="149" t="s">
        <v>286</v>
      </c>
      <c r="F2" s="149"/>
      <c r="G2" s="149" t="s">
        <v>286</v>
      </c>
      <c r="H2" s="149" t="s">
        <v>287</v>
      </c>
      <c r="I2" s="149" t="s">
        <v>288</v>
      </c>
      <c r="J2" s="149" t="s">
        <v>289</v>
      </c>
      <c r="K2" s="149">
        <v>32</v>
      </c>
      <c r="L2" s="149" t="s">
        <v>290</v>
      </c>
      <c r="M2" s="149" t="s">
        <v>291</v>
      </c>
      <c r="N2" s="149"/>
      <c r="O2" s="150">
        <v>44134</v>
      </c>
      <c r="P2" s="150">
        <v>44120</v>
      </c>
      <c r="Q2" s="151">
        <f t="shared" ref="Q2:Q3" si="0">IF(_xlfn.DAYS(P2,O2)&lt;0,0,_xlfn.DAYS(P2,O2))</f>
        <v>0</v>
      </c>
      <c r="R2" s="149" t="s">
        <v>290</v>
      </c>
      <c r="S2" s="50"/>
      <c r="T2" s="58"/>
      <c r="U2" s="58"/>
      <c r="V2" s="58"/>
      <c r="W2" s="58"/>
      <c r="X2" s="58"/>
      <c r="Y2" s="58"/>
      <c r="Z2" s="58"/>
      <c r="AA2" s="58"/>
    </row>
    <row r="3" spans="1:27" ht="153">
      <c r="A3" s="147">
        <v>10</v>
      </c>
      <c r="B3" s="148">
        <v>44119</v>
      </c>
      <c r="C3" s="149" t="s">
        <v>74</v>
      </c>
      <c r="D3" s="149"/>
      <c r="E3" s="149" t="s">
        <v>292</v>
      </c>
      <c r="F3" s="149"/>
      <c r="G3" s="149" t="s">
        <v>293</v>
      </c>
      <c r="H3" s="149" t="s">
        <v>287</v>
      </c>
      <c r="I3" s="149" t="s">
        <v>294</v>
      </c>
      <c r="J3" s="149" t="s">
        <v>295</v>
      </c>
      <c r="K3" s="149">
        <v>6</v>
      </c>
      <c r="L3" s="149" t="s">
        <v>296</v>
      </c>
      <c r="M3" s="149" t="s">
        <v>291</v>
      </c>
      <c r="N3" s="149"/>
      <c r="O3" s="150">
        <v>44140</v>
      </c>
      <c r="P3" s="150">
        <v>44109</v>
      </c>
      <c r="Q3" s="151">
        <f t="shared" si="0"/>
        <v>0</v>
      </c>
      <c r="R3" s="149" t="s">
        <v>297</v>
      </c>
      <c r="S3" s="50"/>
      <c r="T3" s="58"/>
      <c r="U3" s="58"/>
      <c r="V3" s="58"/>
      <c r="W3" s="58"/>
      <c r="X3" s="58"/>
      <c r="Y3" s="58"/>
      <c r="Z3" s="58"/>
      <c r="AA3" s="58"/>
    </row>
  </sheetData>
  <dataValidations count="1">
    <dataValidation type="list" allowBlank="1" showInputMessage="1" showErrorMessage="1" sqref="I2:I3">
      <formula1>INDIRECT(H2)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D5890E45-83AE-4BE3-A64B-87C9722E66DB}">
            <xm:f>'\Users\japinzon\Documents\GESTIÓN SOCIAL (JAPR)\OGS\Gestión Local y Territorial\Procesos\agendas locales\2020\[FRL01.xlsx]LD'!#REF!</xm:f>
            <x14:dxf>
              <font>
                <color rgb="FF006100"/>
              </font>
              <fill>
                <patternFill>
                  <bgColor rgb="FFC6EFCE"/>
                </patternFill>
              </fill>
            </x14:dxf>
          </x14:cfRule>
          <x14:cfRule type="cellIs" priority="2" operator="equal" id="{A89ACAD1-A136-4177-ACF9-1BA5F6FE8813}">
            <xm:f>'\Users\japinzon\Documents\GESTIÓN SOCIAL (JAPR)\OGS\Gestión Local y Territorial\Procesos\agendas locales\2020\[FRL01.xlsx]LD'!#REF!</xm:f>
            <x14:dxf>
              <font>
                <color rgb="FF9C6500"/>
              </font>
              <fill>
                <patternFill>
                  <bgColor rgb="FFFFEB9C"/>
                </patternFill>
              </fill>
            </x14:dxf>
          </x14:cfRule>
          <x14:cfRule type="cellIs" priority="3" operator="equal" id="{1FB91BA8-28D4-4300-A623-EF11FDCEEAF0}">
            <xm:f>'\Users\japinzon\Documents\GESTIÓN SOCIAL (JAPR)\OGS\Gestión Local y Territorial\Procesos\agendas locales\2020\[FRL01.xlsx]LD'!#REF!</xm:f>
            <x14:dxf>
              <font>
                <color rgb="FF9C0006"/>
              </font>
              <fill>
                <patternFill>
                  <bgColor rgb="FFFFC7CE"/>
                </patternFill>
              </fill>
            </x14:dxf>
          </x14:cfRule>
          <xm:sqref>N2:N3</xm:sqref>
        </x14:conditionalFormatting>
        <x14:conditionalFormatting xmlns:xm="http://schemas.microsoft.com/office/excel/2006/main">
          <x14:cfRule type="iconSet" priority="4" id="{6B7C5026-404E-43D1-999A-61032926C82A}">
            <x14:iconSet iconSet="3Symbols2" custom="1">
              <x14:cfvo type="percent">
                <xm:f>0</xm:f>
              </x14:cfvo>
              <x14:cfvo type="num">
                <xm:f>0</xm:f>
              </x14:cfvo>
              <x14:cfvo type="num" gte="0">
                <xm:f>0</xm:f>
              </x14:cfvo>
              <x14:cfIcon iconSet="3Symbols2" iconId="2"/>
              <x14:cfIcon iconSet="3Symbols2" iconId="2"/>
              <x14:cfIcon iconSet="3Symbols2" iconId="1"/>
            </x14:iconSet>
          </x14:cfRule>
          <xm:sqref>Q2:Q3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'C:\Users\japinzon\Documents\GESTIÓN SOCIAL (JAPR)\OGS\Gestión Local y Territorial\Procesos\agendas locales\2020\[FRL01.xlsx]LD'!#REF!</xm:f>
          </x14:formula1>
          <xm:sqref>N2:N3</xm:sqref>
        </x14:dataValidation>
        <x14:dataValidation type="list" allowBlank="1" showInputMessage="1" showErrorMessage="1">
          <x14:formula1>
            <xm:f>'C:\Users\japinzon\Documents\GESTIÓN SOCIAL (JAPR)\OGS\Gestión Local y Territorial\Procesos\agendas locales\2020\[FRL01.xlsx]LD'!#REF!</xm:f>
          </x14:formula1>
          <xm:sqref>F2:F3</xm:sqref>
        </x14:dataValidation>
        <x14:dataValidation type="list" allowBlank="1" showInputMessage="1" showErrorMessage="1">
          <x14:formula1>
            <xm:f>'C:\Users\Biblioteca\Downloads\[Copia de 200212 FormatoReportes  DICIEMBRE (1) (1).xlsx]Datos'!#REF!</xm:f>
          </x14:formula1>
          <xm:sqref>H2:H3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
  <sheetViews>
    <sheetView workbookViewId="0">
      <selection activeCell="F8" sqref="F8"/>
    </sheetView>
  </sheetViews>
  <sheetFormatPr baseColWidth="10" defaultRowHeight="14.4"/>
  <sheetData>
    <row r="1" spans="1:19" ht="40.799999999999997">
      <c r="A1" s="59" t="s">
        <v>54</v>
      </c>
      <c r="B1" s="59" t="s">
        <v>55</v>
      </c>
      <c r="C1" s="60" t="s">
        <v>56</v>
      </c>
      <c r="D1" s="60" t="s">
        <v>57</v>
      </c>
      <c r="E1" s="60" t="s">
        <v>58</v>
      </c>
      <c r="F1" s="60" t="s">
        <v>59</v>
      </c>
      <c r="G1" s="60" t="s">
        <v>60</v>
      </c>
      <c r="H1" s="60" t="s">
        <v>0</v>
      </c>
      <c r="I1" s="60" t="s">
        <v>61</v>
      </c>
      <c r="J1" s="60" t="s">
        <v>62</v>
      </c>
      <c r="K1" s="60" t="s">
        <v>63</v>
      </c>
      <c r="L1" s="60" t="s">
        <v>64</v>
      </c>
      <c r="M1" s="60" t="s">
        <v>65</v>
      </c>
      <c r="N1" s="60" t="s">
        <v>66</v>
      </c>
      <c r="O1" s="60" t="s">
        <v>67</v>
      </c>
      <c r="P1" s="60" t="s">
        <v>68</v>
      </c>
      <c r="Q1" s="61" t="s">
        <v>69</v>
      </c>
      <c r="R1" s="60" t="s">
        <v>70</v>
      </c>
    </row>
    <row r="2" spans="1:19" ht="51">
      <c r="A2" s="78">
        <v>18</v>
      </c>
      <c r="B2" s="111">
        <v>44120</v>
      </c>
      <c r="C2" s="112" t="s">
        <v>298</v>
      </c>
      <c r="D2" s="112">
        <v>3124380596</v>
      </c>
      <c r="E2" s="112" t="s">
        <v>299</v>
      </c>
      <c r="F2" s="112" t="s">
        <v>107</v>
      </c>
      <c r="G2" s="112" t="s">
        <v>299</v>
      </c>
      <c r="H2" s="112" t="s">
        <v>300</v>
      </c>
      <c r="I2" s="112" t="s">
        <v>301</v>
      </c>
      <c r="J2" s="112" t="s">
        <v>302</v>
      </c>
      <c r="K2" s="112">
        <v>1</v>
      </c>
      <c r="L2" s="112" t="s">
        <v>303</v>
      </c>
      <c r="M2" s="112" t="s">
        <v>106</v>
      </c>
      <c r="N2" s="112" t="s">
        <v>100</v>
      </c>
      <c r="O2" s="113">
        <v>44139</v>
      </c>
      <c r="P2" s="113">
        <v>44120</v>
      </c>
      <c r="Q2" s="114">
        <v>0</v>
      </c>
      <c r="R2" s="112" t="s">
        <v>304</v>
      </c>
      <c r="S2" s="58"/>
    </row>
    <row r="3" spans="1:19" ht="81.599999999999994">
      <c r="A3" s="78">
        <v>19</v>
      </c>
      <c r="B3" s="84">
        <v>44127</v>
      </c>
      <c r="C3" s="78" t="s">
        <v>305</v>
      </c>
      <c r="D3" s="78">
        <v>8827580</v>
      </c>
      <c r="E3" s="78" t="s">
        <v>306</v>
      </c>
      <c r="F3" s="78" t="s">
        <v>107</v>
      </c>
      <c r="G3" s="78" t="s">
        <v>306</v>
      </c>
      <c r="H3" s="78" t="s">
        <v>307</v>
      </c>
      <c r="I3" s="78" t="s">
        <v>104</v>
      </c>
      <c r="J3" s="78" t="s">
        <v>308</v>
      </c>
      <c r="K3" s="78">
        <v>1</v>
      </c>
      <c r="L3" s="78" t="s">
        <v>309</v>
      </c>
      <c r="M3" s="78" t="s">
        <v>106</v>
      </c>
      <c r="N3" s="112" t="s">
        <v>100</v>
      </c>
      <c r="O3" s="83">
        <v>44152</v>
      </c>
      <c r="P3" s="83">
        <v>44127</v>
      </c>
      <c r="Q3" s="82">
        <v>0</v>
      </c>
      <c r="R3" s="78" t="s">
        <v>310</v>
      </c>
      <c r="S3" s="58"/>
    </row>
    <row r="4" spans="1:19" ht="51">
      <c r="A4" s="78">
        <v>20</v>
      </c>
      <c r="B4" s="84">
        <v>44158</v>
      </c>
      <c r="C4" s="78" t="s">
        <v>311</v>
      </c>
      <c r="D4" s="78">
        <v>3214401420</v>
      </c>
      <c r="E4" s="78" t="s">
        <v>312</v>
      </c>
      <c r="F4" s="78" t="s">
        <v>107</v>
      </c>
      <c r="G4" s="78" t="s">
        <v>312</v>
      </c>
      <c r="H4" s="78" t="s">
        <v>307</v>
      </c>
      <c r="I4" s="78" t="s">
        <v>104</v>
      </c>
      <c r="J4" s="78" t="s">
        <v>313</v>
      </c>
      <c r="K4" s="78">
        <v>1</v>
      </c>
      <c r="L4" s="78" t="s">
        <v>314</v>
      </c>
      <c r="M4" s="78" t="s">
        <v>106</v>
      </c>
      <c r="N4" s="112" t="s">
        <v>100</v>
      </c>
      <c r="O4" s="83">
        <v>44181</v>
      </c>
      <c r="P4" s="83">
        <v>44158</v>
      </c>
      <c r="Q4" s="82">
        <v>0</v>
      </c>
      <c r="R4" s="78" t="s">
        <v>315</v>
      </c>
      <c r="S4" s="58"/>
    </row>
    <row r="5" spans="1:19" ht="51">
      <c r="A5" s="78">
        <v>21</v>
      </c>
      <c r="B5" s="84">
        <v>44162</v>
      </c>
      <c r="C5" s="78" t="s">
        <v>316</v>
      </c>
      <c r="D5" s="78">
        <v>3209517805</v>
      </c>
      <c r="E5" s="78" t="s">
        <v>317</v>
      </c>
      <c r="F5" s="78" t="s">
        <v>107</v>
      </c>
      <c r="G5" s="78" t="s">
        <v>317</v>
      </c>
      <c r="H5" s="78" t="s">
        <v>115</v>
      </c>
      <c r="I5" s="78" t="s">
        <v>318</v>
      </c>
      <c r="J5" s="78" t="s">
        <v>319</v>
      </c>
      <c r="K5" s="78">
        <v>1</v>
      </c>
      <c r="L5" s="78" t="s">
        <v>320</v>
      </c>
      <c r="M5" s="78" t="s">
        <v>106</v>
      </c>
      <c r="N5" s="112" t="s">
        <v>100</v>
      </c>
      <c r="O5" s="83">
        <v>44162</v>
      </c>
      <c r="P5" s="83">
        <v>44187</v>
      </c>
      <c r="Q5" s="82">
        <v>0</v>
      </c>
      <c r="R5" s="78" t="s">
        <v>321</v>
      </c>
      <c r="S5" s="58"/>
    </row>
    <row r="6" spans="1:19" ht="163.19999999999999">
      <c r="A6" s="78">
        <v>22</v>
      </c>
      <c r="B6" s="84">
        <v>44167</v>
      </c>
      <c r="C6" s="78" t="s">
        <v>322</v>
      </c>
      <c r="D6" s="78">
        <v>3134945536</v>
      </c>
      <c r="E6" s="78" t="s">
        <v>323</v>
      </c>
      <c r="F6" s="78" t="s">
        <v>107</v>
      </c>
      <c r="G6" s="78" t="s">
        <v>323</v>
      </c>
      <c r="H6" s="78" t="s">
        <v>105</v>
      </c>
      <c r="I6" s="78" t="s">
        <v>105</v>
      </c>
      <c r="J6" s="78" t="s">
        <v>108</v>
      </c>
      <c r="K6" s="78">
        <v>1</v>
      </c>
      <c r="L6" s="78" t="s">
        <v>324</v>
      </c>
      <c r="M6" s="78" t="s">
        <v>106</v>
      </c>
      <c r="N6" s="112" t="s">
        <v>100</v>
      </c>
      <c r="O6" s="83">
        <v>44189</v>
      </c>
      <c r="P6" s="83">
        <v>44167</v>
      </c>
      <c r="Q6" s="82">
        <v>0</v>
      </c>
      <c r="R6" s="78" t="s">
        <v>325</v>
      </c>
      <c r="S6" s="58"/>
    </row>
    <row r="7" spans="1:19" ht="40.799999999999997">
      <c r="A7" s="78">
        <v>23</v>
      </c>
      <c r="B7" s="84">
        <v>44175</v>
      </c>
      <c r="C7" s="78" t="s">
        <v>326</v>
      </c>
      <c r="D7" s="78">
        <v>3192094960</v>
      </c>
      <c r="E7" s="78" t="s">
        <v>327</v>
      </c>
      <c r="F7" s="78" t="s">
        <v>107</v>
      </c>
      <c r="G7" s="78" t="s">
        <v>328</v>
      </c>
      <c r="H7" s="78" t="s">
        <v>105</v>
      </c>
      <c r="I7" s="78" t="s">
        <v>105</v>
      </c>
      <c r="J7" s="78" t="s">
        <v>108</v>
      </c>
      <c r="K7" s="78">
        <v>1</v>
      </c>
      <c r="L7" s="78" t="s">
        <v>320</v>
      </c>
      <c r="M7" s="78" t="s">
        <v>106</v>
      </c>
      <c r="N7" s="78" t="s">
        <v>100</v>
      </c>
      <c r="O7" s="83">
        <v>44196</v>
      </c>
      <c r="P7" s="83">
        <v>44175</v>
      </c>
      <c r="Q7" s="82">
        <v>0</v>
      </c>
      <c r="R7" s="78" t="s">
        <v>329</v>
      </c>
      <c r="S7" s="58"/>
    </row>
    <row r="8" spans="1:19">
      <c r="A8" s="58"/>
      <c r="B8" s="58"/>
      <c r="C8" s="58"/>
      <c r="D8" s="58"/>
      <c r="E8" s="58"/>
      <c r="F8" s="58"/>
      <c r="G8" s="58"/>
      <c r="H8" s="58"/>
      <c r="I8" s="58"/>
      <c r="J8" s="58"/>
      <c r="K8" s="58"/>
      <c r="L8" s="58"/>
      <c r="M8" s="58"/>
      <c r="N8" s="58"/>
      <c r="O8" s="58"/>
      <c r="P8" s="58"/>
      <c r="Q8" s="58"/>
      <c r="R8" s="58"/>
      <c r="S8" s="58"/>
    </row>
    <row r="9" spans="1:19">
      <c r="A9" s="58"/>
      <c r="B9" s="58"/>
      <c r="C9" s="58"/>
      <c r="D9" s="58"/>
      <c r="E9" s="58"/>
      <c r="F9" s="58"/>
      <c r="G9" s="58"/>
      <c r="H9" s="58"/>
      <c r="I9" s="58"/>
      <c r="J9" s="58"/>
      <c r="K9" s="58"/>
      <c r="L9" s="58"/>
      <c r="M9" s="58"/>
      <c r="N9" s="58"/>
      <c r="O9" s="58"/>
      <c r="P9" s="58"/>
      <c r="Q9" s="58"/>
      <c r="R9" s="58"/>
      <c r="S9" s="58"/>
    </row>
  </sheetData>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3" operator="equal" id="{1A210FF6-D697-4109-B87E-9340EE22A61F}">
            <xm:f>'HD:Users:japinzon:Documents:GESTIÓN SOCIAL (JAPR):OGS:Gestión Local y Territorial:Procesos:agendas locales:2020:[FRL01.xlsx]LD'!#REF!</xm:f>
            <x14:dxf>
              <font>
                <color rgb="FF006100"/>
              </font>
              <fill>
                <patternFill>
                  <bgColor rgb="FFC6EFCE"/>
                </patternFill>
              </fill>
            </x14:dxf>
          </x14:cfRule>
          <x14:cfRule type="cellIs" priority="4" operator="equal" id="{5748EE86-C027-4B01-85A2-BD12B3F4DA6F}">
            <xm:f>'HD:Users:japinzon:Documents:GESTIÓN SOCIAL (JAPR):OGS:Gestión Local y Territorial:Procesos:agendas locales:2020:[FRL01.xlsx]LD'!#REF!</xm:f>
            <x14:dxf>
              <font>
                <color rgb="FF9C6500"/>
              </font>
              <fill>
                <patternFill>
                  <bgColor rgb="FFFFEB9C"/>
                </patternFill>
              </fill>
            </x14:dxf>
          </x14:cfRule>
          <x14:cfRule type="cellIs" priority="5" operator="equal" id="{0111B5FB-2EA9-4394-9151-594B71B15DA1}">
            <xm:f>'HD:Users:japinzon:Documents:GESTIÓN SOCIAL (JAPR):OGS:Gestión Local y Territorial:Procesos:agendas locales:2020:[FRL01.xlsx]LD'!#REF!</xm:f>
            <x14:dxf>
              <font>
                <color rgb="FF9C0006"/>
              </font>
              <fill>
                <patternFill>
                  <bgColor rgb="FFFFC7CE"/>
                </patternFill>
              </fill>
            </x14:dxf>
          </x14:cfRule>
          <xm:sqref>N7</xm:sqref>
        </x14:conditionalFormatting>
        <x14:conditionalFormatting xmlns:xm="http://schemas.microsoft.com/office/excel/2006/main">
          <x14:cfRule type="iconSet" priority="6" id="{1A260709-074B-47CF-8B90-3B20EEBCB70D}">
            <x14:iconSet iconSet="3Symbols2" custom="1">
              <x14:cfvo type="percent">
                <xm:f>0</xm:f>
              </x14:cfvo>
              <x14:cfvo type="num">
                <xm:f>0</xm:f>
              </x14:cfvo>
              <x14:cfvo type="num" gte="0">
                <xm:f>0</xm:f>
              </x14:cfvo>
              <x14:cfIcon iconSet="3Symbols2" iconId="2"/>
              <x14:cfIcon iconSet="3Symbols2" iconId="2"/>
              <x14:cfIcon iconSet="3Symbols2" iconId="1"/>
            </x14:iconSet>
          </x14:cfRule>
          <xm:sqref>Q3 Q6:Q7</xm:sqref>
        </x14:conditionalFormatting>
        <x14:conditionalFormatting xmlns:xm="http://schemas.microsoft.com/office/excel/2006/main">
          <x14:cfRule type="iconSet" priority="2" id="{9BA9B14F-FA33-4644-8BCA-EAC865636CB2}">
            <x14:iconSet iconSet="3Symbols2" custom="1">
              <x14:cfvo type="percent">
                <xm:f>0</xm:f>
              </x14:cfvo>
              <x14:cfvo type="num">
                <xm:f>0</xm:f>
              </x14:cfvo>
              <x14:cfvo type="num" gte="0">
                <xm:f>0</xm:f>
              </x14:cfvo>
              <x14:cfIcon iconSet="3Symbols2" iconId="2"/>
              <x14:cfIcon iconSet="3Symbols2" iconId="2"/>
              <x14:cfIcon iconSet="3Symbols2" iconId="1"/>
            </x14:iconSet>
          </x14:cfRule>
          <xm:sqref>Q4</xm:sqref>
        </x14:conditionalFormatting>
        <x14:conditionalFormatting xmlns:xm="http://schemas.microsoft.com/office/excel/2006/main">
          <x14:cfRule type="iconSet" priority="1" id="{AD11CEBF-A72E-4650-9409-1226DB5FA344}">
            <x14:iconSet iconSet="3Symbols2" custom="1">
              <x14:cfvo type="percent">
                <xm:f>0</xm:f>
              </x14:cfvo>
              <x14:cfvo type="num">
                <xm:f>0</xm:f>
              </x14:cfvo>
              <x14:cfvo type="num" gte="0">
                <xm:f>0</xm:f>
              </x14:cfvo>
              <x14:cfIcon iconSet="3Symbols2" iconId="2"/>
              <x14:cfIcon iconSet="3Symbols2" iconId="2"/>
              <x14:cfIcon iconSet="3Symbols2" iconId="1"/>
            </x14:iconSet>
          </x14:cfRule>
          <xm:sqref>Q5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'C:\Users\Biblioteca\Downloads\[200212 FormatoReportes.V1.0 ACTUALIZADA diciembre (1).xlsx]LD'!#REF!</xm:f>
          </x14:formula1>
          <xm:sqref>I4:I7</xm:sqref>
        </x14:dataValidation>
        <x14:dataValidation type="list" allowBlank="1" showInputMessage="1" showErrorMessage="1">
          <x14:formula1>
            <xm:f>'C:\Users\Biblioteca\Downloads\[200212 FormatoReportes.V1.0 ACTUALIZADA diciembre (1).xlsx]LD'!#REF!</xm:f>
          </x14:formula1>
          <xm:sqref>F3:F7</xm:sqref>
        </x14:dataValidation>
        <x14:dataValidation type="list" allowBlank="1" showInputMessage="1" showErrorMessage="1">
          <x14:formula1>
            <xm:f>'C:\Users\Biblioteca\Downloads\[200212 FormatoReportes.V1.0 ACTUALIZADA diciembre (1).xlsx]Datos'!#REF!</xm:f>
          </x14:formula1>
          <xm:sqref>H3:H7</xm:sqref>
        </x14:dataValidation>
        <x14:dataValidation type="list" allowBlank="1" showInputMessage="1" showErrorMessage="1">
          <x14:formula1>
            <xm:f>'C:\Users\japinzon\Documents\GESTIÓN SOCIAL (JAPR)\OGS\Gestión Local y Territorial\Procesos\agendas locales\2020\[FRL01.xlsx]LD'!#REF!</xm:f>
          </x14:formula1>
          <xm:sqref>N4:N7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
  <sheetViews>
    <sheetView workbookViewId="0">
      <selection activeCell="L3" sqref="L3"/>
    </sheetView>
  </sheetViews>
  <sheetFormatPr baseColWidth="10" defaultRowHeight="14.4"/>
  <cols>
    <col min="12" max="12" width="42.77734375" customWidth="1"/>
    <col min="18" max="18" width="21.6640625" customWidth="1"/>
  </cols>
  <sheetData>
    <row r="1" spans="1:18" ht="40.799999999999997">
      <c r="A1" s="59" t="s">
        <v>54</v>
      </c>
      <c r="B1" s="59" t="s">
        <v>55</v>
      </c>
      <c r="C1" s="60" t="s">
        <v>56</v>
      </c>
      <c r="D1" s="60" t="s">
        <v>57</v>
      </c>
      <c r="E1" s="60" t="s">
        <v>58</v>
      </c>
      <c r="F1" s="60" t="s">
        <v>59</v>
      </c>
      <c r="G1" s="60" t="s">
        <v>60</v>
      </c>
      <c r="H1" s="60" t="s">
        <v>0</v>
      </c>
      <c r="I1" s="60" t="s">
        <v>61</v>
      </c>
      <c r="J1" s="60" t="s">
        <v>62</v>
      </c>
      <c r="K1" s="60" t="s">
        <v>63</v>
      </c>
      <c r="L1" s="60" t="s">
        <v>64</v>
      </c>
      <c r="M1" s="60" t="s">
        <v>65</v>
      </c>
      <c r="N1" s="60" t="s">
        <v>66</v>
      </c>
      <c r="O1" s="60" t="s">
        <v>67</v>
      </c>
      <c r="P1" s="60" t="s">
        <v>68</v>
      </c>
      <c r="Q1" s="61" t="s">
        <v>69</v>
      </c>
      <c r="R1" s="60" t="s">
        <v>70</v>
      </c>
    </row>
    <row r="2" spans="1:18" ht="234.6">
      <c r="A2" s="78">
        <v>23</v>
      </c>
      <c r="B2" s="79">
        <v>44105</v>
      </c>
      <c r="C2" s="80" t="s">
        <v>330</v>
      </c>
      <c r="D2" s="80">
        <v>3115643111</v>
      </c>
      <c r="E2" s="80" t="s">
        <v>71</v>
      </c>
      <c r="F2" s="80"/>
      <c r="G2" s="80" t="s">
        <v>331</v>
      </c>
      <c r="H2" s="80" t="s">
        <v>109</v>
      </c>
      <c r="I2" s="80" t="s">
        <v>332</v>
      </c>
      <c r="J2" s="80" t="s">
        <v>333</v>
      </c>
      <c r="K2" s="80">
        <v>28</v>
      </c>
      <c r="L2" s="80" t="s">
        <v>334</v>
      </c>
      <c r="M2" s="80" t="s">
        <v>335</v>
      </c>
      <c r="N2" s="80"/>
      <c r="O2" s="81">
        <v>44119</v>
      </c>
      <c r="P2" s="81">
        <v>44105</v>
      </c>
      <c r="Q2" s="82">
        <f t="shared" ref="Q2:Q4" si="0">IF(_xlfn.DAYS(P2,O2)&lt;0,0,_xlfn.DAYS(P2,O2))</f>
        <v>0</v>
      </c>
      <c r="R2" s="80" t="s">
        <v>336</v>
      </c>
    </row>
    <row r="3" spans="1:18" ht="153">
      <c r="A3" s="78">
        <v>24</v>
      </c>
      <c r="B3" s="79">
        <v>44112</v>
      </c>
      <c r="C3" s="80" t="s">
        <v>337</v>
      </c>
      <c r="D3" s="80">
        <v>3115581969</v>
      </c>
      <c r="E3" s="80" t="s">
        <v>338</v>
      </c>
      <c r="F3" s="80"/>
      <c r="G3" s="80" t="s">
        <v>338</v>
      </c>
      <c r="H3" s="80" t="s">
        <v>109</v>
      </c>
      <c r="I3" s="80" t="s">
        <v>112</v>
      </c>
      <c r="J3" s="80" t="s">
        <v>339</v>
      </c>
      <c r="K3" s="80">
        <v>3</v>
      </c>
      <c r="L3" s="80" t="s">
        <v>340</v>
      </c>
      <c r="M3" s="80" t="s">
        <v>110</v>
      </c>
      <c r="N3" s="80"/>
      <c r="O3" s="81">
        <v>44132</v>
      </c>
      <c r="P3" s="81">
        <v>44117</v>
      </c>
      <c r="Q3" s="82">
        <f t="shared" si="0"/>
        <v>0</v>
      </c>
      <c r="R3" s="80" t="s">
        <v>341</v>
      </c>
    </row>
    <row r="4" spans="1:18" ht="153">
      <c r="A4" s="78">
        <v>25</v>
      </c>
      <c r="B4" s="79">
        <v>44119</v>
      </c>
      <c r="C4" s="80" t="s">
        <v>342</v>
      </c>
      <c r="D4" s="80">
        <v>3007918355</v>
      </c>
      <c r="E4" s="80" t="s">
        <v>71</v>
      </c>
      <c r="F4" s="80"/>
      <c r="G4" s="80" t="s">
        <v>343</v>
      </c>
      <c r="H4" s="80" t="s">
        <v>109</v>
      </c>
      <c r="I4" s="80" t="s">
        <v>111</v>
      </c>
      <c r="J4" s="80" t="s">
        <v>344</v>
      </c>
      <c r="K4" s="80">
        <v>7</v>
      </c>
      <c r="L4" s="80" t="s">
        <v>345</v>
      </c>
      <c r="M4" s="80" t="s">
        <v>335</v>
      </c>
      <c r="N4" s="80"/>
      <c r="O4" s="81">
        <v>44140</v>
      </c>
      <c r="P4" s="81">
        <v>44118</v>
      </c>
      <c r="Q4" s="82">
        <f t="shared" si="0"/>
        <v>0</v>
      </c>
      <c r="R4" s="80" t="s">
        <v>346</v>
      </c>
    </row>
    <row r="5" spans="1:18">
      <c r="A5" s="74"/>
      <c r="B5" s="49"/>
      <c r="C5" s="50"/>
      <c r="D5" s="50"/>
      <c r="E5" s="50"/>
      <c r="F5" s="50"/>
      <c r="G5" s="50"/>
      <c r="H5" s="50"/>
      <c r="I5" s="50"/>
      <c r="J5" s="50"/>
      <c r="K5" s="50"/>
      <c r="L5" s="50"/>
      <c r="M5" s="50"/>
      <c r="N5" s="50"/>
      <c r="O5" s="52"/>
      <c r="P5" s="52"/>
      <c r="Q5" s="75"/>
      <c r="R5" s="50"/>
    </row>
    <row r="6" spans="1:18">
      <c r="A6" s="74"/>
      <c r="B6" s="49"/>
      <c r="C6" s="50"/>
      <c r="D6" s="50"/>
      <c r="E6" s="50"/>
      <c r="F6" s="50"/>
      <c r="G6" s="50"/>
      <c r="H6" s="50"/>
      <c r="I6" s="50"/>
      <c r="J6" s="50"/>
      <c r="K6" s="50"/>
      <c r="L6" s="50"/>
      <c r="M6" s="50"/>
      <c r="N6" s="50"/>
      <c r="O6" s="52"/>
      <c r="P6" s="52"/>
      <c r="Q6" s="75"/>
      <c r="R6" s="50"/>
    </row>
    <row r="7" spans="1:18">
      <c r="A7" s="74"/>
      <c r="B7" s="49"/>
      <c r="C7" s="50"/>
      <c r="D7" s="50"/>
      <c r="E7" s="50"/>
      <c r="F7" s="50"/>
      <c r="G7" s="50"/>
      <c r="H7" s="50"/>
      <c r="I7" s="50"/>
      <c r="J7" s="50"/>
      <c r="K7" s="50"/>
      <c r="L7" s="50"/>
      <c r="M7" s="50"/>
      <c r="N7" s="50"/>
      <c r="O7" s="49"/>
      <c r="P7" s="49"/>
      <c r="Q7" s="75"/>
      <c r="R7" s="50"/>
    </row>
    <row r="8" spans="1:18">
      <c r="A8" s="74"/>
      <c r="B8" s="49"/>
      <c r="C8" s="50"/>
      <c r="D8" s="50"/>
      <c r="E8" s="50"/>
      <c r="F8" s="50"/>
      <c r="G8" s="50"/>
      <c r="H8" s="50"/>
      <c r="I8" s="50"/>
      <c r="J8" s="50"/>
      <c r="K8" s="50"/>
      <c r="L8" s="50"/>
      <c r="M8" s="50"/>
      <c r="N8" s="50"/>
      <c r="O8" s="52"/>
      <c r="P8" s="49"/>
      <c r="Q8" s="75"/>
      <c r="R8" s="50"/>
    </row>
    <row r="9" spans="1:18">
      <c r="A9" s="74"/>
      <c r="B9" s="49"/>
      <c r="C9" s="50"/>
      <c r="D9" s="50"/>
      <c r="E9" s="50"/>
      <c r="F9" s="50"/>
      <c r="G9" s="50"/>
      <c r="H9" s="50"/>
      <c r="I9" s="50"/>
      <c r="J9" s="50"/>
      <c r="K9" s="50"/>
      <c r="L9" s="50"/>
      <c r="M9" s="50"/>
      <c r="N9" s="50"/>
      <c r="O9" s="52"/>
      <c r="P9" s="52"/>
      <c r="Q9" s="75"/>
      <c r="R9" s="50"/>
    </row>
    <row r="10" spans="1:18">
      <c r="A10" s="74"/>
      <c r="B10" s="49"/>
      <c r="C10" s="50"/>
      <c r="D10" s="50"/>
      <c r="E10" s="50"/>
      <c r="F10" s="50"/>
      <c r="G10" s="50"/>
      <c r="H10" s="50"/>
      <c r="I10" s="50"/>
      <c r="J10" s="50"/>
      <c r="K10" s="50"/>
      <c r="L10" s="50"/>
      <c r="M10" s="50"/>
      <c r="N10" s="50"/>
      <c r="O10" s="52"/>
      <c r="P10" s="52"/>
      <c r="Q10" s="75"/>
      <c r="R10" s="50"/>
    </row>
    <row r="11" spans="1:18">
      <c r="A11" s="74"/>
      <c r="B11" s="49"/>
      <c r="C11" s="50"/>
      <c r="D11" s="50"/>
      <c r="E11" s="50"/>
      <c r="F11" s="50"/>
      <c r="G11" s="50"/>
      <c r="H11" s="50"/>
      <c r="I11" s="50"/>
      <c r="J11" s="50"/>
      <c r="K11" s="50"/>
      <c r="L11" s="50"/>
      <c r="M11" s="50"/>
      <c r="N11" s="50"/>
      <c r="O11" s="52"/>
      <c r="P11" s="52"/>
      <c r="Q11" s="75"/>
      <c r="R11" s="50"/>
    </row>
    <row r="12" spans="1:18">
      <c r="A12" s="74"/>
      <c r="B12" s="49"/>
      <c r="C12" s="50"/>
      <c r="D12" s="50"/>
      <c r="E12" s="50"/>
      <c r="F12" s="50"/>
      <c r="G12" s="50"/>
      <c r="H12" s="50"/>
      <c r="I12" s="50"/>
      <c r="J12" s="50"/>
      <c r="K12" s="50"/>
      <c r="L12" s="50"/>
      <c r="M12" s="50"/>
      <c r="N12" s="50"/>
      <c r="O12" s="52"/>
      <c r="P12" s="52"/>
      <c r="Q12" s="75"/>
      <c r="R12" s="50"/>
    </row>
    <row r="13" spans="1:18">
      <c r="A13" s="74"/>
      <c r="B13" s="49"/>
      <c r="C13" s="50"/>
      <c r="D13" s="50"/>
      <c r="E13" s="50"/>
      <c r="F13" s="50"/>
      <c r="G13" s="50"/>
      <c r="H13" s="50"/>
      <c r="I13" s="50"/>
      <c r="J13" s="50"/>
      <c r="K13" s="50"/>
      <c r="L13" s="50"/>
      <c r="M13" s="50"/>
      <c r="N13" s="50"/>
      <c r="O13" s="52"/>
      <c r="P13" s="52"/>
      <c r="Q13" s="75"/>
      <c r="R13" s="50"/>
    </row>
    <row r="14" spans="1:18">
      <c r="A14" s="74"/>
      <c r="B14" s="49"/>
      <c r="C14" s="50"/>
      <c r="D14" s="50"/>
      <c r="E14" s="50"/>
      <c r="F14" s="50"/>
      <c r="G14" s="50"/>
      <c r="H14" s="50"/>
      <c r="I14" s="50"/>
      <c r="J14" s="50"/>
      <c r="K14" s="50"/>
      <c r="L14" s="50"/>
      <c r="M14" s="50"/>
      <c r="N14" s="50"/>
      <c r="O14" s="52"/>
      <c r="P14" s="49"/>
      <c r="Q14" s="75"/>
      <c r="R14" s="50"/>
    </row>
    <row r="15" spans="1:18">
      <c r="A15" s="74"/>
      <c r="B15" s="49"/>
      <c r="C15" s="50"/>
      <c r="D15" s="50"/>
      <c r="E15" s="50"/>
      <c r="F15" s="50"/>
      <c r="G15" s="50"/>
      <c r="H15" s="50"/>
      <c r="I15" s="50"/>
      <c r="J15" s="50"/>
      <c r="K15" s="50"/>
      <c r="L15" s="50"/>
      <c r="M15" s="50"/>
      <c r="N15" s="50"/>
      <c r="O15" s="52"/>
      <c r="P15" s="49"/>
      <c r="Q15" s="75"/>
      <c r="R15" s="50"/>
    </row>
  </sheetData>
  <dataValidations count="1">
    <dataValidation type="list" allowBlank="1" showInputMessage="1" showErrorMessage="1" sqref="I2:I15">
      <formula1>INDIRECT(H2)</formula1>
    </dataValidation>
  </dataValidation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4" operator="equal" id="{66C3527A-F8A0-449E-8F4C-460C64EE98CE}">
            <xm:f>'C:\Users\japinzon\Documents\GESTIÓN SOCIAL (JAPR)\OGS\Gestión Local y Territorial\Procesos\agendas locales\2020\[FRL01.xlsx]LD'!#REF!</xm:f>
            <x14:dxf>
              <font>
                <color rgb="FF006100"/>
              </font>
              <fill>
                <patternFill>
                  <bgColor rgb="FFC6EFCE"/>
                </patternFill>
              </fill>
            </x14:dxf>
          </x14:cfRule>
          <x14:cfRule type="cellIs" priority="15" operator="equal" id="{E203C5FF-7D90-4304-99F3-7C82409CD724}">
            <xm:f>'C:\Users\japinzon\Documents\GESTIÓN SOCIAL (JAPR)\OGS\Gestión Local y Territorial\Procesos\agendas locales\2020\[FRL01.xlsx]LD'!#REF!</xm:f>
            <x14:dxf>
              <font>
                <color rgb="FF9C6500"/>
              </font>
              <fill>
                <patternFill>
                  <bgColor rgb="FFFFEB9C"/>
                </patternFill>
              </fill>
            </x14:dxf>
          </x14:cfRule>
          <x14:cfRule type="cellIs" priority="16" operator="equal" id="{8C2F0A7E-B7F3-4590-A04A-6FBCFFA2E308}">
            <xm:f>'C:\Users\japinzon\Documents\GESTIÓN SOCIAL (JAPR)\OGS\Gestión Local y Territorial\Procesos\agendas locales\2020\[FRL01.xlsx]LD'!#REF!</xm:f>
            <x14:dxf>
              <font>
                <color rgb="FF9C0006"/>
              </font>
              <fill>
                <patternFill>
                  <bgColor rgb="FFFFC7CE"/>
                </patternFill>
              </fill>
            </x14:dxf>
          </x14:cfRule>
          <xm:sqref>N7:N15</xm:sqref>
        </x14:conditionalFormatting>
        <x14:conditionalFormatting xmlns:xm="http://schemas.microsoft.com/office/excel/2006/main">
          <x14:cfRule type="iconSet" priority="17" id="{883173EB-7DDD-4A8B-8C4C-D9E0AB7F6362}">
            <x14:iconSet iconSet="3Symbols2" custom="1">
              <x14:cfvo type="percent">
                <xm:f>0</xm:f>
              </x14:cfvo>
              <x14:cfvo type="num">
                <xm:f>0</xm:f>
              </x14:cfvo>
              <x14:cfvo type="num" gte="0">
                <xm:f>0</xm:f>
              </x14:cfvo>
              <x14:cfIcon iconSet="3Symbols2" iconId="2"/>
              <x14:cfIcon iconSet="3Symbols2" iconId="2"/>
              <x14:cfIcon iconSet="3Symbols2" iconId="1"/>
            </x14:iconSet>
          </x14:cfRule>
          <xm:sqref>Q5:Q15</xm:sqref>
        </x14:conditionalFormatting>
        <x14:conditionalFormatting xmlns:xm="http://schemas.microsoft.com/office/excel/2006/main">
          <x14:cfRule type="cellIs" priority="8" operator="equal" id="{F9428023-A889-4DB7-A821-C63671CECA72}">
            <xm:f>'C:\Users\japinzon\Documents\GESTIÓN SOCIAL (JAPR)\OGS\Gestión Local y Territorial\Procesos\agendas locales\2020\[FRL01.xlsx]LD'!#REF!</xm:f>
            <x14:dxf>
              <font>
                <color rgb="FF006100"/>
              </font>
              <fill>
                <patternFill>
                  <bgColor rgb="FFC6EFCE"/>
                </patternFill>
              </fill>
            </x14:dxf>
          </x14:cfRule>
          <x14:cfRule type="cellIs" priority="9" operator="equal" id="{26ECDC17-8C62-4177-B5EF-6C67FD75682D}">
            <xm:f>'C:\Users\japinzon\Documents\GESTIÓN SOCIAL (JAPR)\OGS\Gestión Local y Territorial\Procesos\agendas locales\2020\[FRL01.xlsx]LD'!#REF!</xm:f>
            <x14:dxf>
              <font>
                <color rgb="FF9C6500"/>
              </font>
              <fill>
                <patternFill>
                  <bgColor rgb="FFFFEB9C"/>
                </patternFill>
              </fill>
            </x14:dxf>
          </x14:cfRule>
          <x14:cfRule type="cellIs" priority="10" operator="equal" id="{ABBACC14-696B-4739-AA6E-1C292CFFAA1C}">
            <xm:f>'C:\Users\japinzon\Documents\GESTIÓN SOCIAL (JAPR)\OGS\Gestión Local y Territorial\Procesos\agendas locales\2020\[FRL01.xlsx]LD'!#REF!</xm:f>
            <x14:dxf>
              <font>
                <color rgb="FF9C0006"/>
              </font>
              <fill>
                <patternFill>
                  <bgColor rgb="FFFFC7CE"/>
                </patternFill>
              </fill>
            </x14:dxf>
          </x14:cfRule>
          <xm:sqref>N5</xm:sqref>
        </x14:conditionalFormatting>
        <x14:conditionalFormatting xmlns:xm="http://schemas.microsoft.com/office/excel/2006/main">
          <x14:cfRule type="cellIs" priority="5" operator="equal" id="{DE03BFC5-FC14-4997-A578-BA1FF8EF4C9E}">
            <xm:f>'C:\Users\japinzon\Documents\GESTIÓN SOCIAL (JAPR)\OGS\Gestión Local y Territorial\Procesos\agendas locales\2020\[FRL01.xlsx]LD'!#REF!</xm:f>
            <x14:dxf>
              <font>
                <color rgb="FF006100"/>
              </font>
              <fill>
                <patternFill>
                  <bgColor rgb="FFC6EFCE"/>
                </patternFill>
              </fill>
            </x14:dxf>
          </x14:cfRule>
          <x14:cfRule type="cellIs" priority="6" operator="equal" id="{3BE77D7A-899B-46A0-8B25-068D95428936}">
            <xm:f>'C:\Users\japinzon\Documents\GESTIÓN SOCIAL (JAPR)\OGS\Gestión Local y Territorial\Procesos\agendas locales\2020\[FRL01.xlsx]LD'!#REF!</xm:f>
            <x14:dxf>
              <font>
                <color rgb="FF9C6500"/>
              </font>
              <fill>
                <patternFill>
                  <bgColor rgb="FFFFEB9C"/>
                </patternFill>
              </fill>
            </x14:dxf>
          </x14:cfRule>
          <x14:cfRule type="cellIs" priority="7" operator="equal" id="{E4804C79-0238-4E35-8FC4-9A117A1C9128}">
            <xm:f>'C:\Users\japinzon\Documents\GESTIÓN SOCIAL (JAPR)\OGS\Gestión Local y Territorial\Procesos\agendas locales\2020\[FRL01.xlsx]LD'!#REF!</xm:f>
            <x14:dxf>
              <font>
                <color rgb="FF9C0006"/>
              </font>
              <fill>
                <patternFill>
                  <bgColor rgb="FFFFC7CE"/>
                </patternFill>
              </fill>
            </x14:dxf>
          </x14:cfRule>
          <xm:sqref>N6</xm:sqref>
        </x14:conditionalFormatting>
        <x14:conditionalFormatting xmlns:xm="http://schemas.microsoft.com/office/excel/2006/main">
          <x14:cfRule type="cellIs" priority="1" operator="equal" id="{0C397CD0-AA63-4AF9-86FD-780C77FC88C3}">
            <xm:f>'C:\Users\japinzon\Documents\GESTIÓN SOCIAL (JAPR)\OGS\Gestión Local y Territorial\Procesos\agendas locales\2020\[FRL01.xlsx]LD'!#REF!</xm:f>
            <x14:dxf>
              <font>
                <color rgb="FF006100"/>
              </font>
              <fill>
                <patternFill>
                  <bgColor rgb="FFC6EFCE"/>
                </patternFill>
              </fill>
            </x14:dxf>
          </x14:cfRule>
          <x14:cfRule type="cellIs" priority="2" operator="equal" id="{6F145380-781D-4EFC-86F6-1742AD66799E}">
            <xm:f>'C:\Users\japinzon\Documents\GESTIÓN SOCIAL (JAPR)\OGS\Gestión Local y Territorial\Procesos\agendas locales\2020\[FRL01.xlsx]LD'!#REF!</xm:f>
            <x14:dxf>
              <font>
                <color rgb="FF9C6500"/>
              </font>
              <fill>
                <patternFill>
                  <bgColor rgb="FFFFEB9C"/>
                </patternFill>
              </fill>
            </x14:dxf>
          </x14:cfRule>
          <x14:cfRule type="cellIs" priority="3" operator="equal" id="{09AAB5DB-9225-4169-B9B1-093AAB34ABA1}">
            <xm:f>'C:\Users\japinzon\Documents\GESTIÓN SOCIAL (JAPR)\OGS\Gestión Local y Territorial\Procesos\agendas locales\2020\[FRL01.xlsx]LD'!#REF!</xm:f>
            <x14:dxf>
              <font>
                <color rgb="FF9C0006"/>
              </font>
              <fill>
                <patternFill>
                  <bgColor rgb="FFFFC7CE"/>
                </patternFill>
              </fill>
            </x14:dxf>
          </x14:cfRule>
          <xm:sqref>N2:N4</xm:sqref>
        </x14:conditionalFormatting>
        <x14:conditionalFormatting xmlns:xm="http://schemas.microsoft.com/office/excel/2006/main">
          <x14:cfRule type="iconSet" priority="4" id="{D7EA29FE-3CA0-437B-B169-1FFE8BB7E88F}">
            <x14:iconSet iconSet="3Symbols2" custom="1">
              <x14:cfvo type="percent">
                <xm:f>0</xm:f>
              </x14:cfvo>
              <x14:cfvo type="num">
                <xm:f>0</xm:f>
              </x14:cfvo>
              <x14:cfvo type="num" gte="0">
                <xm:f>0</xm:f>
              </x14:cfvo>
              <x14:cfIcon iconSet="3Symbols2" iconId="2"/>
              <x14:cfIcon iconSet="3Symbols2" iconId="2"/>
              <x14:cfIcon iconSet="3Symbols2" iconId="1"/>
            </x14:iconSet>
          </x14:cfRule>
          <xm:sqref>Q2:Q4</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#REF!</xm:f>
          </x14:formula1>
          <xm:sqref>H5:H15</xm:sqref>
        </x14:dataValidation>
        <x14:dataValidation type="list" allowBlank="1" showInputMessage="1" showErrorMessage="1">
          <x14:formula1>
            <xm:f>'C:\Users\japinzon\Documents\GESTIÓN SOCIAL (JAPR)\OGS\Gestión Local y Territorial\Procesos\agendas locales\2020\[FRL01.xlsx]LD'!#REF!</xm:f>
          </x14:formula1>
          <xm:sqref>N5:N15</xm:sqref>
        </x14:dataValidation>
        <x14:dataValidation type="list" allowBlank="1" showInputMessage="1" showErrorMessage="1">
          <x14:formula1>
            <xm:f>'C:\Users\japinzon\Documents\GESTIÓN SOCIAL (JAPR)\OGS\Gestión Local y Territorial\Procesos\agendas locales\2020\[FRL01.xlsx]LD'!#REF!</xm:f>
          </x14:formula1>
          <xm:sqref>F5:F15</xm:sqref>
        </x14:dataValidation>
        <x14:dataValidation type="list" allowBlank="1" showInputMessage="1" showErrorMessage="1">
          <x14:formula1>
            <xm:f>'C:\Users\Biblioteca\Downloads\[200212 FormatoReportes V (1).xlsx]Datos'!#REF!</xm:f>
          </x14:formula1>
          <xm:sqref>H2:H4</xm:sqref>
        </x14:dataValidation>
        <x14:dataValidation type="list" allowBlank="1" showInputMessage="1" showErrorMessage="1">
          <x14:formula1>
            <xm:f>'C:\Users\japinzon\Documents\GESTIÓN SOCIAL (JAPR)\OGS\Gestión Local y Territorial\Procesos\agendas locales\2020\[FRL01.xlsx]LD'!#REF!</xm:f>
          </x14:formula1>
          <xm:sqref>N2:N4</xm:sqref>
        </x14:dataValidation>
        <x14:dataValidation type="list" allowBlank="1" showInputMessage="1" showErrorMessage="1">
          <x14:formula1>
            <xm:f>'C:\Users\japinzon\Documents\GESTIÓN SOCIAL (JAPR)\OGS\Gestión Local y Territorial\Procesos\agendas locales\2020\[FRL01.xlsx]LD'!#REF!</xm:f>
          </x14:formula1>
          <xm:sqref>F2:F4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USAQUEN</vt:lpstr>
      <vt:lpstr>CHAPINERO</vt:lpstr>
      <vt:lpstr>SANTA FE</vt:lpstr>
      <vt:lpstr>SAN CRISTOBAL</vt:lpstr>
      <vt:lpstr>TUNJUELITO</vt:lpstr>
      <vt:lpstr>BOSA</vt:lpstr>
      <vt:lpstr>KENNEDY</vt:lpstr>
      <vt:lpstr>FONTIBON </vt:lpstr>
      <vt:lpstr>ENGATIVA</vt:lpstr>
      <vt:lpstr>SUBA</vt:lpstr>
      <vt:lpstr>BARRIOS UNIDOS </vt:lpstr>
      <vt:lpstr>TEUSAQUILLO</vt:lpstr>
      <vt:lpstr>ANTONIO NARIÑO</vt:lpstr>
      <vt:lpstr>PUENTE ARANDA </vt:lpstr>
      <vt:lpstr>CANDELARIA</vt:lpstr>
      <vt:lpstr>RAFAEL URIBE </vt:lpstr>
      <vt:lpstr>SOLICITUDES DIC 2020</vt:lpstr>
    </vt:vector>
  </TitlesOfParts>
  <Company>Secretaria de Educacion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Biblioteca</dc:creator>
  <cp:lastModifiedBy>Biblioteca</cp:lastModifiedBy>
  <dcterms:created xsi:type="dcterms:W3CDTF">2020-10-14T14:53:22Z</dcterms:created>
  <dcterms:modified xsi:type="dcterms:W3CDTF">2021-01-05T22:06:32Z</dcterms:modified>
</cp:coreProperties>
</file>