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28800" windowHeight="11400" tabRatio="781"/>
  </bookViews>
  <sheets>
    <sheet name="Estadisticas" sheetId="19" r:id="rId1"/>
    <sheet name="Consolidado Abril 2020" sheetId="18" r:id="rId2"/>
    <sheet name="Acciones Cerradas" sheetId="21" r:id="rId3"/>
    <sheet name="Estadistica Cumpl mensual PMP" sheetId="22" r:id="rId4"/>
    <sheet name="Inicio Vigencia" sheetId="20" state="hidden" r:id="rId5"/>
  </sheets>
  <definedNames>
    <definedName name="_xlnm._FilterDatabase" localSheetId="1" hidden="1">'Consolidado Abril 2020'!$A$6:$Y$75</definedName>
    <definedName name="_xlnm.Print_Area" localSheetId="1">'Consolidado Abril 2020'!$A$1:$V$20</definedName>
    <definedName name="CERRADA">'Consolidado Abril 2020'!$R$7</definedName>
  </definedNames>
  <calcPr calcId="162913"/>
  <pivotCaches>
    <pivotCache cacheId="17" r:id="rId6"/>
    <pivotCache cacheId="22" r:id="rId7"/>
  </pivotCaches>
</workbook>
</file>

<file path=xl/calcChain.xml><?xml version="1.0" encoding="utf-8"?>
<calcChain xmlns="http://schemas.openxmlformats.org/spreadsheetml/2006/main">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<sst xmlns="http://schemas.openxmlformats.org/spreadsheetml/2006/main" count="2277" uniqueCount="714">
  <si>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</si>
  <si>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</si>
  <si>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</si>
  <si>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</si>
  <si>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</si>
  <si>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</si>
  <si>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</si>
  <si>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</si>
  <si>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</si>
  <si>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</si>
  <si>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</si>
  <si>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</si>
  <si>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</si>
  <si>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</si>
  <si>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</si>
  <si>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</si>
  <si>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</si>
  <si>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</si>
  <si>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</si>
  <si>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</si>
  <si>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</si>
  <si>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</si>
  <si>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</si>
  <si>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</si>
  <si>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</si>
  <si>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</si>
  <si>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</si>
  <si>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</si>
  <si>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</si>
  <si>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</si>
  <si>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</si>
  <si>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</si>
  <si>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</si>
  <si>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</si>
  <si>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</si>
  <si>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</si>
  <si>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</si>
  <si>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</si>
  <si>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</si>
  <si>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</si>
  <si>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</si>
  <si>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</si>
  <si>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</si>
  <si>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</si>
  <si>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</si>
  <si>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</si>
  <si>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</si>
  <si>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</si>
  <si>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</si>
  <si>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</si>
  <si>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</si>
  <si>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</si>
  <si>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</si>
  <si>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</si>
  <si>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</si>
  <si>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</si>
  <si>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</si>
  <si>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</si>
  <si>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</si>
  <si>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</si>
  <si>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</si>
  <si>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</si>
  <si>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</si>
  <si>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</si>
  <si>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</si>
  <si>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</si>
  <si>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</si>
  <si>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</si>
  <si>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</si>
  <si>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</si>
  <si>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</si>
  <si>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</si>
  <si>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</si>
  <si>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</si>
  <si>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</si>
  <si>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</si>
  <si>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</si>
  <si>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</si>
  <si>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</si>
  <si>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</si>
  <si>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</si>
  <si>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</si>
  <si>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</si>
  <si>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</si>
  <si>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</si>
  <si>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</si>
  <si>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</si>
  <si>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</si>
  <si>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</si>
  <si>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</si>
  <si>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</si>
  <si>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</si>
  <si>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</si>
  <si>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</si>
  <si>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</si>
  <si>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</si>
  <si>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</si>
  <si>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</si>
  <si>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</si>
  <si>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</si>
  <si>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</si>
  <si>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</si>
  <si>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</si>
  <si>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</si>
  <si>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</si>
  <si>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</si>
  <si>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</si>
  <si>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</si>
  <si>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</si>
  <si>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</si>
  <si>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</si>
  <si>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</si>
  <si>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</si>
  <si>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</si>
  <si>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</si>
  <si>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</si>
  <si>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</si>
  <si>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</si>
  <si>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</si>
  <si>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</si>
  <si>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</si>
  <si>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</si>
  <si>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</si>
  <si>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</si>
  <si>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</si>
  <si>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</si>
  <si>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</si>
  <si>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</si>
  <si>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</si>
  <si>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</si>
  <si>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</si>
  <si>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</si>
  <si>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</si>
  <si>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</si>
  <si>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</si>
  <si>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</si>
  <si>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</si>
  <si>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</si>
  <si>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</si>
  <si>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</si>
  <si>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</si>
  <si>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</si>
  <si>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</si>
  <si>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</si>
  <si>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</si>
  <si>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</si>
  <si>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</si>
  <si>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</si>
  <si>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</si>
  <si>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</si>
  <si>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</si>
  <si>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</si>
  <si>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</si>
  <si>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</si>
  <si>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</si>
  <si>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</si>
  <si>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</si>
  <si>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</si>
  <si>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</si>
  <si>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</si>
  <si>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</si>
  <si>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</si>
  <si>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</si>
  <si>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</si>
  <si>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</si>
  <si>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</si>
  <si>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</si>
  <si>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</si>
  <si>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</si>
  <si>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</si>
  <si>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</si>
  <si>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</si>
  <si>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</si>
  <si>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</si>
  <si>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</si>
  <si>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</si>
  <si>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</si>
  <si>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</si>
  <si>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</si>
  <si>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</si>
  <si>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</si>
  <si>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</si>
  <si>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</si>
  <si>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</si>
  <si>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</si>
  <si>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</si>
  <si>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</si>
  <si>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</si>
  <si>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</si>
  <si>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</si>
  <si>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</si>
  <si>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</si>
  <si>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</si>
  <si>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</si>
  <si>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</si>
  <si>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</si>
  <si>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</si>
  <si>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</si>
  <si>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</si>
  <si>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</si>
  <si>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</si>
  <si>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</si>
  <si>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</si>
  <si>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</si>
  <si>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</si>
  <si>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</si>
  <si>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</si>
  <si>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</si>
  <si>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</si>
  <si>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</si>
  <si>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</si>
  <si>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</si>
  <si>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</si>
  <si>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</si>
  <si>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</si>
  <si>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</si>
  <si>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</si>
  <si>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</si>
  <si>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</si>
  <si>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</si>
  <si>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</si>
  <si>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</si>
  <si>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</si>
  <si>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</si>
  <si>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</si>
  <si>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</si>
  <si>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</si>
  <si>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</si>
  <si>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</si>
  <si>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</si>
  <si>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</si>
  <si>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</si>
  <si>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</si>
  <si>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</si>
  <si>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</si>
  <si>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</si>
  <si>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</si>
  <si>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</si>
  <si>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</si>
  <si>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</si>
  <si>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</si>
  <si>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</si>
  <si>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</si>
  <si>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</si>
  <si>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</si>
  <si>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</si>
  <si>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</si>
  <si>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</si>
  <si>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</si>
  <si>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</si>
  <si>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</si>
  <si>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</si>
  <si>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</si>
  <si>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</si>
  <si>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</si>
  <si>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</si>
  <si>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</si>
  <si>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</si>
  <si>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</si>
  <si>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</si>
  <si>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</si>
  <si>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</si>
  <si>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</si>
  <si>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</si>
  <si>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</si>
  <si>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</si>
  <si>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</si>
  <si>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</si>
  <si>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</si>
  <si>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</si>
  <si>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</si>
  <si>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</si>
  <si>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</si>
  <si>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</si>
  <si>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</si>
  <si>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</si>
  <si>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</si>
  <si>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</si>
  <si>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</si>
  <si>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</si>
  <si>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</si>
  <si>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</si>
  <si>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</si>
  <si>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</si>
  <si>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</si>
  <si>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</si>
  <si>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</si>
  <si>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</si>
  <si>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</si>
  <si>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</si>
  <si>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</si>
  <si>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</si>
  <si>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</si>
  <si>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</si>
  <si>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</si>
  <si>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</si>
  <si>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</si>
  <si>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</si>
  <si>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</si>
  <si>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</si>
  <si>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</si>
  <si>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</si>
  <si>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</si>
  <si>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</si>
  <si>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</si>
  <si>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</si>
  <si>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</si>
  <si>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</si>
  <si>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</si>
  <si>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</si>
  <si>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</si>
  <si>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</si>
  <si>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</si>
  <si>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</si>
  <si>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</si>
  <si>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</si>
  <si>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</si>
  <si>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</si>
  <si>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</si>
  <si>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</si>
  <si>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</si>
  <si>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</si>
  <si>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</si>
  <si>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</si>
  <si>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</si>
  <si>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</si>
  <si>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</si>
  <si>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</si>
  <si>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</si>
  <si>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</si>
  <si>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</si>
  <si>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</si>
  <si>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</si>
  <si>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</si>
  <si>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</si>
  <si>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</si>
  <si>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</si>
  <si>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</si>
  <si>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</si>
  <si>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</si>
  <si>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</si>
  <si>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</si>
  <si>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</si>
  <si>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</si>
  <si>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</si>
  <si>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</si>
  <si>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</si>
  <si>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</si>
  <si>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</si>
  <si>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</si>
  <si>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</si>
  <si>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</si>
  <si>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</si>
  <si>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</si>
  <si>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</si>
  <si>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</si>
  <si>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</si>
  <si>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</si>
  <si>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</si>
  <si>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</si>
  <si>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</si>
  <si>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</si>
  <si>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</si>
  <si>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</si>
  <si>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</si>
  <si>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</si>
  <si>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</si>
  <si>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</si>
  <si>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</si>
  <si>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</si>
  <si>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</si>
  <si>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</si>
  <si>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</si>
  <si>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</si>
  <si>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</si>
  <si>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</si>
  <si>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</si>
  <si>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</si>
  <si>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</si>
  <si>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</si>
  <si>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</si>
  <si>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Informe de auditoría interna en relaicón con la matriz de oportunidades</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</si>
  <si>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</si>
  <si>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</si>
  <si>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</si>
  <si>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</si>
  <si>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</si>
  <si>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</si>
  <si>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</si>
  <si>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</si>
  <si>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</si>
  <si>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</si>
  <si>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</si>
  <si>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</si>
  <si>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</si>
  <si>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</si>
  <si>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</si>
  <si>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 xml:space="preserve">carlos Arturo Serrano Avila </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</si>
  <si>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</si>
  <si>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</si>
  <si>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</si>
  <si>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</si>
  <si>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</si>
  <si>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</si>
  <si>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</si>
  <si>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</si>
  <si>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</si>
  <si>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</si>
  <si>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</si>
  <si>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</si>
  <si>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</si>
  <si>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</si>
  <si>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</si>
  <si>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</si>
  <si>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</si>
  <si>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</si>
  <si>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</si>
  <si>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</si>
  <si>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</si>
  <si>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</si>
  <si>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</si>
  <si>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</si>
  <si>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</si>
  <si>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</si>
  <si>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</si>
  <si>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</si>
  <si>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</si>
  <si>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</si>
  <si>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</si>
  <si>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</si>
  <si>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</si>
  <si>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</si>
  <si>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</si>
  <si>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</si>
  <si>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</si>
  <si>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</si>
  <si>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</si>
  <si>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</si>
  <si>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</si>
  <si>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</si>
  <si>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</si>
  <si>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</si>
  <si>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</si>
  <si>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</si>
  <si>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</si>
  <si>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</si>
  <si>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</si>
  <si>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</si>
  <si>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</si>
  <si>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</si>
  <si>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</si>
  <si>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</si>
  <si>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</si>
  <si>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</si>
  <si>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</si>
  <si>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</si>
  <si>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</si>
  <si>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</si>
  <si>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</si>
  <si>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</si>
  <si>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</si>
  <si>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</si>
  <si>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</si>
  <si>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</si>
  <si>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</si>
  <si>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</si>
  <si>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</si>
  <si>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</si>
  <si>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</si>
  <si>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</si>
  <si>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</si>
  <si>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</si>
  <si>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</si>
  <si>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</si>
  <si>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</si>
  <si>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</si>
  <si>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</si>
  <si>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</si>
  <si>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</si>
  <si>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</si>
  <si>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</si>
  <si>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</si>
  <si>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</si>
  <si>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</si>
  <si>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</si>
  <si>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</si>
  <si>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</si>
  <si>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</si>
  <si>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</si>
  <si>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</si>
  <si>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</si>
  <si>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</si>
  <si>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</si>
  <si>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</si>
  <si>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</si>
  <si>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</si>
  <si>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</si>
  <si>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</si>
  <si>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</si>
  <si>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</si>
  <si>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</si>
  <si>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</si>
  <si>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</si>
  <si>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</si>
  <si>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</si>
  <si>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</si>
  <si>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</si>
  <si>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</si>
  <si>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</si>
  <si>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</si>
  <si>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</si>
  <si>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</si>
  <si>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</si>
  <si>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</si>
  <si>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</si>
  <si>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</si>
  <si>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</si>
  <si>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</si>
  <si>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</si>
  <si>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</si>
  <si>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</si>
  <si>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</si>
  <si>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</si>
  <si>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</si>
  <si>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</si>
  <si>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</si>
  <si>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</si>
  <si>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</si>
  <si>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</si>
  <si>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</si>
  <si>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</si>
  <si>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</si>
  <si>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</si>
  <si>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</si>
  <si>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</si>
  <si>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</si>
  <si>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</si>
  <si>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</si>
  <si>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</si>
  <si>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</si>
  <si>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</si>
  <si>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</si>
  <si>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</si>
  <si>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</si>
  <si>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</si>
  <si>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</si>
  <si>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</si>
  <si>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</si>
  <si>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</si>
  <si>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</si>
  <si>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</si>
  <si>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</si>
  <si>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</si>
  <si>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</si>
  <si>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</si>
  <si>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</si>
  <si>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</si>
  <si>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</si>
  <si>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</si>
  <si>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</si>
  <si>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</si>
  <si>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</si>
  <si>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</si>
  <si>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</si>
  <si>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</si>
  <si>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</si>
  <si>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</si>
  <si>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</si>
  <si>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</si>
  <si>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</si>
  <si>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</si>
  <si>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</si>
  <si>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</si>
  <si>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</si>
  <si>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</si>
  <si>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</si>
  <si>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 xml:space="preserve">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</si>
  <si>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</si>
  <si>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</si>
  <si>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03/03/2020. El proceso realiza mediante el memorando SDM- OAPI-61669-2020,  la solicitud de reformulación de la causa, acción, indicador y fecha de terminación,  teniendo en cuenta que la función de cumplimiento se encontraba establecida mediante Resolución 465 de diciembre de 2019  “por medio de la cual se modifica el manual específico de funciones y competencias laborales de los empleos públicos de la planta de personal de la Secretaría Distrital de Movilidad”, incluyendo dentro de las funciones del Jefe de la Oficina de Control Disciplinario “Liderar e implementar el Sistema de Gestión Antisoborno”, sin embargo en el momento de la auditoría no se informó que se encontraba asignada esta función, por lo cual se genera la No Conformidad y se remite a la OCI la acción de mejora propuesta por la OAPI el 31 de Diciembre de 2019. Adicionalmente, la implementación de la acción se deja a decisión de la nueva Administración, la cual decide realizar el cambio de las funciones del Sistema de Gestión Antisoborno del Jefe de Control Disciplinario (establecidas en la Resolución 465 de diciembre de 2019)  y asignarlas a la Subsecretaría de Gestión Corporativa, emitiendo un nuevo acto administrativo, por medio del cual se definen roles y responsabilidades dentro de la Gestión Antisoborno de la Secretaría Distrital de Movilidad. 
De acuerdo a las evidencias aportadas por el proceso, NO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</si>
  <si>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</si>
  <si>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</si>
  <si>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</si>
  <si>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</si>
  <si>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</si>
  <si>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</si>
  <si>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</si>
  <si>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</si>
  <si>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</si>
  <si>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</si>
  <si>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</si>
  <si>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</si>
  <si>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</si>
  <si>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</si>
  <si>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</si>
  <si>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</si>
  <si>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</si>
  <si>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</si>
  <si>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</si>
  <si>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</si>
  <si>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</si>
  <si>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</si>
  <si>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</si>
  <si>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</si>
  <si>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</si>
  <si>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</si>
  <si>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</si>
  <si>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</si>
  <si>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</si>
  <si>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</si>
  <si>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</si>
  <si>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</si>
  <si>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</si>
  <si>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</si>
  <si>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</si>
  <si>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</si>
  <si>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</si>
  <si>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</si>
  <si>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</si>
  <si>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</si>
  <si>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</si>
  <si>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</si>
  <si>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</si>
  <si>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</si>
  <si>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</si>
  <si>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</si>
  <si>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</si>
  <si>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</si>
  <si>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</si>
  <si>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</si>
  <si>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</si>
  <si>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 xml:space="preserve">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</si>
  <si>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</si>
  <si>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</si>
  <si>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</si>
  <si>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</si>
  <si>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ESTADO GENERAL DE LAS ACCIONES DEL PLAN DE MEJORAMIENTO POR PROCESOS DE LA SDM AL CORTE 30/04/2020</t>
  </si>
  <si>
    <t>RESUMEN ESTADO DE LAS ACCIONES DEL PMP: CONSOLIDADO GENERAL AL CORTE 30/04/2020</t>
  </si>
  <si>
    <t>ESTADO DE LAS ACCIONES DEL PMP:  ACCIONES CERRADAS POR DEPENDENCIA EN EL MES DE ABRIL 2020</t>
  </si>
  <si>
    <t>ESTADO DE LAS ACCIONES DEL PMP:   TOTAL ACCIONES ABIERTAS POR DEPENDENCIA AL MES DE ABRIL 2020</t>
  </si>
  <si>
    <t>ESTADO DE LAS ACCIONES DEL PMP:  ACCIONES ABIERTAS VENCIDAS AL CORTE 30/04/2020</t>
  </si>
  <si>
    <t>ESTADO DE LAS ACCIONES DEL PMP:  PLAZOS DE EJECUCIÓN ACCIONES ABIERTAS AL CORTE 30/04/2020</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</si>
  <si>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</si>
  <si>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</si>
  <si>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</si>
  <si>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</si>
  <si>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</si>
  <si>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</si>
  <si>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</si>
  <si>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</si>
  <si>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</si>
  <si>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</si>
  <si>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</si>
  <si>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</si>
  <si>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</si>
  <si>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</si>
  <si>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</si>
  <si>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</si>
  <si>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</si>
  <si>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</si>
  <si>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</si>
  <si>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</si>
  <si>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</si>
  <si>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</si>
  <si>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</si>
  <si>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</si>
  <si>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</si>
  <si>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</si>
  <si>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</si>
  <si>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</si>
  <si>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</si>
  <si>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</si>
  <si>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</si>
  <si>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</si>
  <si>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</si>
  <si>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</si>
  <si>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</si>
  <si>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</si>
  <si>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</si>
  <si>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</si>
  <si>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</si>
  <si>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</si>
  <si>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04/05/2020: No se aporta evidencia del avance en la ejecución de esta accion, por lo que se recomienda documentar de manera integral la gestión realizada en cumplimiento de lo formulado; lo anterior teniendo en cuenta que el plazo de terminación es en mayo.</t>
  </si>
  <si>
    <t>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</si>
  <si>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</si>
  <si>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</si>
  <si>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</si>
  <si>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</si>
  <si>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 xml:space="preserve">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</si>
  <si>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</si>
  <si>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5/5/2020: La DAC no remitió información al respecto para este corte.</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</si>
  <si>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</si>
  <si>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5/5/2020: Para este corte la dependencia no reportó evidencias de la gestión ya que se encuentra en tiempo para su cumplimiento.</t>
  </si>
  <si>
    <t xml:space="preserve">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</si>
  <si>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</si>
  <si>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</si>
  <si>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</si>
  <si>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</si>
  <si>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</si>
  <si>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Contratación, en cumplimiento de la acción propuesta, realizó un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</si>
  <si>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</si>
  <si>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</si>
  <si>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</si>
  <si>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 xml:space="preserve">Seguimiento realizado el  08/05/2020
La dependencia no aporto evidencia.
SEGUIMIENTO REALIZADO EL 07/04/2020
Acción en ejecución. 
SEGUIMIENTO REALIZADO EL 09/03/2020
Acción en ejecución </t>
  </si>
  <si>
    <t xml:space="preserve">Seguimiento realizado el  08/05/2020
La dependencia no aporto evidencia.
SEGUIMIENTO REALIZADO EL 07/04/2020
Acción en ejecución. 
SEGUIMIENTO REALIZADO EL 09/03/2020
Acción en ejecución </t>
  </si>
  <si>
    <t xml:space="preserve">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</si>
  <si>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</si>
  <si>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</si>
  <si>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TOTAL ACCIONES VENCIDAS</t>
  </si>
  <si>
    <t>TOTAL ACCIONES ABIERTAS EN TERMINOS</t>
  </si>
  <si>
    <t>Abril</t>
  </si>
  <si>
    <t xml:space="preserve">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</si>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</sst>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4"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ont>
    <font>
      <sz val="10"/>
      <color theme="1"/>
      <name val="Arial"/>
    </font>
    <font>
      <sz val="9"/>
      <name val="Arial"/>
    </font>
    <font>
      <sz val="9"/>
      <color rgb="FFFF0000"/>
      <name val="Arial"/>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xf numFmtId="0" fontId="5" fillId="0" borderId="0"/>
    <xf numFmtId="0" fontId="9" fillId="0" borderId="0"/>
    <xf numFmtId="0" fontId="2" fillId="0" borderId="0"/>
    <xf numFmtId="9" fontId="20" fillId="0" borderId="0" applyFont="0" applyFill="0" applyBorder="0" applyAlignment="0" applyProtection="0"/>
  </cellStyleXfs>
  <cellXfs count="134">
    <xf numFmtId="0" fontId="0" fillId="0" borderId="0" xfId="0"/>
    <xf numFmtId="0" fontId="3" fillId="0" borderId="0" xfId="0" applyFont="1" applyFill="1" applyAlignment="1">
      <alignment horizontal="left"/>
    </xf>
    <xf numFmtId="0" fontId="4" fillId="0" borderId="0" xfId="0" applyFont="1" applyFill="1" applyAlignment="1">
      <alignment horizontal="left"/>
    </xf>
    <xf numFmtId="0" fontId="5" fillId="0" borderId="0" xfId="0" applyFont="1" applyFill="1" applyAlignment="1">
      <alignment horizontal="left"/>
    </xf>
    <xf numFmtId="0" fontId="12" fillId="2" borderId="0" xfId="0" applyFont="1" applyFill="1"/>
    <xf numFmtId="165" fontId="5" fillId="0" borderId="0" xfId="0" applyNumberFormat="1" applyFont="1" applyFill="1" applyAlignment="1">
      <alignment horizontal="left"/>
    </xf>
    <xf numFmtId="0" fontId="8" fillId="0" borderId="0" xfId="0" applyFont="1" applyFill="1" applyAlignment="1">
      <alignment horizontal="left"/>
    </xf>
    <xf numFmtId="164"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2" borderId="0" xfId="3" applyFont="1" applyFill="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8" fillId="0" borderId="1" xfId="0" applyFont="1" applyFill="1" applyBorder="1" applyAlignment="1">
      <alignment horizontal="left" vertical="top"/>
    </xf>
    <xf numFmtId="0" fontId="8" fillId="0" borderId="1" xfId="0" applyFont="1" applyFill="1" applyBorder="1" applyAlignment="1">
      <alignment horizontal="center"/>
    </xf>
    <xf numFmtId="0" fontId="8" fillId="0" borderId="1" xfId="0" applyNumberFormat="1" applyFont="1" applyFill="1" applyBorder="1" applyAlignment="1">
      <alignment horizontal="center"/>
    </xf>
    <xf numFmtId="0" fontId="8" fillId="0" borderId="1" xfId="0" applyFont="1" applyFill="1" applyBorder="1"/>
    <xf numFmtId="166" fontId="8" fillId="0" borderId="1" xfId="0" applyNumberFormat="1" applyFont="1" applyFill="1" applyBorder="1"/>
    <xf numFmtId="0" fontId="8" fillId="0" borderId="1" xfId="0" applyNumberFormat="1" applyFont="1" applyFill="1" applyBorder="1"/>
    <xf numFmtId="0" fontId="8" fillId="0" borderId="1" xfId="0" applyFont="1" applyFill="1" applyBorder="1" applyAlignment="1">
      <alignment wrapText="1"/>
    </xf>
    <xf numFmtId="0" fontId="8" fillId="0" borderId="1" xfId="0" applyFont="1" applyFill="1" applyBorder="1" applyAlignment="1">
      <alignment horizontal="left"/>
    </xf>
    <xf numFmtId="165" fontId="8" fillId="0" borderId="1" xfId="0" applyNumberFormat="1" applyFont="1" applyFill="1" applyBorder="1" applyAlignment="1">
      <alignment horizontal="left"/>
    </xf>
    <xf numFmtId="164" fontId="8" fillId="0" borderId="1" xfId="0" applyNumberFormat="1" applyFont="1" applyFill="1" applyBorder="1" applyAlignment="1">
      <alignment horizontal="left"/>
    </xf>
    <xf numFmtId="0" fontId="8" fillId="0" borderId="1" xfId="0" applyFont="1" applyFill="1" applyBorder="1" applyAlignment="1">
      <alignment vertical="top" wrapText="1"/>
    </xf>
    <xf numFmtId="0" fontId="8" fillId="0" borderId="1" xfId="0" applyNumberFormat="1" applyFont="1" applyFill="1" applyBorder="1" applyAlignment="1">
      <alignment vertical="top" wrapText="1"/>
    </xf>
    <xf numFmtId="166" fontId="8" fillId="0" borderId="1" xfId="0" applyNumberFormat="1" applyFont="1" applyFill="1" applyBorder="1" applyAlignment="1"/>
    <xf numFmtId="166" fontId="8" fillId="0" borderId="1" xfId="0" applyNumberFormat="1" applyFont="1" applyFill="1" applyBorder="1" applyAlignment="1">
      <alignment wrapText="1"/>
    </xf>
    <xf numFmtId="0" fontId="15" fillId="0" borderId="0" xfId="4" applyFont="1"/>
    <xf numFmtId="0" fontId="2" fillId="0" borderId="0" xfId="4"/>
    <xf numFmtId="0" fontId="16" fillId="0" borderId="0" xfId="4" applyFont="1"/>
    <xf numFmtId="0" fontId="2" fillId="0" borderId="0" xfId="4" applyAlignment="1">
      <alignment horizontal="left"/>
    </xf>
    <xf numFmtId="0" fontId="2" fillId="0" borderId="0" xfId="4" applyNumberFormat="1"/>
    <xf numFmtId="0" fontId="2" fillId="0" borderId="0" xfId="4" applyAlignment="1">
      <alignment horizontal="left" inden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8" fillId="0" borderId="1" xfId="0" applyNumberFormat="1" applyFont="1" applyFill="1" applyBorder="1" applyAlignment="1">
      <alignment horizontal="left"/>
    </xf>
    <xf numFmtId="0" fontId="8" fillId="0" borderId="1" xfId="0" applyFont="1" applyFill="1" applyBorder="1" applyAlignment="1">
      <alignment horizontal="left" wrapText="1"/>
    </xf>
    <xf numFmtId="0" fontId="3" fillId="0" borderId="0" xfId="0" applyFont="1"/>
    <xf numFmtId="0" fontId="3" fillId="0" borderId="0" xfId="0" applyFont="1" applyAlignment="1">
      <alignment horizontal="center"/>
    </xf>
    <xf numFmtId="0" fontId="18"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18"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Alignment="1">
      <alignment horizontal="center" wrapText="1"/>
    </xf>
    <xf numFmtId="0" fontId="0" fillId="0" borderId="0" xfId="0" pivotButton="1" applyAlignment="1">
      <alignment wrapText="1"/>
    </xf>
    <xf numFmtId="14" fontId="6" fillId="3" borderId="1" xfId="3" applyNumberFormat="1" applyFont="1" applyFill="1" applyBorder="1" applyAlignment="1" applyProtection="1">
      <alignment horizontal="center" vertical="center" wrapText="1"/>
    </xf>
    <xf numFmtId="14" fontId="6" fillId="4" borderId="1" xfId="3" applyNumberFormat="1" applyFont="1" applyFill="1" applyBorder="1" applyAlignment="1" applyProtection="1">
      <alignment horizontal="center" vertical="center" wrapText="1"/>
    </xf>
    <xf numFmtId="14" fontId="8" fillId="0" borderId="1" xfId="0" applyNumberFormat="1" applyFont="1" applyFill="1" applyBorder="1" applyAlignment="1">
      <alignment horizontal="right" vertical="center"/>
    </xf>
    <xf numFmtId="14" fontId="8" fillId="0" borderId="1" xfId="0" applyNumberFormat="1" applyFont="1" applyFill="1" applyBorder="1" applyAlignment="1">
      <alignment horizontal="right" vertical="center" wrapText="1"/>
    </xf>
    <xf numFmtId="14" fontId="8" fillId="0" borderId="1" xfId="0" applyNumberFormat="1" applyFont="1" applyFill="1" applyBorder="1" applyAlignment="1">
      <alignment horizontal="right"/>
    </xf>
    <xf numFmtId="14" fontId="5" fillId="0" borderId="0" xfId="0" applyNumberFormat="1" applyFont="1" applyFill="1" applyAlignment="1">
      <alignment horizontal="right"/>
    </xf>
    <xf numFmtId="14" fontId="8" fillId="0" borderId="0" xfId="0" applyNumberFormat="1" applyFont="1" applyFill="1" applyAlignment="1">
      <alignment horizontal="right"/>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0" fillId="5" borderId="0" xfId="0" applyNumberFormat="1" applyFill="1"/>
    <xf numFmtId="0" fontId="17" fillId="0" borderId="0" xfId="0" applyFont="1"/>
    <xf numFmtId="0" fontId="18" fillId="0" borderId="0" xfId="0" applyFont="1" applyAlignment="1">
      <alignment horizontal="center"/>
    </xf>
    <xf numFmtId="0" fontId="19" fillId="0" borderId="0" xfId="0" applyFont="1"/>
    <xf numFmtId="0" fontId="8" fillId="7" borderId="1" xfId="0" applyFont="1" applyFill="1" applyBorder="1" applyAlignment="1">
      <alignment horizontal="left"/>
    </xf>
    <xf numFmtId="14" fontId="8" fillId="7" borderId="1" xfId="0" applyNumberFormat="1" applyFont="1" applyFill="1" applyBorder="1" applyAlignment="1">
      <alignment horizontal="right"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164" fontId="8" fillId="0" borderId="1" xfId="0" applyNumberFormat="1" applyFont="1" applyFill="1" applyBorder="1" applyAlignment="1">
      <alignment horizontal="left" wrapText="1"/>
    </xf>
    <xf numFmtId="14" fontId="0" fillId="0" borderId="0" xfId="0" applyNumberFormat="1"/>
    <xf numFmtId="14" fontId="8"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6" fillId="4" borderId="1" xfId="3" applyNumberFormat="1" applyFont="1" applyFill="1" applyBorder="1" applyAlignment="1" applyProtection="1">
      <alignment horizontal="right" vertical="center" wrapText="1"/>
    </xf>
    <xf numFmtId="14" fontId="6" fillId="3" borderId="1" xfId="3" applyNumberFormat="1" applyFont="1" applyFill="1" applyBorder="1" applyAlignment="1" applyProtection="1">
      <alignment horizontal="right" vertical="center" wrapText="1"/>
    </xf>
    <xf numFmtId="0" fontId="8" fillId="8" borderId="1" xfId="0" applyFont="1" applyFill="1" applyBorder="1" applyAlignment="1">
      <alignment horizontal="left" vertical="top"/>
    </xf>
    <xf numFmtId="0" fontId="8" fillId="8" borderId="1" xfId="0" applyFont="1" applyFill="1" applyBorder="1" applyAlignment="1">
      <alignment horizontal="center"/>
    </xf>
    <xf numFmtId="0" fontId="8" fillId="8" borderId="1" xfId="0" applyNumberFormat="1" applyFont="1" applyFill="1" applyBorder="1" applyAlignment="1">
      <alignment horizontal="center"/>
    </xf>
    <xf numFmtId="0" fontId="8" fillId="8" borderId="1" xfId="0" applyFont="1" applyFill="1" applyBorder="1"/>
    <xf numFmtId="166" fontId="8" fillId="8" borderId="1" xfId="0" applyNumberFormat="1" applyFont="1" applyFill="1" applyBorder="1"/>
    <xf numFmtId="14" fontId="8" fillId="8" borderId="1" xfId="0" applyNumberFormat="1" applyFont="1" applyFill="1" applyBorder="1" applyAlignment="1">
      <alignment horizontal="right"/>
    </xf>
    <xf numFmtId="0" fontId="8" fillId="8" borderId="1" xfId="0" applyNumberFormat="1" applyFont="1" applyFill="1" applyBorder="1"/>
    <xf numFmtId="164" fontId="8" fillId="8" borderId="1" xfId="0" applyNumberFormat="1" applyFont="1" applyFill="1" applyBorder="1" applyAlignment="1">
      <alignment horizontal="justify" vertical="center" wrapText="1"/>
    </xf>
    <xf numFmtId="0" fontId="8" fillId="8" borderId="1" xfId="0" applyFont="1" applyFill="1" applyBorder="1" applyAlignment="1">
      <alignment wrapText="1"/>
    </xf>
    <xf numFmtId="0" fontId="8" fillId="8" borderId="1" xfId="0" applyFont="1" applyFill="1" applyBorder="1" applyAlignment="1">
      <alignment horizontal="left"/>
    </xf>
    <xf numFmtId="165" fontId="8" fillId="8" borderId="1" xfId="0" applyNumberFormat="1" applyFont="1" applyFill="1" applyBorder="1" applyAlignment="1">
      <alignment horizontal="left"/>
    </xf>
    <xf numFmtId="14" fontId="8" fillId="8" borderId="1" xfId="0" applyNumberFormat="1" applyFont="1" applyFill="1" applyBorder="1" applyAlignment="1">
      <alignment horizontal="right" vertical="center"/>
    </xf>
    <xf numFmtId="14" fontId="8" fillId="8" borderId="1" xfId="0" applyNumberFormat="1" applyFont="1" applyFill="1" applyBorder="1" applyAlignment="1">
      <alignment horizontal="right" vertical="center" wrapText="1"/>
    </xf>
    <xf numFmtId="0" fontId="6" fillId="4" borderId="9" xfId="3" applyFont="1" applyFill="1" applyBorder="1" applyAlignment="1" applyProtection="1">
      <alignment horizontal="center" vertical="center" wrapText="1"/>
    </xf>
    <xf numFmtId="0" fontId="8" fillId="8" borderId="10" xfId="0" applyFont="1" applyFill="1" applyBorder="1" applyAlignment="1">
      <alignment horizontal="left"/>
    </xf>
    <xf numFmtId="9" fontId="5" fillId="0" borderId="1" xfId="5" applyFont="1" applyFill="1" applyBorder="1" applyAlignment="1">
      <alignment horizontal="right"/>
    </xf>
    <xf numFmtId="0" fontId="21" fillId="0" borderId="0" xfId="0" applyNumberFormat="1" applyFont="1" applyAlignment="1">
      <alignment horizontal="center"/>
    </xf>
    <xf numFmtId="0" fontId="21" fillId="7" borderId="0" xfId="0" applyNumberFormat="1" applyFont="1" applyFill="1" applyAlignment="1">
      <alignment horizontal="center"/>
    </xf>
    <xf numFmtId="0" fontId="21" fillId="0" borderId="0" xfId="0" applyFont="1" applyAlignment="1">
      <alignment horizontal="center"/>
    </xf>
    <xf numFmtId="0" fontId="22"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left" vertical="top" wrapText="1"/>
    </xf>
    <xf numFmtId="0" fontId="23" fillId="0" borderId="0" xfId="0" applyFont="1" applyFill="1" applyAlignment="1">
      <alignment horizontal="left" wrapText="1"/>
    </xf>
    <xf numFmtId="0" fontId="21" fillId="0" borderId="0" xfId="0" applyNumberFormat="1" applyFont="1"/>
    <xf numFmtId="0" fontId="21" fillId="0" borderId="0" xfId="0" applyNumberFormat="1" applyFont="1" applyFill="1"/>
    <xf numFmtId="0" fontId="21" fillId="0" borderId="0" xfId="0" applyFont="1"/>
    <xf numFmtId="0" fontId="21" fillId="5" borderId="0" xfId="0" applyNumberFormat="1" applyFont="1" applyFill="1"/>
    <xf numFmtId="14" fontId="8" fillId="8" borderId="1" xfId="0" applyNumberFormat="1" applyFont="1" applyFill="1" applyBorder="1" applyAlignment="1">
      <alignment horizontal="left"/>
    </xf>
    <xf numFmtId="9" fontId="5" fillId="8" borderId="1" xfId="5" applyFont="1" applyFill="1" applyBorder="1" applyAlignment="1">
      <alignment horizontal="right"/>
    </xf>
    <xf numFmtId="0" fontId="1" fillId="0" borderId="0" xfId="4" applyFont="1"/>
    <xf numFmtId="9" fontId="5" fillId="8" borderId="1" xfId="5" applyNumberFormat="1" applyFont="1" applyFill="1" applyBorder="1" applyAlignment="1">
      <alignment horizontal="right"/>
    </xf>
    <xf numFmtId="0" fontId="6" fillId="3" borderId="1" xfId="3" applyFont="1" applyFill="1" applyBorder="1" applyAlignment="1" applyProtection="1">
      <alignment horizontal="center" vertical="center" wrapText="1"/>
    </xf>
    <xf numFmtId="0" fontId="5" fillId="2" borderId="1" xfId="1" applyFont="1" applyFill="1" applyBorder="1" applyAlignment="1">
      <alignment horizontal="center"/>
    </xf>
    <xf numFmtId="0" fontId="7" fillId="2" borderId="1" xfId="1" applyFont="1" applyFill="1" applyBorder="1" applyAlignment="1">
      <alignment horizontal="center" vertical="center"/>
    </xf>
    <xf numFmtId="0" fontId="7" fillId="2" borderId="2" xfId="1" applyFont="1" applyFill="1" applyBorder="1" applyAlignment="1" applyProtection="1">
      <alignment horizontal="center" vertical="center" wrapText="1"/>
      <protection locked="0"/>
    </xf>
    <xf numFmtId="0" fontId="7" fillId="2" borderId="3"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6" fillId="4" borderId="1" xfId="3" applyFont="1" applyFill="1" applyBorder="1" applyAlignment="1" applyProtection="1">
      <alignment horizontal="center" vertical="center" wrapText="1"/>
    </xf>
    <xf numFmtId="9" fontId="0" fillId="8" borderId="1" xfId="5" applyFont="1" applyFill="1" applyBorder="1" applyAlignment="1">
      <alignment horizontal="right" vertical="center"/>
    </xf>
    <xf numFmtId="9" fontId="0" fillId="0" borderId="1" xfId="5"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5" fillId="0" borderId="1" xfId="5" applyFont="1" applyFill="1" applyBorder="1" applyAlignment="1">
      <alignment horizontal="right" vertical="center"/>
    </xf>
    <xf numFmtId="9" fontId="5" fillId="8" borderId="1" xfId="0" applyNumberFormat="1" applyFont="1" applyFill="1" applyBorder="1" applyAlignment="1">
      <alignment vertical="center"/>
    </xf>
    <xf numFmtId="0" fontId="5" fillId="8" borderId="1" xfId="0" applyFont="1" applyFill="1" applyBorder="1" applyAlignment="1">
      <alignment vertical="center"/>
    </xf>
    <xf numFmtId="9" fontId="5" fillId="0" borderId="1" xfId="5" applyNumberFormat="1" applyFont="1" applyFill="1" applyBorder="1" applyAlignment="1">
      <alignment vertical="center"/>
    </xf>
  </cellXfs>
  <cellStyles count="6">
    <cellStyle name="Normal" xfId="0" builtinId="0"/>
    <cellStyle name="Normal 2" xfId="1"/>
    <cellStyle name="Normal 3" xfId="2"/>
    <cellStyle name="Normal 4" xfId="3"/>
    <cellStyle name="Normal 5" xfId="4"/>
    <cellStyle name="Porcentaje" xfId="5" builtinId="5"/>
  </cellStyles>
  <dxfs count="108">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ont>
        <color theme="1"/>
      </font>
    </dxf>
    <dxf>
      <font>
        <color theme="1"/>
      </font>
    </dxf>
    <dxf>
      <font>
        <color theme="1"/>
      </font>
    </dxf>
    <dxf>
      <font>
        <color theme="1"/>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readingOrder="0"/>
    </dxf>
    <dxf>
      <font>
        <color rgb="FFFF0000"/>
      </font>
    </dxf>
    <dxf>
      <font>
        <color theme="1"/>
      </font>
    </dxf>
    <dxf>
      <fill>
        <patternFill patternType="solid">
          <bgColor rgb="FFFF0000"/>
        </patternFill>
      </fill>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ill>
        <patternFill patternType="solid">
          <bgColor rgb="FFFF0000"/>
        </patternFill>
      </fill>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ESTADO ACCIONES ABIERTAS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manualLayout>
          <c:layoutTarget val="inner"/>
          <c:xMode val="edge"/>
          <c:yMode val="edge"/>
          <c:x val="0.2973626421697288"/>
          <c:y val="0.16587468049619239"/>
          <c:w val="0.44971937882764657"/>
          <c:h val="0.67935595697833318"/>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30E-4AD9-8B04-3156C2C9CC4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30E-4AD9-8B04-3156C2C9CC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Estadisticas!$D$72:$D$73</c:f>
              <c:strCache>
                <c:ptCount val="2"/>
                <c:pt idx="0">
                  <c:v>TOTAL ACCIONES ABIERTAS EN TERMINOS</c:v>
                </c:pt>
                <c:pt idx="1">
                  <c:v>TOTAL ACCIONES VENCIDAS</c:v>
                </c:pt>
              </c:strCache>
            </c:strRef>
          </c:cat>
          <c:val>
            <c:numRef>
              <c:f>Estadisticas!$E$72:$E$73</c:f>
              <c:numCache>
                <c:formatCode>General</c:formatCode>
                <c:ptCount val="2"/>
                <c:pt idx="0">
                  <c:v>65</c:v>
                </c:pt>
                <c:pt idx="1">
                  <c:v>19</c:v>
                </c:pt>
              </c:numCache>
            </c:numRef>
          </c:val>
          <c:extLst>
            <c:ext xmlns:c16="http://schemas.microsoft.com/office/drawing/2014/chart" uri="{C3380CC4-5D6E-409C-BE32-E72D297353CC}">
              <c16:uniqueId val="{00000000-71A3-49B7-926B-11373EF6FB0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2.0057524059492553E-2"/>
          <c:y val="0.82424977730551574"/>
          <c:w val="0.54321828521434823"/>
          <c:h val="0.1505731904916724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130969</xdr:colOff>
      <xdr:row>69</xdr:row>
      <xdr:rowOff>21431</xdr:rowOff>
    </xdr:from>
    <xdr:to>
      <xdr:col>8</xdr:col>
      <xdr:colOff>345282</xdr:colOff>
      <xdr:row>84</xdr:row>
      <xdr:rowOff>190499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62.465401157409" createdVersion="6" refreshedVersion="6" minRefreshableVersion="3" recordCount="69">
  <cacheSource type="worksheet">
    <worksheetSource ref="A6:X75" sheet="Consolidado Abril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acheField>
    <cacheField name="PROCESO" numFmtId="0">
      <sharedItems/>
    </cacheField>
    <cacheField name="ORIGEN" numFmtId="0">
      <sharedItems count="23">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EVALUACIÓN AUSTERIDAD DEL GASTO I TRIMESTRE 2019"/>
        <s v="AUDITORÍA INTERNA SGC 2019 _x000a_"/>
        <s v="VEEDURIA DISTRITAL EXPEDIENTE 201950033309900016E"/>
        <s v="AUDITORÍA EXTERNA ICONTEC 2019"/>
        <s v="AUDITORÍA PQRSD 2019"/>
        <s v="AUDITORÍA CONTRATACIÓN 2019"/>
        <s v="AUDITORÍA SIPROJWEB - COMITÉ CONCILIACIÓN"/>
        <s v="AUDITORÍA SGAS 2019"/>
        <s v="AUDITORÍA PROCESO DE SEGURIDAD VIAL PE03"/>
        <s v="ACCIONES POR AUTOCONTROL"/>
        <s v="AUDITORIA  SISTEMA ANTISOBORNO NORMA ISO 37001:2016"/>
        <s v="AUDITORÍA PROCESO DE INTELIGENCIA PARA LA MOVILIDAD 2020"/>
      </sharedItems>
    </cacheField>
    <cacheField name="FECHA DEL HALLAZGO" numFmtId="166">
      <sharedItems containsSemiMixedTypes="0" containsNonDate="0" containsDate="1" containsString="0" minDate="2015-02-10T00:00:00" maxDate="2020-04-14T00:00:00"/>
    </cacheField>
    <cacheField name="DESCRIPCIÓN DEL HALLAZGO" numFmtId="0">
      <sharedItems count="49"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NC 4 Se evidencia que el archivo de gestión de la Subdirección de Contravenciones de Tránsito no da cumplimiento a lo dispuesto en las TRD para la organización del archivo de la dependencia. "/>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Registro de publicaciones que contenga los documentos publicados de conformidad con la Ley 1712 de 2014."/>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Posible violación al Derecho de Petición y a la Tranquilidad por parte de la Secretaria Distrital de Movilidad -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Se observa mapa de riesgos, este tiene un marco general frente a la corrupción. Es importante enfocar la tipología de soborno acorde a la norma, antisoborno."/>
        <s v="En la auditoría interna 2019 de verificación del cumplimiento de los requisitos de la norma ISO 37001:2016 del Sistema de Gestión Antisoborno, se detectó que no está claramente definida la función de cumplimiento dentro de la organización (numeral 9.4). "/>
        <s v="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
        <s v="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
        <s v="NC 03 Se evidencia incumplimiento parcial a lo establecido en el procedimiento PE03- PR01 &quot;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
        <s v="Se evidencia que los procedimientos de Estudios de Tránsito EDAU y Estudios de Tránsito IDU publicados en la intranet, tiene una codificación del proceso errónea."/>
        <s v="Falta de apropiación del Modelo Integrado de Planeación y Gestión (MIPG) de los servidores del proceso de Planeación de Transporte e Infraestructura."/>
        <s v="Falta de conocimiento por parte los servidores en el avance de los proyectos estratégicos "/>
        <s v="No se evidencia criterios para llevar un registro de firmas para identificar claramente quienes aprueban los documentos"/>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NC 05: Se evidenció incumplimiento parcial de la Ley 594 de 2000 en concordancia con el Acuerdo 42 de 2002 Archivo General de la Nación, toda vez que la organización de los archivos de gestión no está conforme a lo estipulado por la ley. "/>
      </sharedItems>
    </cacheField>
    <cacheField name="RIESGO" numFmtId="0">
      <sharedItems containsBlank="1" longText="1"/>
    </cacheField>
    <cacheField name="CAUSA" numFmtId="0">
      <sharedItems longText="1"/>
    </cacheField>
    <cacheField name="ACCIÓN" numFmtId="0">
      <sharedItems longText="1"/>
    </cacheField>
    <cacheField name="TIPO DE ACCIÓN" numFmtId="0">
      <sharedItems/>
    </cacheField>
    <cacheField name="INDICADOR" numFmtId="0">
      <sharedItems longText="1"/>
    </cacheField>
    <cacheField name="META" numFmtId="0">
      <sharedItems containsMixedTypes="1" containsNumber="1" minValue="0.6" maxValue="6"/>
    </cacheField>
    <cacheField name="SUBSECRETARÍA RESPONSABLE" numFmtId="0">
      <sharedItems count="11">
        <s v="SUBSECRETARÍA DE GESTIÓN CORPORATIVA"/>
        <s v="SUBSECRETARÍA DE GESTIÓN CORPORATIVA - DESPACHO - SUBSECRETARÍA DE SERVICIOS A LA CIUDADANÍA"/>
        <s v="SUBSECRETARÍA DE GESTIÓN JURÍDICA"/>
        <s v="SUBSECRETARÍA DE GESTIÓN DE LA MOVILIDAD"/>
        <s v="SUBSECRETARÍA DE SERVICIOS A LA CIUDADANÍA"/>
        <s v="OFICINA ASESORA DE COMUNICACIONES Y CULTURA PARA LA MOVILIDAD - SUBSECRETARÍA CORPORATIVA"/>
        <s v="SUBSECRETARÍA DE GESTIÓN CORPORATIVA - OTIC"/>
        <s v="OFICINA ASESORA DE PLANEACIÓN INSTITUCIONAL"/>
        <s v="DESPACHO"/>
        <s v="OFICINA DE SEGURIDAD VIAL"/>
        <s v="SUBSECRETARÍA DE POLÍTICA DE LA MOVILIDAD"/>
      </sharedItems>
    </cacheField>
    <cacheField name="ÁREA RESPONSABLE" numFmtId="0">
      <sharedItems count="17">
        <s v="SUBDIRECCIÓN ADMINISTRATIVA"/>
        <s v="SUBDIRECCION ADMINISTRATIVA - OFICINA DE TECNOLOGÍAS DE LA INFORMACIÓN Y LAS COMUNICACIONES - DIRECCIÓN DE ATENCIÓN AL CIUDADANO"/>
        <s v="DIRECCIÓN DE CONTRATACIÓN"/>
        <s v="SUBSECRETARÍA DE GESTIÓN DE LA MOVILIDAD"/>
        <s v="SUBSECRETARÍA DE SERVICIOS A LA CIUDADANÍA"/>
        <s v="SUBDIRECCIÓN DE CONTRAVENCIONES "/>
        <s v="DIRECCIÓN DE ATENCIÓN AL CIUDADANO"/>
        <s v="OFICINA ASESORA DE COMUNICACIONES Y CULTURA PARA LA MOVILIDAD - GESTIÓN DOCUMENTAL"/>
        <s v="SUBDIRECCIÓN ADMINISTRATIVA - OFICINA TECNOLOGÍA DE LA INFORMACIÓN Y LAS COMUNICACIONES (OTIC)"/>
        <s v="DIRECCIÓN DE INGENIERÍA DE TRANSITO"/>
        <s v="OFICINA ASESORA DE PLANEACIÓN INSTITUCIONAL"/>
        <s v="DIRECCION DE REPRESENTACION JUDICIAL"/>
        <s v="DESPACHO"/>
        <s v="DIRECCIÓN DE GESTIÓN DE TRÁNSITO Y CONTROL DE TRÁNSITO Y TRANSPORTES"/>
        <s v="OFICINA DE SEGURIDAD VIAL"/>
        <s v="DIRECCIÓN DE PLANEACION DE LA MOVILIDAD_x000a_SUBDIRECCIÓN DE INFRAESTRUCTURA_x000a_"/>
        <s v="DIRECCIÓN DE INTELIGENCIA PARA LA MOVILIDAD"/>
      </sharedItems>
    </cacheField>
    <cacheField name="RESPONSABLE DE LA EJECUCIÓN" numFmtId="0">
      <sharedItems/>
    </cacheField>
    <cacheField name="FECHA DE INICIO" numFmtId="14">
      <sharedItems containsSemiMixedTypes="0" containsNonDate="0" containsDate="1" containsString="0" minDate="2016-05-02T00:00:00" maxDate="2020-12-16T00:00:00"/>
    </cacheField>
    <cacheField name="FECHA DE TERMINACIÓN" numFmtId="14">
      <sharedItems containsSemiMixedTypes="0" containsNonDate="0" containsDate="1" containsString="0" minDate="2019-11-30T00:00:00" maxDate="2021-01-01T00:00:00" count="20">
        <d v="2020-12-15T00:00:00"/>
        <d v="2020-04-30T00:00:00"/>
        <d v="2020-06-30T00:00:00"/>
        <d v="2020-03-31T00:00:00"/>
        <d v="2019-11-30T00:00:00"/>
        <d v="2020-01-31T00:00:00"/>
        <d v="2020-05-14T00:00:00"/>
        <d v="2020-03-30T00:00:00"/>
        <d v="2019-12-15T00:00:00"/>
        <d v="2020-05-27T00:00:00"/>
        <d v="2020-07-30T00:00:00"/>
        <d v="2020-02-29T00:00:00"/>
        <d v="2020-12-31T00:00:00"/>
        <d v="2020-07-31T00:00:00"/>
        <d v="2020-09-01T00:00:00"/>
        <d v="2020-08-30T00:00:00"/>
        <d v="2020-05-29T00:00:00"/>
        <d v="2020-09-30T00:00:00"/>
        <d v="2020-12-30T00:00:00"/>
        <d v="2020-05-15T00:00:00"/>
      </sharedItems>
    </cacheField>
    <cacheField name="FECHA DE REVISIÓN" numFmtId="14">
      <sharedItems containsNonDate="0" containsDate="1" containsString="0" containsBlank="1" minDate="2020-01-08T00:00:00" maxDate="2020-05-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ABIERTA"/>
        <s v="CERRADA"/>
        <s v="CERRADA " u="1"/>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962.465403703703" createdVersion="6" refreshedVersion="6" minRefreshableVersion="3" recordCount="50">
  <cacheSource type="worksheet">
    <worksheetSource ref="A6:X56" sheet="Consolidado Abril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EVALUACIÓN AUSTERIDAD DEL GASTO I TRIMESTRE 2019"/>
        <s v="AUDITORÍA INTERNA SGC 2019 _x000a_"/>
        <s v="VEEDURIA DISTRITAL EXPEDIENTE 201950033309900016E"/>
        <s v="AUDITORÍA EXTERNA ICONTEC 2019"/>
        <s v="AUDITORÍA PQRSD 2019"/>
        <s v="AUDITORÍA CONTRATACIÓN 2019"/>
        <s v="AUDITORÍA SIPROJWEB - COMITÉ CONCILIACIÓN"/>
        <s v="ACCIONES POR AUTOCONTROL" u="1"/>
        <s v="AUDITORIA INTERNA SIG 2018" u="1"/>
        <s v="EVALUACIÓN AUSTERIDAD DEL GASTO II TRIMESTRE 2016" u="1"/>
        <s v="EVALUACION AUSTERIDAD DEL GASTO II TRIMESTRE 2017" u="1"/>
        <s v="AUDITORIA PQRSD 2017 "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2-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NC 4 Se evidencia que el archivo de gestión de la Subdirección de Contravenciones de Tránsito no da cumplimiento a lo dispuesto en las TRD para la organización del archivo de la dependencia. "/>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Registro de publicaciones que contenga los documentos publicados de conformidad con la Ley 1712 de 2014."/>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Posible violación al Derecho de Petición y a la Tranquilidad por parte de la Secretaria Distrital de Movilidad -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NC 1 De la verificación de la normatividad relacionada con el objeto de la auditoria, no se evidencio el cumplimiento integral de los requisitos establecidos en: _x000a_Resolución 011 de 2018 articulo 4 y 7._x000a__x000a_"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1 De la verificación de la normtividad relacionada con el objeto de la auditoria, no se evidencio el cumplimiento integral de los requisitos establecidos en: _x000a_Resolución 011 de 2018 articulo  4 y 7_x000a_Resolución 4575 de 2013, articulo 3 numeral 4_x000a_"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6"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5-02T00:00:00" maxDate="2020-02-11T00:00:00"/>
    </cacheField>
    <cacheField name="FECHA DE TERMINACIÓN" numFmtId="14">
      <sharedItems containsSemiMixedTypes="0" containsNonDate="0" containsDate="1" containsString="0" minDate="2019-11-30T00:00:00" maxDate="2021-01-01T00:00:00"/>
    </cacheField>
    <cacheField name="FECHA DE REVISIÓN" numFmtId="14">
      <sharedItems containsNonDate="0" containsDate="1" containsString="0" containsBlank="1" minDate="2020-01-08T00:00:00" maxDate="2020-05-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s v="31-2016"/>
    <n v="3"/>
    <n v="2016"/>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4-06T00:00:00"/>
    <s v="María Janneth Romero M"/>
    <s v="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1"/>
    <n v="2016"/>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x v="0"/>
    <x v="0"/>
    <s v="Sonia Mireya Alfonso Muñoz"/>
    <d v="2016-05-02T00:00:00"/>
    <x v="1"/>
    <d v="2020-04-06T00:00:00"/>
    <s v="María Janneth Romero M"/>
    <s v="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5"/>
    <n v="1"/>
  </r>
  <r>
    <s v="29-2017"/>
    <n v="1"/>
    <n v="2016"/>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1"/>
    <d v="2020-04-01T00:00:00"/>
    <s v="Carlos Arturo Serrano Avila "/>
    <s v="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4"/>
    <n v="0"/>
  </r>
  <r>
    <s v="68-2017"/>
    <n v="1"/>
    <n v="2017"/>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2"/>
    <d v="2020-04-01T00:00:00"/>
    <s v="Carlos Arturo Serrano Avila "/>
    <s v="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4"/>
    <n v="1"/>
  </r>
  <r>
    <s v="115-2018"/>
    <n v="2"/>
    <n v="2018"/>
    <s v="GESTIÓN DE TRÁNSITO"/>
    <x v="3"/>
    <d v="2018-09-21T00:00:00"/>
    <x v="4"/>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2"/>
    <x v="2"/>
    <s v="Angélica María Ramírez"/>
    <d v="2018-10-15T00:00:00"/>
    <x v="3"/>
    <d v="2020-05-08T00:00:00"/>
    <s v="Deicy Astrid Beltrán"/>
    <s v="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26-2018"/>
    <n v="1"/>
    <n v="2018"/>
    <s v="GESTIÓN ADMINISTRATIVA"/>
    <x v="4"/>
    <d v="2018-10-22T00:00:00"/>
    <x v="5"/>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x v="0"/>
    <x v="0"/>
    <s v="Sonia Mireya Alfonso Muñoz"/>
    <d v="2019-02-01T00:00:00"/>
    <x v="1"/>
    <d v="2020-04-06T00:00:00"/>
    <s v="María Janneth Romero M"/>
    <s v="06/04/2020: Seguimiento realizado por María Janneth Romero M:_x000a__x000a_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_x000a__x000a_Se mantiene la recomendación de aportar la evidencia del mecanismo a través del cual se aprobaron los indicadores._x000a__x000a_Avance: 66%_x000a__x000a_Se precisa que la solicitud de reprogramación fue atendida en el mes de febrero, por lo cual el Plan consolidado publicado en desde ese mes tiene ya la nueva fecha del 30/04/2020._x000a_________________________x000a_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0-2018"/>
    <n v="1"/>
    <n v="2018"/>
    <s v="GESTIÓN ADMINISTRATIVA"/>
    <x v="4"/>
    <d v="2018-10-22T00:00:00"/>
    <x v="6"/>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2"/>
    <d v="2020-04-06T00:00:00"/>
    <s v="María Janneth Romero M"/>
    <s v="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2-2018"/>
    <n v="4"/>
    <n v="2018"/>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3"/>
    <x v="3"/>
    <s v="Jonny Leonardo Vasquez"/>
    <d v="2019-01-01T00:00:00"/>
    <x v="4"/>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5"/>
    <n v="2018"/>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4"/>
    <x v="4"/>
    <s v="Diana Lucia Vidal Caicedo"/>
    <d v="2019-01-01T00:00:00"/>
    <x v="4"/>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6"/>
    <n v="2018"/>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3"/>
    <x v="3"/>
    <s v="Jonny Leonardo Vasquez"/>
    <d v="2019-01-01T00:00:00"/>
    <x v="4"/>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2-2018"/>
    <n v="7"/>
    <n v="2018"/>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4"/>
    <x v="4"/>
    <s v="Diana Lucia Vidal Caicedo"/>
    <d v="2019-01-01T00:00:00"/>
    <x v="4"/>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8-2018"/>
    <n v="1"/>
    <n v="2018"/>
    <s v="GESTIÓN LEGAL Y CONTRACTUAL"/>
    <x v="5"/>
    <d v="2018-11-14T00:00:00"/>
    <x v="8"/>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2"/>
    <x v="2"/>
    <s v="Angélica María Ramírez"/>
    <d v="2019-01-01T00:00:00"/>
    <x v="3"/>
    <d v="2020-05-08T00:00:00"/>
    <s v="Deicy Astrid Beltrán"/>
    <s v="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1"/>
    <n v="0"/>
  </r>
  <r>
    <s v="005-2019"/>
    <n v="2"/>
    <n v="2019"/>
    <s v="REGULACIÓN Y CONTROL"/>
    <x v="6"/>
    <d v="2018-11-30T00:00:00"/>
    <x v="9"/>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x v="4"/>
    <x v="5"/>
    <s v="Pablo Cesar Garcia Camacho"/>
    <d v="2019-01-14T00:00:00"/>
    <x v="2"/>
    <d v="2020-05-05T00:00:00"/>
    <s v="Omar Alfredo Sánchez"/>
    <s v="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x v="0"/>
    <n v="2"/>
    <n v="0"/>
  </r>
  <r>
    <s v="005-2019"/>
    <n v="4"/>
    <n v="2019"/>
    <s v="REGULACIÓN Y CONTROL"/>
    <x v="6"/>
    <d v="2018-11-30T00:00:00"/>
    <x v="9"/>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x v="4"/>
    <x v="5"/>
    <s v="Pablo Cesar Garcia Camacho"/>
    <d v="2019-01-14T00:00:00"/>
    <x v="2"/>
    <d v="2020-05-05T00:00:00"/>
    <s v="Omar Alfredo Sánchez"/>
    <s v="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x v="0"/>
    <n v="2"/>
    <n v="0"/>
  </r>
  <r>
    <s v="014-2019"/>
    <n v="1"/>
    <n v="2019"/>
    <s v="SERVICIO AL CIUDADANO"/>
    <x v="7"/>
    <d v="2018-11-14T00:00:00"/>
    <x v="10"/>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4"/>
    <x v="6"/>
    <s v=" "/>
    <d v="2019-01-23T00:00:00"/>
    <x v="2"/>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x v="0"/>
    <n v="1"/>
    <n v="0"/>
  </r>
  <r>
    <s v="015-2019"/>
    <n v="1"/>
    <n v="2019"/>
    <s v="SERVICIO AL CIUDADANO"/>
    <x v="7"/>
    <d v="2018-11-14T00:00:00"/>
    <x v="11"/>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4"/>
    <x v="6"/>
    <s v=" "/>
    <d v="2019-01-23T00:00:00"/>
    <x v="2"/>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1"/>
    <n v="0"/>
  </r>
  <r>
    <s v="015-2019"/>
    <n v="4"/>
    <n v="2019"/>
    <s v="SERVICIO AL CIUDADANO"/>
    <x v="7"/>
    <d v="2018-11-14T00:00:00"/>
    <x v="11"/>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4"/>
    <x v="6"/>
    <s v=" "/>
    <d v="2019-01-23T00:00:00"/>
    <x v="2"/>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1"/>
    <n v="0"/>
  </r>
  <r>
    <s v="022-2019"/>
    <n v="1"/>
    <n v="2019"/>
    <s v="GESTIÓN ADMINISTRATIVA"/>
    <x v="8"/>
    <d v="2018-11-14T00:00:00"/>
    <x v="12"/>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2"/>
    <d v="2020-04-01T00:00:00"/>
    <s v="Carlos Arturo Serrano Avila "/>
    <s v="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x v="9"/>
    <d v="2019-03-04T00:00:00"/>
    <x v="13"/>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Angélica María Ramírez"/>
    <d v="2019-04-30T00:00:00"/>
    <x v="5"/>
    <d v="2020-05-08T00:00:00"/>
    <s v="Deicy Astrid Beltrán"/>
    <s v="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0"/>
    <n v="0"/>
  </r>
  <r>
    <s v="030-2019"/>
    <n v="5"/>
    <n v="2019"/>
    <s v="GESTIÓN JURÍDICA"/>
    <x v="9"/>
    <d v="2019-03-04T00:00:00"/>
    <x v="14"/>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x v="2"/>
    <x v="2"/>
    <s v="Angélica María Ramírez"/>
    <d v="2019-04-30T00:00:00"/>
    <x v="5"/>
    <d v="2020-05-08T00:00:00"/>
    <s v="Deicy Astrid Beltrán"/>
    <s v="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0"/>
    <n v="0"/>
  </r>
  <r>
    <s v="035-2019"/>
    <n v="1"/>
    <n v="2019"/>
    <s v="COMUNICACIONES Y CULTURA PARA LA MOVILIDAD"/>
    <x v="9"/>
    <d v="2019-03-04T00:00:00"/>
    <x v="15"/>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x v="5"/>
    <x v="7"/>
    <s v="Andrés Fabian Contento Muñoz"/>
    <d v="2019-04-01T00:00:00"/>
    <x v="2"/>
    <d v="2020-04-06T00:00:00"/>
    <s v="Vieinery Piza Olarte"/>
    <s v="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_x000a_De acuerdo a las evidencias aportadas por el proceso, NO ES VIABLE el cierre de la acción._x000a_______________________x000a_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
    <x v="0"/>
    <n v="1"/>
    <n v="0"/>
  </r>
  <r>
    <s v="039-2019"/>
    <n v="1"/>
    <n v="2019"/>
    <s v="GESTION ADMINISTRATIVA - GESTIÓN DE TICS"/>
    <x v="10"/>
    <d v="2019-03-04T00:00:00"/>
    <x v="16"/>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x v="6"/>
    <x v="8"/>
    <s v="SONIA MYREYA  ALFONSO MUÑOZ / ALEJANDRO FORERO GUZMAN"/>
    <d v="2019-05-15T00:00:00"/>
    <x v="6"/>
    <m/>
    <m/>
    <m/>
    <x v="0"/>
    <n v="0"/>
    <n v="0"/>
  </r>
  <r>
    <s v="039-2019"/>
    <n v="2"/>
    <n v="2019"/>
    <s v="GESTION ADMINISTRATIVA - GESTIÓN DE TICS"/>
    <x v="10"/>
    <d v="2019-03-04T00:00:00"/>
    <x v="16"/>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x v="6"/>
    <x v="8"/>
    <s v="SONIA MYREYA  ALFONSO MUÑOZ / ALEJANDRO FORERO GUZMAN"/>
    <d v="2019-05-15T00:00:00"/>
    <x v="6"/>
    <m/>
    <m/>
    <m/>
    <x v="0"/>
    <n v="0"/>
    <n v="0"/>
  </r>
  <r>
    <s v="040-2019"/>
    <n v="1"/>
    <n v="2019"/>
    <s v="GESTION ADMINISTRATIVA - GESTIÓN DE TICS"/>
    <x v="10"/>
    <d v="2019-03-04T00:00:00"/>
    <x v="17"/>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x v="6"/>
    <x v="8"/>
    <s v="SONIA MYREYA  ALFONSO MUÑOZ / ALEJANDRO FORERO GUZMAN"/>
    <d v="2019-05-15T00:00:00"/>
    <x v="6"/>
    <m/>
    <m/>
    <m/>
    <x v="0"/>
    <n v="0"/>
    <n v="0"/>
  </r>
  <r>
    <s v="040-2019"/>
    <n v="2"/>
    <n v="2019"/>
    <s v="GESTION ADMINISTRATIVA - GESTIÓN DE TICS"/>
    <x v="10"/>
    <d v="2019-03-04T00:00:00"/>
    <x v="17"/>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x v="6"/>
    <x v="8"/>
    <s v="SONIA MYREYA  ALFONSO MUÑOZ / ALEJANDRO FORERO GUZMAN"/>
    <d v="2019-05-15T00:00:00"/>
    <x v="6"/>
    <m/>
    <m/>
    <m/>
    <x v="0"/>
    <n v="0"/>
    <n v="0"/>
  </r>
  <r>
    <s v="042-2019"/>
    <n v="2"/>
    <n v="2019"/>
    <s v="GESTIÓN ADMINISTRATIVA"/>
    <x v="11"/>
    <d v="2019-05-01T00:00:00"/>
    <x v="18"/>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x v="0"/>
    <x v="0"/>
    <s v="Sonia Mireya Alfonso"/>
    <d v="2019-06-10T00:00:00"/>
    <x v="3"/>
    <d v="2020-01-08T00:00:00"/>
    <s v="Carlos Arturo Serrano Avila "/>
    <s v="8/1/2020. Seguimiento realizado por Carlos Arturo Serrano . Mediante memorando No. SDM-SA 267330 la Subdirección Administrativa solicitó la  reprogramación de la acción"/>
    <x v="0"/>
    <n v="0"/>
    <n v="0"/>
  </r>
  <r>
    <s v="061-2019"/>
    <n v="1"/>
    <n v="2019"/>
    <s v="GESTIÓN ADMINISTRATIVA"/>
    <x v="12"/>
    <d v="2019-07-11T00:00:00"/>
    <x v="19"/>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7"/>
    <d v="2020-01-08T00:00:00"/>
    <s v="Carlos Arturo Serrano Avila "/>
    <s v="8/1/2020 seguimiento realizado por carlos arturo serrano avila , mediante memorando No. SDM-SA 267330   la Subdirección Administrativa solicitó reprogramacion para el 30 junio de 2020 "/>
    <x v="0"/>
    <n v="1"/>
    <n v="0"/>
  </r>
  <r>
    <s v="063-2019"/>
    <n v="1"/>
    <n v="2019"/>
    <s v="GESTIÓN DE TRÁMITES Y SERVICIOS PARA LA CIUDADANÍA"/>
    <x v="12"/>
    <d v="2019-06-25T00:00:00"/>
    <x v="20"/>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x v="4"/>
    <x v="6"/>
    <s v="Director (a) de Atención al Ciudadano"/>
    <d v="2019-08-05T00:00:00"/>
    <x v="8"/>
    <d v="2020-05-05T00:00:00"/>
    <s v="Omar Alfredo Sánchez"/>
    <s v="5/5/2020: La DAC no remitió información al respecto para este corte."/>
    <x v="0"/>
    <n v="0"/>
    <n v="0"/>
  </r>
  <r>
    <s v="063-2019"/>
    <n v="2"/>
    <n v="2019"/>
    <s v="GESTIÓN DE TRÁMITES Y SERVICIOS PARA LA CIUDADANÍA"/>
    <x v="12"/>
    <d v="2019-06-25T00:00:00"/>
    <x v="20"/>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Correctiva"/>
    <s v="Total memorandos elaborados / total memorandos proyectados. "/>
    <n v="1"/>
    <x v="4"/>
    <x v="6"/>
    <s v="Director (a) de Atención al Ciudadano"/>
    <d v="2019-07-23T00:00:00"/>
    <x v="8"/>
    <d v="2020-05-05T00:00:00"/>
    <s v="Omar Alfredo Sánchez"/>
    <s v="5/5/2020: La DAC aporta como evidencia la gestión realizada ante el RUNT - Min Transporte. por medio de Oficio SDM-DAC-228095-2019, tambien allega la justificación para solicitar el cierre. Se encuentra concordancia en la acción planteada y la evidencia, por lo cual se dara el cierre. 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_x000a_"/>
    <x v="1"/>
    <n v="0"/>
    <n v="0"/>
  </r>
  <r>
    <s v="083-2019"/>
    <n v="1"/>
    <n v="2019"/>
    <s v="GESTIÓN INGENIERÍA DE TRÁNSITO"/>
    <x v="13"/>
    <d v="2019-11-27T00:00:00"/>
    <x v="21"/>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x v="3"/>
    <x v="9"/>
    <s v="Martha Marlene Rincón, Liseth Lorena Díaz y Angélica María Contreras "/>
    <d v="2019-12-27T00:00:00"/>
    <x v="9"/>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El proceso aporta como evidencia la gestión realizada de seguimiento semanal de marzo de las peticiones y detalla de manera especifica lo relacionado con estoperoles para los meses de enero, febrero y marzo.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x v="0"/>
    <n v="0"/>
    <n v="0"/>
  </r>
  <r>
    <s v="083-2019"/>
    <n v="2"/>
    <n v="2019"/>
    <s v="GESTIÓN INGENIERÍA DE TRÁNSITO"/>
    <x v="13"/>
    <d v="2019-11-27T00:00:00"/>
    <x v="21"/>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x v="3"/>
    <x v="9"/>
    <s v="Miguel Andrés Forero y John Alexander Torres (Diseño);  Liseth Lorena Díaz y Angélica María Contreras (Sustanciación)"/>
    <d v="2019-12-27T00:00:00"/>
    <x v="9"/>
    <d v="2020-05-04T00:00:00"/>
    <s v="María Janneth Romero M"/>
    <s v="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_x000a________________________________________x000a__x000a_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_x000a________________________________________x000a_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x v="0"/>
    <n v="0"/>
    <n v="0"/>
  </r>
  <r>
    <s v="084-2019"/>
    <n v="4"/>
    <n v="2019"/>
    <s v="DIRECCIONAMIENTO ESTRATÉGICO"/>
    <x v="14"/>
    <d v="2019-11-08T00:00:00"/>
    <x v="22"/>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x v="7"/>
    <x v="10"/>
    <s v="Julieth Rojas Betancour"/>
    <d v="2019-12-01T00:00:00"/>
    <x v="10"/>
    <m/>
    <m/>
    <m/>
    <x v="0"/>
    <n v="0"/>
    <n v="0"/>
  </r>
  <r>
    <s v="085-2019"/>
    <n v="2"/>
    <n v="2019"/>
    <s v="GESTIÓN DE TRÁMITES Y SERVICIOS PARA LA CIUDADANÍA"/>
    <x v="15"/>
    <d v="2019-12-13T00:00:00"/>
    <x v="23"/>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x v="4"/>
    <x v="6"/>
    <s v="Equipo PQRS de la DAC"/>
    <d v="2020-01-01T00:00:00"/>
    <x v="2"/>
    <d v="2020-05-05T00:00:00"/>
    <s v="Omar Alfredo Sánchez"/>
    <s v="5/5/2020: Para este corte la dependencia no reportó evidencias de la gestión ya que se encuentra en tiempo para su cumplimiento."/>
    <x v="0"/>
    <n v="0"/>
    <n v="0"/>
  </r>
  <r>
    <s v="086-2019"/>
    <n v="1"/>
    <n v="2019"/>
    <s v="GESTIÓN DE TRÁMITES Y SERVICIOS PARA LA CIUDADANÍA"/>
    <x v="15"/>
    <d v="2019-12-13T00:00:00"/>
    <x v="24"/>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x v="4"/>
    <x v="6"/>
    <s v="Equipo PQRS de la DAC con el acompañamiento del Equipo Técnico"/>
    <d v="2020-01-01T00:00:00"/>
    <x v="2"/>
    <d v="2020-05-05T00:00:00"/>
    <s v="Omar Alfredo Sánchez"/>
    <s v="5/5/2020: Para este corte la dependencia no reportó evidencias de la gestión ya que se encuentra en tiempo para su cumplimiento."/>
    <x v="0"/>
    <n v="0"/>
    <n v="0"/>
  </r>
  <r>
    <s v="001-2020"/>
    <n v="1"/>
    <n v="2020"/>
    <s v="GESTIÓN JURÍDICA"/>
    <x v="16"/>
    <d v="2019-10-03T00:00:00"/>
    <x v="25"/>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2"/>
    <x v="2"/>
    <s v="ANGELICA MARIA RAMIREZ GARZA"/>
    <d v="2019-12-30T00:00:00"/>
    <x v="11"/>
    <d v="2020-05-08T00:00:00"/>
    <s v="Deicy Astrid Beltrán"/>
    <s v="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0"/>
    <n v="0"/>
    <n v="0"/>
  </r>
  <r>
    <s v="002-2020"/>
    <n v="1"/>
    <n v="2020"/>
    <s v="GESTIÓN JURÍDICA"/>
    <x v="16"/>
    <d v="2019-10-03T00:00:00"/>
    <x v="26"/>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3"/>
    <d v="2020-05-08T00:00:00"/>
    <s v="Deicy Astrid Beltrán"/>
    <s v="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x v="0"/>
    <n v="0"/>
    <n v="0"/>
  </r>
  <r>
    <s v="003-2020"/>
    <n v="1"/>
    <n v="2020"/>
    <s v="GESTIÓN JURÍDICA"/>
    <x v="16"/>
    <d v="2019-10-03T00:00:00"/>
    <x v="27"/>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3"/>
    <d v="2020-05-08T00:00:00"/>
    <s v="Deicy Astrid Beltrán"/>
    <s v="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x v="0"/>
    <n v="0"/>
    <n v="0"/>
  </r>
  <r>
    <s v="004-2020"/>
    <n v="1"/>
    <n v="2020"/>
    <s v="GESTIÓN JURÍDICA"/>
    <x v="16"/>
    <d v="2019-10-03T00:00:00"/>
    <x v="28"/>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2"/>
    <x v="2"/>
    <s v="ANGELICA MARIA RAMIREZ GARZA"/>
    <d v="2019-12-30T00:00:00"/>
    <x v="3"/>
    <d v="2020-05-08T00:00:00"/>
    <s v="Deicy Astrid Beltrán"/>
    <s v="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1"/>
    <n v="2020"/>
    <s v="GESTIÓN JURÍDICA"/>
    <x v="16"/>
    <d v="2019-10-03T00:00:00"/>
    <x v="29"/>
    <s v="Inadecuada gestión contractual, incluida la celebración indebida de contratos, para favorecimiento propio o de terceros."/>
    <s v="Falta de control de la informacion contenida en la pagina web de la entidad"/>
    <s v="DESIGNAR A UN RESPONSABLE DE LA ACTUALIZACIÓN DE LOS PORTALES DE CONTRATACIÓN "/>
    <s v="Correctiva"/>
    <s v="Acta con designación"/>
    <n v="1"/>
    <x v="2"/>
    <x v="2"/>
    <s v="ANGELICA MARIA RAMIREZ GARZA"/>
    <d v="2019-12-30T00:00:00"/>
    <x v="3"/>
    <d v="2020-05-08T00:00:00"/>
    <s v="Deicy Astrid Beltrán"/>
    <s v="Seguimiento realizado el  08/05/2020_x000a_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_x000a_La OCI, una vez analizada la evidencia presentada, considera que se da cumplimiento a la acción y al indicador propuesto, en consecuencia procedera a dar concepto de cierre._x000a_CONCLUSION: Acción CERRADA, por lo tanto se excluira del PMP.      _x000a__x000a__x000a__x000a_SEGUIMIENTO REALIZADO EL 09/03/2020_x000a_Acción en ejecución "/>
    <x v="1"/>
    <n v="0"/>
    <n v="0"/>
  </r>
  <r>
    <s v="005-2020"/>
    <n v="2"/>
    <n v="2020"/>
    <s v="GESTIÓN JURÍDICA"/>
    <x v="16"/>
    <d v="2019-10-03T00:00:00"/>
    <x v="29"/>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2"/>
    <x v="2"/>
    <s v="ANGELICA MARIA RAMIREZ GARZA"/>
    <d v="2019-12-30T00:00:00"/>
    <x v="3"/>
    <d v="2020-05-08T00:00:00"/>
    <s v="Deicy Astrid Beltrán"/>
    <s v="Seguimiento realizado el  08/05/2020_x000a_La Dirección de Contratación, en cumplimiento de la acción propuesta, realizó un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0"/>
    <n v="0"/>
  </r>
  <r>
    <s v="006-2020"/>
    <n v="1"/>
    <n v="2020"/>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2"/>
    <x v="11"/>
    <s v="GIOVANNY ANDRES GARCIA RODRIGUEZ"/>
    <d v="2020-02-10T00:00:00"/>
    <x v="12"/>
    <d v="2020-05-08T00:00:00"/>
    <s v="Deicy Astrid Beltrán"/>
    <s v="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x v="0"/>
    <n v="0"/>
    <n v="0"/>
  </r>
  <r>
    <s v="006-2020"/>
    <n v="2"/>
    <n v="2020"/>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x v="2"/>
    <x v="11"/>
    <s v="GIOVANNY ANDRES GARCIA RODRIGUEZ"/>
    <d v="2020-02-10T00:00:00"/>
    <x v="12"/>
    <d v="2020-05-08T00:00:00"/>
    <s v="Deicy Astrid Beltrán"/>
    <s v="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x v="0"/>
    <n v="0"/>
    <n v="0"/>
  </r>
  <r>
    <s v="006-2020"/>
    <n v="3"/>
    <n v="2020"/>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la actualizacion de los procesos  evidenciados en el informe de seguimiento._x000a_Item(Evidencia de los aspectos actualizados en SIPROJWEB)"/>
    <s v="Corrección"/>
    <s v="Número de procesos judiciales actualizados  / Número de procesos judiciales evidenciados "/>
    <n v="0.8"/>
    <x v="2"/>
    <x v="11"/>
    <s v="GIOVANNY ANDRES GARCIA RODRIGUEZ"/>
    <d v="2020-02-10T00:00:00"/>
    <x v="12"/>
    <d v="2020-05-08T00:00:00"/>
    <s v="Deicy Astrid Beltrán"/>
    <s v="Seguimiento realizado el  08/05/2020_x000a_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_x000a_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_x000a_CONCLUSION: ACCION cerrada, se excluira del PMP.   _x000a__x000a_SEGUIMIENTO REALIZADO EL 07/04/2020_x000a_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_x000a_CONCLUSION: ACCION  ABIERTA _x000a__x000a_SEGUIMIENTO REALIZADO EL 09/03/2020_x000a_Acción en ejecución "/>
    <x v="1"/>
    <n v="0"/>
    <n v="0"/>
  </r>
  <r>
    <s v="007-2020"/>
    <n v="1"/>
    <n v="2020"/>
    <s v="GESTIÓN JURÍDICA"/>
    <x v="17"/>
    <d v="2019-11-13T00:00:00"/>
    <x v="31"/>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x v="2"/>
    <x v="11"/>
    <s v="GIOVANNY ANDRES GARCIA RODRIGUEZ"/>
    <d v="2020-02-10T00:00:00"/>
    <x v="13"/>
    <d v="2020-05-08T00:00:00"/>
    <s v="Deicy Astrid Beltrán"/>
    <s v="Seguimiento realizado el  08/05/2020_x000a_La dependencia no aporto evidencia._x000a__x000a_SEGUIMIENTO REALIZADO EL 07/04/2020_x000a_Acción en ejecución. _x000a__x000a_SEGUIMIENTO REALIZADO EL 09/03/2020_x000a_Acción en ejecución "/>
    <x v="0"/>
    <n v="0"/>
    <n v="0"/>
  </r>
  <r>
    <s v="007-2020"/>
    <n v="2"/>
    <n v="2020"/>
    <s v="GESTIÓN JURÍDICA"/>
    <x v="17"/>
    <d v="2019-11-13T00:00:00"/>
    <x v="31"/>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11"/>
    <s v="GIOVANNY ANDRES GARCIA RODRIGUEZ"/>
    <d v="2020-02-10T00:00:00"/>
    <x v="13"/>
    <d v="2020-05-08T00:00:00"/>
    <s v="Deicy Astrid Beltrán"/>
    <s v="Seguimiento realizado el  08/05/2020_x000a_La dependencia no aporto evidencia._x000a__x000a_SEGUIMIENTO REALIZADO EL 07/04/2020_x000a_Acción en ejecución. _x000a__x000a__x000a_SEGUIMIENTO REALIZADO EL 09/03/2020_x000a_Acción en ejecución "/>
    <x v="0"/>
    <n v="0"/>
    <n v="0"/>
  </r>
  <r>
    <s v="008-2020"/>
    <n v="1"/>
    <n v="2020"/>
    <s v="GESTIÓN JURÍDICA"/>
    <x v="17"/>
    <d v="2019-11-13T00:00:00"/>
    <x v="3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2"/>
    <x v="11"/>
    <s v="GIOVANNY ANDRES GARCIA RODRIGUEZ"/>
    <d v="2020-02-10T00:00:00"/>
    <x v="13"/>
    <d v="2020-05-08T00:00:00"/>
    <s v="Deicy Astrid Beltrán"/>
    <s v="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x v="0"/>
    <n v="0"/>
    <n v="0"/>
  </r>
  <r>
    <s v="008-2020"/>
    <n v="2"/>
    <n v="2020"/>
    <s v="GESTIÓN JURÍDICA"/>
    <x v="17"/>
    <d v="2019-11-13T00:00:00"/>
    <x v="3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2"/>
    <x v="11"/>
    <s v="GIOVANNY ANDRES GARCIA RODRIGUEZ"/>
    <d v="2020-02-10T00:00:00"/>
    <x v="12"/>
    <d v="2020-05-08T00:00:00"/>
    <s v="Deicy Astrid Beltrán"/>
    <s v="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x v="17"/>
    <d v="2019-11-13T00:00:00"/>
    <x v="33"/>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2"/>
    <x v="11"/>
    <s v="GIOVANNY ANDRES GARCIA RODRIGUEZ"/>
    <d v="2020-02-10T00:00:00"/>
    <x v="14"/>
    <d v="2020-05-08T00:00:00"/>
    <s v="Deicy Astrid Beltrán"/>
    <s v="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x v="0"/>
    <n v="0"/>
    <n v="0"/>
  </r>
  <r>
    <s v="010-2020"/>
    <n v="1"/>
    <n v="2020"/>
    <s v="GESTIÓN JURÍDICA"/>
    <x v="17"/>
    <d v="2019-11-13T00:00:00"/>
    <x v="34"/>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x v="2"/>
    <x v="11"/>
    <s v="GIOVANNY ANDRES GARCIA RODRIGUEZ"/>
    <d v="2020-02-10T00:00:00"/>
    <x v="12"/>
    <d v="2020-05-08T00:00:00"/>
    <s v="Deicy Astrid Beltrán"/>
    <s v="Seguimiento realizado el  08/05/2020_x000a_La dependencia no aporto evidencia._x000a__x000a_SEGUIMIENTO REALIZADO EL 07/04/2020_x000a_Acción en ejecución. _x000a__x000a_SEGUIMIENTO REALIZADO EL 09/03/2020_x000a_Acción en ejecución "/>
    <x v="0"/>
    <n v="0"/>
    <n v="0"/>
  </r>
  <r>
    <s v="010-2020"/>
    <n v="2"/>
    <n v="2020"/>
    <s v="GESTIÓN JURÍDICA"/>
    <x v="17"/>
    <d v="2019-11-13T00:00:00"/>
    <x v="34"/>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2"/>
    <x v="11"/>
    <s v="GIOVANNY ANDRES GARCIA RODRIGUEZ"/>
    <d v="2020-02-10T00:00:00"/>
    <x v="12"/>
    <d v="2020-05-08T00:00:00"/>
    <s v="Deicy Astrid Beltrán"/>
    <s v="Seguimiento realizado el  08/05/2020_x000a_La dependencia no aporto evidencia._x000a__x000a_SEGUIMIENTO REALIZADO EL 07/04/2020_x000a_Acción en ejecución. _x000a__x000a_SEGUIMIENTO REALIZADO EL 09/03/2020_x000a_Acción en ejecución "/>
    <x v="0"/>
    <n v="0"/>
    <n v="0"/>
  </r>
  <r>
    <s v="011-2020"/>
    <n v="2"/>
    <n v="2020"/>
    <s v="DIRECCIONAMIENTO ESTRÁTEGICO"/>
    <x v="18"/>
    <d v="2019-12-23T00:00:00"/>
    <x v="35"/>
    <s v="Incumplimiento del requisito 4.2  de la NTC ISO 37001:2016 "/>
    <s v="Falta incluir los fundamentos de la metodología de prevención de riesgo de soborno con la metodología actual de gestión del riesgo aplicada en la entidad"/>
    <s v="Actualizar el mapa de riesgos incluyendo de manera explícita los riesgos de soborno identificados con sus respectivos controles."/>
    <s v="Corrección"/>
    <s v="Mapa de riesgos institucional actualizado"/>
    <n v="1"/>
    <x v="7"/>
    <x v="10"/>
    <s v="Julieth Rojas Betancour"/>
    <d v="2020-03-15T00:00:00"/>
    <x v="1"/>
    <d v="2020-04-30T00:00:00"/>
    <s v="Vieinery Piza Olarte"/>
    <s v="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_x000a_-------------------_x000a_30/03/2020. Se realizó un seguimiento, sin embargo debido a que esta acción tiene fecha de cierre 30/04/2020, el proceso no remite evidencias de su cumplimiento. El seguimiento de esta acción se realizará nuevamente en el mes de abril de 2020."/>
    <x v="1"/>
    <n v="0"/>
    <n v="0"/>
  </r>
  <r>
    <s v="011-2020"/>
    <n v="3"/>
    <n v="2020"/>
    <s v="DIRECCIONAMIENTO ESTRÁTEGICO"/>
    <x v="18"/>
    <d v="2019-12-23T00:00:00"/>
    <x v="35"/>
    <s v="Incumplimiento del requisito 4.2  de la NTC ISO 37001:2016 "/>
    <s v="Falta incluir los fundamentos de la metodología de prevención de riesgo de soborno con la metodología actual de gestión del riesgo aplicada en la entidad"/>
    <s v="Realizar seguimiento  a la implementación de la metodología actualizada."/>
    <s v="Acción Correctiva"/>
    <s v="Seguimientos realizados"/>
    <n v="1"/>
    <x v="7"/>
    <x v="10"/>
    <s v="Julieth Rojas Betancour"/>
    <d v="2020-05-01T00:00:00"/>
    <x v="15"/>
    <m/>
    <m/>
    <m/>
    <x v="0"/>
    <n v="0"/>
    <n v="0"/>
  </r>
  <r>
    <s v="012-2020"/>
    <n v="1"/>
    <n v="2020"/>
    <s v="DIRECCIONAMIENTO ESTRÁTEGICO"/>
    <x v="18"/>
    <d v="2019-12-23T00:00:00"/>
    <x v="36"/>
    <s v="Incumplimiento del requisito 9.4 de la NTC ISO 37001:2016 "/>
    <s v="Reformulada: Cambios organizacionales en la entidad y toma de decisiones de nueva administración._x000a_-------------------_x000a_Inicial: Las responsabilidades hasta el momento definidas para la función del cumplimiento son muy generales y no permiten definir quién es el líder de proceso indicado para asumir este rol."/>
    <s v="Reformulda: Actualizar la asignación de roles y responsabilidad de la Gestión Antisoborno, emitiendo nuevo Acto Administrativo donde se definan los roles y responsabilidades dentro de la Gestión Antisoborno de la Secretaría Distrital de Movilidad._x000a_--------------------------_x000a_Inicial: Designar el líder de proceso para asumir el rol de la función de cumplimiento del Sistema de Gestión Antisoborno de acuerdo con la responsabilidad y autoridad específicas definidas en el manual de MIPG, sujeto a la decisión de certificar o no a la SDM en el año 2020"/>
    <s v="Acción Correctiva"/>
    <s v="Reformulada: Nuevo Acto Administrativo donde se definen los roles y responsabilidades dentro de la Gestión Antisoborno de la Secretaría Distrital de Movilidad._x000a_--------------------_x000a_Inicial: Acto Administrativo mediante el cual se designe el líder de proceso para asumir el rol de la función de cumplimiento del Sistema de Gestión Antisoborno "/>
    <n v="1"/>
    <x v="8"/>
    <x v="12"/>
    <s v="Secretario Distrital de Movilidad"/>
    <d v="2020-01-02T00:00:00"/>
    <x v="10"/>
    <d v="2020-03-03T00:00:00"/>
    <s v="Vieinery Piza Olarte"/>
    <s v="03/03/2020. El proceso realiza mediante el memorando SDM- OAPI-61669-2020,  la solicitud de reformulación de la causa, acción, indicador y fecha de terminación,  teniendo en cuenta que la función de cumplimiento se encontraba establecida mediante Resolución 465 de diciembre de 2019  “por medio de la cual se modifica el manual específico de funciones y competencias laborales de los empleos públicos de la planta de personal de la Secretaría Distrital de Movilidad”, incluyendo dentro de las funciones del Jefe de la Oficina de Control Disciplinario “Liderar e implementar el Sistema de Gestión Antisoborno”, sin embargo en el momento de la auditoría no se informó que se encontraba asignada esta función, por lo cual se genera la No Conformidad y se remite a la OCI la acción de mejora propuesta por la OAPI el 31 de Diciembre de 2019. Adicionalmente, la implementación de la acción se deja a decisión de la nueva Administración, la cual decide realizar el cambio de las funciones del Sistema de Gestión Antisoborno del Jefe de Control Disciplinario (establecidas en la Resolución 465 de diciembre de 2019)  y asignarlas a la Subsecretaría de Gestión Corporativa, emitiendo un nuevo acto administrativo, por medio del cual se definen roles y responsabilidades dentro de la Gestión Antisoborno de la Secretaría Distrital de Movilidad. _x000a_De acuerdo a las evidencias aportadas por el proceso, NO ES VIABLE el cierre de la acción."/>
    <x v="0"/>
    <n v="1"/>
    <n v="1"/>
  </r>
  <r>
    <s v="013-2020"/>
    <n v="1"/>
    <n v="2020"/>
    <s v="GESTIÓN DE TRÁNSITO Y CONTROL DE TRÁNSITO Y TRANSPORTE"/>
    <x v="19"/>
    <d v="2020-03-11T00:00:00"/>
    <x v="37"/>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ha definido el procedimiento con responsables de diferentes dependencias para el desarrollo de las auditorías en seguridad vial."/>
    <s v="Formular, publicar y socializar el procedimiento para el desarrollo de las auditorias de seguridad vial, conforme a lo establecido en el lineamiento técnico de seguridad vial"/>
    <s v="Acción Correctiva"/>
    <s v="Procedimiento actualizado y socializado"/>
    <n v="1"/>
    <x v="3"/>
    <x v="13"/>
    <s v="Rafael Alberto Gonzalez Rodríguez"/>
    <d v="2020-03-18T00:00:00"/>
    <x v="16"/>
    <d v="2020-05-04T00:00:00"/>
    <s v="María Janneth Romero M"/>
    <s v="04/05/2020: No se aporta evidencia del avance en la ejecución de esta accion, por lo que se recomienda documentar de manera integral la gestión realizada en cumplimiento de lo formulado; lo anterior teniendo en cuenta que el plazo de terminación es en mayo."/>
    <x v="0"/>
    <n v="0"/>
    <n v="0"/>
  </r>
  <r>
    <s v="014-2020"/>
    <n v="1"/>
    <n v="2020"/>
    <s v="GESTIÓN DE TRÁNSITO Y CONTROL DE TRÁNSITO Y TRANSPORTE"/>
    <x v="19"/>
    <d v="2020-03-11T00:00:00"/>
    <x v="38"/>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definió procedimiento conforme a los requerimientos establecidos por el Lineamientos Técnicos en Seguridad Vial -Auditorias de Seguridad Vial Versión 1.0 de 21-06-2019 Numeral 6.3 monitooreo."/>
    <s v="Formular, publicar y socializar el procedimiento para el desarrollo de las auditorias de seguridad vial, conforme a lo establecido en el lineamiento técnico de seguridad vial"/>
    <s v="Acción Correctiva"/>
    <s v="Procedimiento actualizado y socializado"/>
    <n v="1"/>
    <x v="3"/>
    <x v="13"/>
    <s v="Rafael Alberto Gonzalez Rodríguez"/>
    <d v="2020-03-18T00:00:00"/>
    <x v="16"/>
    <d v="2020-05-04T00:00:00"/>
    <s v="María Janneth Romero M"/>
    <s v="04/05/2020: No se aporta evidencia del avance en la ejecución de esta accion, por lo que se recomienda documentar de manera integral la gestión realizada en cumplimiento de lo formulado; lo anterior teniendo en cuenta que el plazo de terminación es en mayo."/>
    <x v="0"/>
    <n v="0"/>
    <n v="0"/>
  </r>
  <r>
    <s v="015-2020"/>
    <n v="1"/>
    <n v="2020"/>
    <s v="SEGURIDAD VIAL"/>
    <x v="19"/>
    <d v="2020-03-11T00:00:00"/>
    <x v="39"/>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s v="Falta de ajuste del procedimiento, una vez realizados los primeros seguimientos a los lineamientos de Seguridad Vial en las diferentes áreas. "/>
    <s v="Revisar y actualizar el procedimiento  PE03- PR01 &quot;Formulación y seguimiento lineamientos técnicos en materia de Seguridad Vial&quot;"/>
    <s v="Acción Correctiva "/>
    <s v="Procedimiento actualizado y socializado"/>
    <n v="1"/>
    <x v="9"/>
    <x v="14"/>
    <s v="Jefe Oficina Seguridad Vial"/>
    <d v="2020-03-13T00:00:00"/>
    <x v="2"/>
    <m/>
    <m/>
    <m/>
    <x v="0"/>
    <n v="0"/>
    <n v="0"/>
  </r>
  <r>
    <s v="016-2020"/>
    <n v="1"/>
    <n v="2020"/>
    <s v="PLANEACIÓN DE TRANSPORTE E INFRAESTRUCTURA"/>
    <x v="20"/>
    <d v="2020-03-31T00:00:00"/>
    <x v="40"/>
    <s v="Aplicación de los documentos desactualizados._x000a_ "/>
    <s v="Por desconocimiento no se estableció la adecuada codificación del proceso en los procedimientos mencionados en la descripción del hallazgo"/>
    <s v="Corregir la codificación correspondiente de  los siguientes procedimientos PM01-PR02 Revisión de Estudios de Tránsito (ET) del Instituto de Desarrollo Urbano (IDU)  y PM01-PR03 Revisión y aprobación de estudios de tránsito (ET), de demanda y de atención de usuarios (EDAU)"/>
    <s v="Corrección"/>
    <s v="Número de procedimientos actualizados / Total de procedimientos programados a actualizar_x000a__x000a__x000a_Actualizar 2 procedimientos "/>
    <n v="1"/>
    <x v="10"/>
    <x v="15"/>
    <s v="_x000a_Sebastián Velásquez Gallón_x000a_John Alexander González Mendoza_x000a__x000a_Equipo Técnico"/>
    <d v="2020-03-27T00:00:00"/>
    <x v="15"/>
    <m/>
    <m/>
    <m/>
    <x v="0"/>
    <n v="0"/>
    <n v="0"/>
  </r>
  <r>
    <s v="017-2020"/>
    <n v="1"/>
    <n v="2020"/>
    <s v="PLANEACIÓN DE TRANSPORTE E INFRAESTRUCTURA"/>
    <x v="20"/>
    <d v="2020-03-31T00:00:00"/>
    <x v="41"/>
    <s v="inadecuada gestión en el desarrollo del proceso para el cumplimiento de los objetivos y metas propuestas."/>
    <s v="Debilidad en el conocimiento en el MIPG"/>
    <s v="Socialización del Modelo Integrado de Planeación y Gestión (MIPG) y sus dimensiones a los servidores de la Dirección de Planeación de la Movilidad y sus subdirecciones que la componen"/>
    <s v="Acción Correctiva"/>
    <s v="Número de funcionarios socializados del procesos/ Total de funcionarios programados"/>
    <n v="0.9"/>
    <x v="10"/>
    <x v="15"/>
    <s v="Sebastián Velásquez Gallón_x000a_Claudia Janneth Mercado Velandia_x000a_Ana Milena Gómez Guzmán_x000a_Deyanira Ávila Moreno _x000a_John Alexander González Mendoza_x000a__x000a__x000a_Equipo Técnico"/>
    <d v="2020-03-27T00:00:00"/>
    <x v="17"/>
    <m/>
    <m/>
    <m/>
    <x v="0"/>
    <n v="0"/>
    <n v="0"/>
  </r>
  <r>
    <s v="018-2020"/>
    <n v="1"/>
    <n v="2020"/>
    <s v="PLANEACIÓN DE TRANSPORTE E INFRAESTRUCTURA"/>
    <x v="20"/>
    <d v="2020-03-31T00:00:00"/>
    <x v="42"/>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10"/>
    <x v="15"/>
    <s v="Sebastián Velásquez Gallón_x000a_Claudia Janneth Mercado Velandia_x000a_Ana Milena Gómez Guzmán_x000a_Deyanira Ávila Moreno _x000a_John Alexander González Mendoza_x000a__x000a__x000a_Equipo Técnico"/>
    <d v="2020-03-27T00:00:00"/>
    <x v="18"/>
    <m/>
    <m/>
    <m/>
    <x v="0"/>
    <n v="0"/>
    <n v="0"/>
  </r>
  <r>
    <s v="019-2020"/>
    <n v="1"/>
    <n v="2020"/>
    <s v="PLANEACIÓN DE TRANSPORTE E INFRAESTRUCTURA"/>
    <x v="21"/>
    <d v="2020-03-31T00:00:00"/>
    <x v="43"/>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10"/>
    <x v="15"/>
    <s v="Sebastián Velásquez Gallón_x000a_Claudia Janneth Mercado Velandia_x000a_Ana Milena Gómez Guzmán_x000a_Deyanira Ávila Moreno _x000a_John Alexander González Mendoza_x000a__x000a__x000a_Equipo Técnico"/>
    <d v="2020-03-27T00:00:00"/>
    <x v="17"/>
    <m/>
    <m/>
    <m/>
    <x v="0"/>
    <n v="0"/>
    <n v="0"/>
  </r>
  <r>
    <s v="020-2020"/>
    <n v="1"/>
    <n v="2020"/>
    <s v="INTELIGENCIA PARA LA MOVILIDAD"/>
    <x v="22"/>
    <d v="2020-04-13T00:00:00"/>
    <x v="44"/>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ar, actualizar y socializar (Incluyendo tips en comunicación interna) los procedimientos de la DIM PE04-PR01, PE04-PR02 y PE04-PR03."/>
    <s v="Acción Correctiva"/>
    <s v="Procedimientos (PE04-PR01, PE04-PR02 y PE04-PR03) de la DIM revisados, actualizados y socializados /Procedimientos evaluados a la DIM"/>
    <n v="1"/>
    <x v="10"/>
    <x v="16"/>
    <s v="Lina Marcela Quiñones"/>
    <d v="2020-05-04T00:00:00"/>
    <x v="17"/>
    <m/>
    <m/>
    <m/>
    <x v="0"/>
    <n v="0"/>
    <n v="0"/>
  </r>
  <r>
    <s v="020-2020"/>
    <n v="2"/>
    <n v="2020"/>
    <s v="INTELIGENCIA PARA LA MOVILIDAD"/>
    <x v="22"/>
    <d v="2020-04-13T00:00:00"/>
    <x v="44"/>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10"/>
    <x v="16"/>
    <s v="Lina Marcela Quiñones"/>
    <d v="2020-12-15T00:00:00"/>
    <x v="12"/>
    <m/>
    <m/>
    <m/>
    <x v="0"/>
    <n v="0"/>
    <n v="0"/>
  </r>
  <r>
    <s v="021-2020"/>
    <n v="1"/>
    <n v="2020"/>
    <s v="INTELIGENCIA PARA LA MOVILIDAD"/>
    <x v="22"/>
    <d v="2020-04-13T00:00:00"/>
    <x v="45"/>
    <s v="6: Manipulación de información pública que favorezca intereses particulares  o beneficie a terceros"/>
    <s v="Deficiencia en la revisión y actualización periódica de la información de las bases de datos que genera la DIM en el desarrollo de sus productos. "/>
    <s v="Revisión y unificación de la información de las bases de datos de estudios y modelos la DIM."/>
    <s v="Corección "/>
    <s v="Bases de datos revisadas y unificadas/bases de datos evaluadas a la DIM"/>
    <n v="1"/>
    <x v="10"/>
    <x v="16"/>
    <s v="Lina Marcela Quiñones"/>
    <d v="2020-05-04T00:00:00"/>
    <x v="2"/>
    <m/>
    <m/>
    <m/>
    <x v="0"/>
    <n v="0"/>
    <n v="0"/>
  </r>
  <r>
    <s v="021-2020"/>
    <n v="2"/>
    <n v="2020"/>
    <s v="INTELIGENCIA PARA LA MOVILIDAD"/>
    <x v="22"/>
    <d v="2020-04-13T00:00:00"/>
    <x v="45"/>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10"/>
    <x v="16"/>
    <s v="Lina Marcela Quiñones"/>
    <d v="2020-09-30T00:00:00"/>
    <x v="12"/>
    <m/>
    <m/>
    <m/>
    <x v="0"/>
    <n v="0"/>
    <n v="0"/>
  </r>
  <r>
    <s v="022-2020"/>
    <n v="1"/>
    <n v="2020"/>
    <s v="INTELIGENCIA PARA LA MOVILIDAD"/>
    <x v="22"/>
    <d v="2020-04-13T00:00:00"/>
    <x v="46"/>
    <s v="6: Manipulación de información pública que favorezca intereses particulares  o beneficie a terceros"/>
    <s v="Desconocimiento de la circular por parte de los integrantes de la mesa técnica de BIGDATA e Innovación, específicamente relacionado con los integrantes de la misma. "/>
    <s v="Socialización del contenido de la circular No. 017 de 2019 a todos los integrantes de la mesa de BIGDATA e Innovación."/>
    <s v="Acción Correctiva"/>
    <s v="No. De integrantes de la mesa técnica socializados/No. De integrantes de la mesa técnica"/>
    <n v="1"/>
    <x v="10"/>
    <x v="16"/>
    <s v="Lina Marcela Quiñones"/>
    <d v="2020-05-04T00:00:00"/>
    <x v="16"/>
    <m/>
    <m/>
    <m/>
    <x v="0"/>
    <n v="0"/>
    <n v="0"/>
  </r>
  <r>
    <s v="023-2020"/>
    <n v="1"/>
    <n v="2020"/>
    <s v="INTELIGENCIA PARA LA MOVILIDAD"/>
    <x v="22"/>
    <d v="2020-04-13T00:00:00"/>
    <x v="47"/>
    <s v="6: Manipulación de información pública que favorezca intereses particulares  o beneficie a terceros"/>
    <s v="Deficiencia en la revisión y seguimiento a la respuesta oportuna de los PQRSD de la DIM.  "/>
    <s v="Responder (Cuando aplique) y Gestionar los PQRSD sin respuesta asignados a la DIM."/>
    <s v="Corección "/>
    <s v="No. De PQRSD gestionados/No. De PQRSD sin respuesta"/>
    <n v="1"/>
    <x v="10"/>
    <x v="16"/>
    <s v="Lina Marcela Quiñones"/>
    <d v="2020-05-04T00:00:00"/>
    <x v="2"/>
    <m/>
    <m/>
    <m/>
    <x v="0"/>
    <n v="0"/>
    <n v="0"/>
  </r>
  <r>
    <s v="023-2020"/>
    <n v="2"/>
    <n v="2020"/>
    <s v="INTELIGENCIA PARA LA MOVILIDAD"/>
    <x v="22"/>
    <d v="2020-04-13T00:00:00"/>
    <x v="47"/>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10"/>
    <x v="16"/>
    <s v="Lina Marcela Quiñones"/>
    <d v="2020-05-08T00:00:00"/>
    <x v="12"/>
    <m/>
    <m/>
    <m/>
    <x v="0"/>
    <n v="0"/>
    <n v="0"/>
  </r>
  <r>
    <s v="024-2020"/>
    <n v="1"/>
    <n v="2020"/>
    <s v="INTELIGENCIA PARA LA MOVILIDAD"/>
    <x v="22"/>
    <d v="2020-04-13T00:00:00"/>
    <x v="48"/>
    <s v="6: Manipulación de información pública que favorezca intereses particulares  o beneficie a terceros"/>
    <s v="Deficiencia en la revisión y seguimiento a la organización de los archivos de gestión de acuerdo a lo establecido en la normatividad vigente. "/>
    <s v="Elaboración del plan de trabajo para la organización del archivo"/>
    <s v="Acción Correctiva"/>
    <s v="Plan de trabajo elaborado"/>
    <n v="1"/>
    <x v="10"/>
    <x v="16"/>
    <s v="Lina Marcela Quiñones"/>
    <d v="2020-05-04T00:00:00"/>
    <x v="19"/>
    <m/>
    <m/>
    <m/>
    <x v="0"/>
    <n v="0"/>
    <n v="0"/>
  </r>
  <r>
    <s v="024-2020"/>
    <n v="2"/>
    <n v="2020"/>
    <s v="INTELIGENCIA PARA LA MOVILIDAD"/>
    <x v="22"/>
    <d v="2020-04-13T00:00:00"/>
    <x v="48"/>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10"/>
    <x v="16"/>
    <s v="Lina Marcela Quiñones"/>
    <d v="2020-05-18T00:00:00"/>
    <x v="12"/>
    <m/>
    <m/>
    <m/>
    <x v="0"/>
    <n v="0"/>
    <n v="0"/>
  </r>
</pivotCacheRecords>
</file>

<file path=xl/pivotCache/pivotCacheRecords2.xml><?xml version="1.0" encoding="utf-8"?>
<pivotCacheRecords xmlns="http://schemas.openxmlformats.org/spreadsheetml/2006/main" xmlns:r="http://schemas.openxmlformats.org/officeDocument/2006/relationships" count="50">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4-06T00:00:00"/>
    <s v="María Janneth Romero M"/>
    <s v="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39-2016"/>
    <n v="1"/>
    <x v="0"/>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s v="SUBSECRETARÍA DE GESTIÓN CORPORATIVA"/>
    <s v="SUBDIRECCIÓN ADMINISTRATIVA"/>
    <s v="Sonia Mireya Alfonso Muñoz"/>
    <d v="2016-05-02T00:00:00"/>
    <d v="2020-04-30T00:00:00"/>
    <d v="2020-04-06T00:00:00"/>
    <s v="María Janneth Romero M"/>
    <s v="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s v="ABIERTA"/>
    <n v="5"/>
    <n v="1"/>
  </r>
  <r>
    <s v="29-2017"/>
    <n v="1"/>
    <x v="0"/>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04-30T00:00:00"/>
    <d v="2020-04-01T00:00:00"/>
    <s v="Carlos Arturo Serrano Avila "/>
    <s v="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4"/>
    <n v="0"/>
  </r>
  <r>
    <s v="68-2017"/>
    <n v="1"/>
    <x v="1"/>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06-30T00:00:00"/>
    <d v="2020-04-01T00:00:00"/>
    <s v="Carlos Arturo Serrano Avila "/>
    <s v="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4"/>
    <n v="1"/>
  </r>
  <r>
    <s v="115-2018"/>
    <n v="2"/>
    <x v="2"/>
    <s v="GESTIÓN DE TRÁNSITO"/>
    <x v="3"/>
    <d v="2018-09-21T00:00:00"/>
    <x v="4"/>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s v="SUBSECRETARÍA DE GESTIÓN JURÍDICA"/>
    <s v="DIRECCIÓN DE CONTRATACIÓN"/>
    <s v="Angélica María Ramírez"/>
    <d v="2018-10-15T00:00:00"/>
    <d v="2020-03-31T00:00:00"/>
    <d v="2020-05-08T00:00:00"/>
    <s v="Deicy Astrid Beltrán"/>
    <s v="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ABIERTA"/>
    <n v="1"/>
    <n v="1"/>
  </r>
  <r>
    <s v="126-2018"/>
    <n v="1"/>
    <x v="2"/>
    <s v="GESTIÓN ADMINISTRATIVA"/>
    <x v="4"/>
    <d v="2018-10-22T00:00:00"/>
    <x v="5"/>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s v="SUBSECRETARÍA DE GESTIÓN CORPORATIVA"/>
    <s v="SUBDIRECCIÓN ADMINISTRATIVA"/>
    <s v="Sonia Mireya Alfonso Muñoz"/>
    <d v="2019-02-01T00:00:00"/>
    <d v="2020-04-30T00:00:00"/>
    <d v="2020-04-06T00:00:00"/>
    <s v="María Janneth Romero M"/>
    <s v="06/04/2020: Seguimiento realizado por María Janneth Romero M:_x000a__x000a_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_x000a__x000a_Se mantiene la recomendación de aportar la evidencia del mecanismo a través del cual se aprobaron los indicadores._x000a__x000a_Avance: 66%_x000a__x000a_Se precisa que la solicitud de reprogramación fue atendida en el mes de febrero, por lo cual el Plan consolidado publicado en desde ese mes tiene ya la nueva fecha del 30/04/2020._x000a_________________________x000a_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1"/>
    <n v="0"/>
  </r>
  <r>
    <s v="130-2018"/>
    <n v="1"/>
    <x v="2"/>
    <s v="GESTIÓN ADMINISTRATIVA"/>
    <x v="4"/>
    <d v="2018-10-22T00:00:00"/>
    <x v="6"/>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s v="SUBDIRECCIÓN ADMINISTRATIVA"/>
    <s v="Sonia Mireya Alfonso Muñoz"/>
    <d v="2019-02-01T00:00:00"/>
    <d v="2020-06-30T00:00:00"/>
    <d v="2020-04-06T00:00:00"/>
    <s v="María Janneth Romero M"/>
    <s v="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1"/>
    <n v="0"/>
  </r>
  <r>
    <s v="132-2018"/>
    <n v="4"/>
    <x v="2"/>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GESTIÓN DE LA MOVILIDAD"/>
    <s v="SUBSECRETARÍA DE GESTIÓN DE LA MOVILIDAD"/>
    <s v="Jonny Leonardo Vasquez"/>
    <d v="2019-01-01T00:00:00"/>
    <d v="2019-11-30T00:00:00"/>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5"/>
    <x v="2"/>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SERVICIOS A LA CIUDADANÍA"/>
    <s v="SUBSECRETARÍA DE SERVICIOS A LA CIUDADANÍA"/>
    <s v="Diana Lucia Vidal Caicedo"/>
    <d v="2019-01-01T00:00:00"/>
    <d v="2019-11-30T00:00:00"/>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6"/>
    <x v="2"/>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GESTIÓN DE LA MOVILIDAD"/>
    <s v="SUBSECRETARÍA DE GESTIÓN DE LA MOVILIDAD"/>
    <s v="Jonny Leonardo Vasquez"/>
    <d v="2019-01-01T00:00:00"/>
    <d v="2019-11-30T00:00:00"/>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2-2018"/>
    <n v="7"/>
    <x v="2"/>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SERVICIOS A LA CIUDADANÍA"/>
    <s v="SUBSECRETARÍA DE SERVICIOS A LA CIUDADANÍA"/>
    <s v="Diana Lucia Vidal Caicedo"/>
    <d v="2019-01-01T00:00:00"/>
    <d v="2019-11-30T00:00:00"/>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8-2018"/>
    <n v="1"/>
    <x v="2"/>
    <s v="GESTIÓN LEGAL Y CONTRACTUAL"/>
    <x v="5"/>
    <d v="2018-11-14T00:00:00"/>
    <x v="8"/>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s v="SUBSECRETARÍA DE GESTIÓN JURÍDICA"/>
    <s v="DIRECCIÓN DE CONTRATACIÓN"/>
    <s v="Angélica María Ramírez"/>
    <d v="2019-01-01T00:00:00"/>
    <d v="2020-03-31T00:00:00"/>
    <d v="2020-05-08T00:00:00"/>
    <s v="Deicy Astrid Beltrán"/>
    <s v="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1"/>
    <n v="0"/>
  </r>
  <r>
    <s v="005-2019"/>
    <n v="2"/>
    <x v="3"/>
    <s v="REGULACIÓN Y CONTROL"/>
    <x v="6"/>
    <d v="2018-11-30T00:00:00"/>
    <x v="9"/>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s v="SUBSECRETARÍA DE SERVICIOS A LA CIUDADANÍA"/>
    <s v="SUBDIRECCIÓN DE CONTRAVENCIONES "/>
    <s v="Pablo Cesar Garcia Camacho"/>
    <d v="2019-01-14T00:00:00"/>
    <d v="2020-06-30T00:00:00"/>
    <d v="2020-05-05T00:00:00"/>
    <s v="Omar Alfredo Sánchez"/>
    <s v="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s v="ABIERTA"/>
    <n v="2"/>
    <n v="0"/>
  </r>
  <r>
    <s v="005-2019"/>
    <n v="4"/>
    <x v="3"/>
    <s v="REGULACIÓN Y CONTROL"/>
    <x v="6"/>
    <d v="2018-11-30T00:00:00"/>
    <x v="9"/>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s v="SUBSECRETARÍA DE SERVICIOS A LA CIUDADANÍA"/>
    <s v="SUBDIRECCIÓN DE CONTRAVENCIONES "/>
    <s v="Pablo Cesar Garcia Camacho"/>
    <d v="2019-01-14T00:00:00"/>
    <d v="2020-06-30T00:00:00"/>
    <d v="2020-05-05T00:00:00"/>
    <s v="Omar Alfredo Sánchez"/>
    <s v="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s v="ABIERTA"/>
    <n v="2"/>
    <n v="0"/>
  </r>
  <r>
    <s v="014-2019"/>
    <n v="1"/>
    <x v="3"/>
    <s v="SERVICIO AL CIUDADANO"/>
    <x v="7"/>
    <d v="2018-11-14T00:00:00"/>
    <x v="10"/>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s v="SUBSECRETARÍA DE SERVICIOS A LA CIUDADANÍA"/>
    <s v="DIRECCIÓN DE ATENCIÓN AL CIUDADANO"/>
    <s v=" "/>
    <d v="2019-01-23T00:00:00"/>
    <d v="2020-06-30T00:00:00"/>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s v="ABIERTA"/>
    <n v="1"/>
    <n v="0"/>
  </r>
  <r>
    <s v="015-2019"/>
    <n v="1"/>
    <x v="3"/>
    <s v="SERVICIO AL CIUDADANO"/>
    <x v="7"/>
    <d v="2018-11-14T00:00:00"/>
    <x v="11"/>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s v="SUBSECRETARÍA DE SERVICIOS A LA CIUDADANÍA"/>
    <s v="DIRECCIÓN DE ATENCIÓN AL CIUDADANO"/>
    <s v=" "/>
    <d v="2019-01-23T00:00:00"/>
    <d v="2020-06-30T00:00:00"/>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1"/>
    <n v="0"/>
  </r>
  <r>
    <s v="015-2019"/>
    <n v="4"/>
    <x v="3"/>
    <s v="SERVICIO AL CIUDADANO"/>
    <x v="7"/>
    <d v="2018-11-14T00:00:00"/>
    <x v="11"/>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06-30T00:00:00"/>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1"/>
    <n v="0"/>
  </r>
  <r>
    <s v="022-2019"/>
    <n v="1"/>
    <x v="3"/>
    <s v="GESTIÓN ADMINISTRATIVA"/>
    <x v="8"/>
    <d v="2018-11-14T00:00:00"/>
    <x v="12"/>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06-30T00:00:00"/>
    <d v="2020-04-01T00:00:00"/>
    <s v="Carlos Arturo Serrano Avila "/>
    <s v="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9"/>
    <d v="2019-03-04T00:00:00"/>
    <x v="13"/>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Angélica María Ramírez"/>
    <d v="2019-04-30T00:00:00"/>
    <d v="2020-01-31T00:00:00"/>
    <d v="2020-05-08T00:00:00"/>
    <s v="Deicy Astrid Beltrán"/>
    <s v="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0"/>
    <n v="0"/>
  </r>
  <r>
    <s v="030-2019"/>
    <n v="5"/>
    <x v="3"/>
    <s v="GESTIÓN JURÍDICA"/>
    <x v="9"/>
    <d v="2019-03-04T00:00:00"/>
    <x v="14"/>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s v="SUBSECRETARÍA DE GESTIÓN JURÍDICA"/>
    <s v="DIRECCIÓN DE CONTRATACIÓN"/>
    <s v="Angélica María Ramírez"/>
    <d v="2019-04-30T00:00:00"/>
    <d v="2020-01-31T00:00:00"/>
    <d v="2020-05-08T00:00:00"/>
    <s v="Deicy Astrid Beltrán"/>
    <s v="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0"/>
    <n v="0"/>
  </r>
  <r>
    <s v="035-2019"/>
    <n v="1"/>
    <x v="3"/>
    <s v="COMUNICACIONES Y CULTURA PARA LA MOVILIDAD"/>
    <x v="9"/>
    <d v="2019-03-04T00:00:00"/>
    <x v="15"/>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s v="OFICINA ASESORA DE COMUNICACIONES Y CULTURA PARA LA MOVILIDAD - SUBSECRETARÍA CORPORATIVA"/>
    <s v="OFICINA ASESORA DE COMUNICACIONES Y CULTURA PARA LA MOVILIDAD - GESTIÓN DOCUMENTAL"/>
    <s v="Andrés Fabian Contento Muñoz"/>
    <d v="2019-04-01T00:00:00"/>
    <d v="2020-06-30T00:00:00"/>
    <d v="2020-04-06T00:00:00"/>
    <s v="Vieinery Piza Olarte"/>
    <s v="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_x000a_De acuerdo a las evidencias aportadas por el proceso, NO ES VIABLE el cierre de la acción._x000a_______________________x000a_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
    <s v="ABIERTA"/>
    <n v="1"/>
    <n v="0"/>
  </r>
  <r>
    <s v="039-2019"/>
    <n v="1"/>
    <x v="3"/>
    <s v="GESTION ADMINISTRATIVA - GESTIÓN DE TICS"/>
    <x v="10"/>
    <d v="2019-03-04T00:00:00"/>
    <x v="16"/>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39-2019"/>
    <n v="2"/>
    <x v="3"/>
    <s v="GESTION ADMINISTRATIVA - GESTIÓN DE TICS"/>
    <x v="10"/>
    <d v="2019-03-04T00:00:00"/>
    <x v="16"/>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0-2019"/>
    <n v="1"/>
    <x v="3"/>
    <s v="GESTION ADMINISTRATIVA - GESTIÓN DE TICS"/>
    <x v="10"/>
    <d v="2019-03-04T00:00:00"/>
    <x v="17"/>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0-2019"/>
    <n v="2"/>
    <x v="3"/>
    <s v="GESTION ADMINISTRATIVA - GESTIÓN DE TICS"/>
    <x v="10"/>
    <d v="2019-03-04T00:00:00"/>
    <x v="17"/>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2-2019"/>
    <n v="2"/>
    <x v="3"/>
    <s v="GESTIÓN ADMINISTRATIVA"/>
    <x v="11"/>
    <d v="2019-05-01T00:00:00"/>
    <x v="18"/>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s v="SUBSECRETARÍA DE GESTIÓN CORPORATIVA"/>
    <s v="SUBDIRECCIÓN ADMINISTRATIVA"/>
    <s v="Sonia Mireya Alfonso"/>
    <d v="2019-06-10T00:00:00"/>
    <d v="2020-03-31T00:00:00"/>
    <d v="2020-01-08T00:00:00"/>
    <s v="Carlos Arturo Serrano Avila "/>
    <s v="8/1/2020. Seguimiento realizado por Carlos Arturo Serrano . Mediante memorando No. SDM-SA 267330 la Subdirección Administrativa solicitó la  reprogramación de la acción"/>
    <s v="ABIERTA"/>
    <n v="0"/>
    <n v="0"/>
  </r>
  <r>
    <s v="061-2019"/>
    <n v="1"/>
    <x v="3"/>
    <s v="GESTIÓN ADMINISTRATIVA"/>
    <x v="12"/>
    <d v="2019-07-11T00:00:00"/>
    <x v="19"/>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s v="SUBSECRETARÍA DE GESTIÓN CORPORATIVA"/>
    <s v="SUBDIRECCIÓN ADMINISTRATIVA"/>
    <s v="Subdirectora Administrativa"/>
    <d v="2019-07-18T00:00:00"/>
    <d v="2020-03-30T00:00:00"/>
    <d v="2020-01-08T00:00:00"/>
    <s v="Carlos Arturo Serrano Avila "/>
    <s v="8/1/2020 seguimiento realizado por carlos arturo serrano avila , mediante memorando No. SDM-SA 267330   la Subdirección Administrativa solicitó reprogramacion para el 30 junio de 2020 "/>
    <s v="ABIERTA"/>
    <n v="1"/>
    <n v="0"/>
  </r>
  <r>
    <s v="063-2019"/>
    <n v="1"/>
    <x v="3"/>
    <s v="GESTIÓN DE TRÁMITES Y SERVICIOS PARA LA CIUDADANÍA"/>
    <x v="12"/>
    <d v="2019-06-25T00:00:00"/>
    <x v="20"/>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s v="SUBSECRETARÍA DE SERVICIOS A LA CIUDADANÍA"/>
    <s v="DIRECCIÓN DE ATENCIÓN AL CIUDADANO"/>
    <s v="Director (a) de Atención al Ciudadano"/>
    <d v="2019-08-05T00:00:00"/>
    <d v="2019-12-15T00:00:00"/>
    <d v="2020-05-05T00:00:00"/>
    <s v="Omar Alfredo Sánchez"/>
    <s v="5/5/2020: La DAC no remitió información al respecto para este corte."/>
    <s v="ABIERTA"/>
    <n v="0"/>
    <n v="0"/>
  </r>
  <r>
    <s v="063-2019"/>
    <n v="2"/>
    <x v="3"/>
    <s v="GESTIÓN DE TRÁMITES Y SERVICIOS PARA LA CIUDADANÍA"/>
    <x v="12"/>
    <d v="2019-06-25T00:00:00"/>
    <x v="20"/>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Correctiva"/>
    <s v="Total memorandos elaborados / total memorandos proyectados. "/>
    <n v="1"/>
    <s v="SUBSECRETARÍA DE SERVICIOS A LA CIUDADANÍA"/>
    <s v="DIRECCIÓN DE ATENCIÓN AL CIUDADANO"/>
    <s v="Director (a) de Atención al Ciudadano"/>
    <d v="2019-07-23T00:00:00"/>
    <d v="2019-12-15T00:00:00"/>
    <d v="2020-05-05T00:00:00"/>
    <s v="Omar Alfredo Sánchez"/>
    <s v="5/5/2020: La DAC aporta como evidencia la gestión realizada ante el RUNT - Min Transporte. por medio de Oficio SDM-DAC-228095-2019, tambien allega la justificación para solicitar el cierre. Se encuentra concordancia en la acción planteada y la evidencia, por lo cual se dara el cierre. 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_x000a_"/>
    <s v="CERRADA"/>
    <n v="0"/>
    <n v="0"/>
  </r>
  <r>
    <s v="083-2019"/>
    <n v="1"/>
    <x v="3"/>
    <s v="GESTIÓN INGENIERÍA DE TRÁNSITO"/>
    <x v="13"/>
    <d v="2019-11-27T00:00:00"/>
    <x v="21"/>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s v="SUBSECRETARÍA DE GESTIÓN DE LA MOVILIDAD"/>
    <s v="DIRECCIÓN DE INGENIERÍA DE TRANSITO"/>
    <s v="Martha Marlene Rincón, Liseth Lorena Díaz y Angélica María Contreras "/>
    <d v="2019-12-27T00:00:00"/>
    <d v="2020-05-27T00:00:00"/>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El proceso aporta como evidencia la gestión realizada de seguimiento semanal de marzo de las peticiones y detalla de manera especifica lo relacionado con estoperoles para los meses de enero, febrero y marzo.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s v="ABIERTA"/>
    <n v="0"/>
    <n v="0"/>
  </r>
  <r>
    <s v="083-2019"/>
    <n v="2"/>
    <x v="3"/>
    <s v="GESTIÓN INGENIERÍA DE TRÁNSITO"/>
    <x v="13"/>
    <d v="2019-11-27T00:00:00"/>
    <x v="21"/>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s v="SUBSECRETARÍA DE GESTIÓN DE LA MOVILIDAD"/>
    <s v="DIRECCIÓN DE INGENIERÍA DE TRANSITO"/>
    <s v="Miguel Andrés Forero y John Alexander Torres (Diseño);  Liseth Lorena Díaz y Angélica María Contreras (Sustanciación)"/>
    <d v="2019-12-27T00:00:00"/>
    <d v="2020-05-27T00:00:00"/>
    <d v="2020-05-04T00:00:00"/>
    <s v="María Janneth Romero M"/>
    <s v="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_x000a________________________________________x000a__x000a_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_x000a________________________________________x000a_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s v="ABIERTA"/>
    <n v="0"/>
    <n v="0"/>
  </r>
  <r>
    <s v="084-2019"/>
    <n v="4"/>
    <x v="3"/>
    <s v="DIRECCIONAMIENTO ESTRATÉGICO"/>
    <x v="14"/>
    <d v="2019-11-08T00:00:00"/>
    <x v="22"/>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s v="OFICINA ASESORA DE PLANEACIÓN INSTITUCIONAL"/>
    <s v="OFICINA ASESORA DE PLANEACIÓN INSTITUCIONAL"/>
    <s v="Julieth Rojas Betancour"/>
    <d v="2019-12-01T00:00:00"/>
    <d v="2020-07-30T00:00:00"/>
    <m/>
    <m/>
    <m/>
    <s v="ABIERTA"/>
    <n v="0"/>
    <n v="0"/>
  </r>
  <r>
    <s v="085-2019"/>
    <n v="2"/>
    <x v="3"/>
    <s v="GESTIÓN DE TRÁMITES Y SERVICIOS PARA LA CIUDADANÍA"/>
    <x v="15"/>
    <d v="2019-12-13T00:00:00"/>
    <x v="23"/>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s v="SUBSECRETARÍA DE SERVICIOS A LA CIUDADANÍA"/>
    <s v="DIRECCIÓN DE ATENCIÓN AL CIUDADANO"/>
    <s v="Equipo PQRS de la DAC"/>
    <d v="2020-01-01T00:00:00"/>
    <d v="2020-06-30T00:00:00"/>
    <d v="2020-05-05T00:00:00"/>
    <s v="Omar Alfredo Sánchez"/>
    <s v="5/5/2020: Para este corte la dependencia no reportó evidencias de la gestión ya que se encuentra en tiempo para su cumplimiento."/>
    <s v="ABIERTA"/>
    <n v="0"/>
    <n v="0"/>
  </r>
  <r>
    <s v="086-2019"/>
    <n v="1"/>
    <x v="3"/>
    <s v="GESTIÓN DE TRÁMITES Y SERVICIOS PARA LA CIUDADANÍA"/>
    <x v="15"/>
    <d v="2019-12-13T00:00:00"/>
    <x v="24"/>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s v="SUBSECRETARÍA DE SERVICIOS A LA CIUDADANÍA"/>
    <s v="DIRECCIÓN DE ATENCIÓN AL CIUDADANO"/>
    <s v="Equipo PQRS de la DAC con el acompañamiento del Equipo Técnico"/>
    <d v="2020-01-01T00:00:00"/>
    <d v="2020-06-30T00:00:00"/>
    <d v="2020-05-05T00:00:00"/>
    <s v="Omar Alfredo Sánchez"/>
    <s v="5/5/2020: Para este corte la dependencia no reportó evidencias de la gestión ya que se encuentra en tiempo para su cumplimiento."/>
    <s v="ABIERTA"/>
    <n v="0"/>
    <n v="0"/>
  </r>
  <r>
    <s v="001-2020"/>
    <n v="1"/>
    <x v="4"/>
    <s v="GESTIÓN JURÍDICA"/>
    <x v="16"/>
    <d v="2019-10-03T00:00:00"/>
    <x v="25"/>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s v="SUBSECRETARÍA DE GESTIÓN JURÍDICA"/>
    <s v="DIRECCIÓN DE CONTRATACIÓN"/>
    <s v="ANGELICA MARIA RAMIREZ GARZA"/>
    <d v="2019-12-30T00:00:00"/>
    <d v="2020-02-29T00:00:00"/>
    <d v="2020-05-08T00:00:00"/>
    <s v="Deicy Astrid Beltrán"/>
    <s v="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ABIERTA"/>
    <n v="0"/>
    <n v="0"/>
  </r>
  <r>
    <s v="002-2020"/>
    <n v="1"/>
    <x v="4"/>
    <s v="GESTIÓN JURÍDICA"/>
    <x v="16"/>
    <d v="2019-10-03T00:00:00"/>
    <x v="26"/>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5-08T00:00:00"/>
    <s v="Deicy Astrid Beltrán"/>
    <s v="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s v="ABIERTA"/>
    <n v="0"/>
    <n v="0"/>
  </r>
  <r>
    <s v="003-2020"/>
    <n v="1"/>
    <x v="4"/>
    <s v="GESTIÓN JURÍDICA"/>
    <x v="16"/>
    <d v="2019-10-03T00:00:00"/>
    <x v="27"/>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5-08T00:00:00"/>
    <s v="Deicy Astrid Beltrán"/>
    <s v="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s v="ABIERTA"/>
    <n v="0"/>
    <n v="0"/>
  </r>
  <r>
    <s v="004-2020"/>
    <n v="1"/>
    <x v="4"/>
    <s v="GESTIÓN JURÍDICA"/>
    <x v="16"/>
    <d v="2019-10-03T00:00:00"/>
    <x v="28"/>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s v="SUBSECRETARÍA DE GESTIÓN JURÍDICA"/>
    <s v="DIRECCIÓN DE CONTRATACIÓN"/>
    <s v="ANGELICA MARIA RAMIREZ GARZA"/>
    <d v="2019-12-30T00:00:00"/>
    <d v="2020-03-31T00:00:00"/>
    <d v="2020-05-08T00:00:00"/>
    <s v="Deicy Astrid Beltrán"/>
    <s v="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1"/>
    <x v="4"/>
    <s v="GESTIÓN JURÍDICA"/>
    <x v="16"/>
    <d v="2019-10-03T00:00:00"/>
    <x v="29"/>
    <s v="Inadecuada gestión contractual, incluida la celebración indebida de contratos, para favorecimiento propio o de terceros."/>
    <s v="Falta de control de la informacion contenida en la pagina web de la entidad"/>
    <s v="DESIGNAR A UN RESPONSABLE DE LA ACTUALIZACIÓN DE LOS PORTALES DE CONTRATACIÓN "/>
    <s v="Correctiva"/>
    <s v="Acta con designación"/>
    <n v="1"/>
    <s v="SUBSECRETARÍA DE GESTIÓN JURÍDICA"/>
    <s v="DIRECCIÓN DE CONTRATACIÓN"/>
    <s v="ANGELICA MARIA RAMIREZ GARZA"/>
    <d v="2019-12-30T00:00:00"/>
    <d v="2020-03-31T00:00:00"/>
    <d v="2020-05-08T00:00:00"/>
    <s v="Deicy Astrid Beltrán"/>
    <s v="Seguimiento realizado el  08/05/2020_x000a_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_x000a_La OCI, una vez analizada la evidencia presentada, considera que se da cumplimiento a la acción y al indicador propuesto, en consecuencia procedera a dar concepto de cierre._x000a_CONCLUSION: Acción CERRADA, por lo tanto se excluira del PMP.      _x000a__x000a__x000a__x000a_SEGUIMIENTO REALIZADO EL 09/03/2020_x000a_Acción en ejecución "/>
    <s v="CERRADA"/>
    <n v="0"/>
    <n v="0"/>
  </r>
  <r>
    <s v="005-2020"/>
    <n v="2"/>
    <x v="4"/>
    <s v="GESTIÓN JURÍDICA"/>
    <x v="16"/>
    <d v="2019-10-03T00:00:00"/>
    <x v="29"/>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s v="SUBSECRETARÍA DE GESTIÓN JURÍDICA"/>
    <s v="DIRECCIÓN DE CONTRATACIÓN"/>
    <s v="ANGELICA MARIA RAMIREZ GARZA"/>
    <d v="2019-12-30T00:00:00"/>
    <d v="2020-03-31T00:00:00"/>
    <d v="2020-05-08T00:00:00"/>
    <s v="Deicy Astrid Beltrán"/>
    <s v="Seguimiento realizado el  08/05/2020_x000a_La Dirección de Contratación, en cumplimiento de la acción propuesta, realizó un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0"/>
    <n v="0"/>
  </r>
  <r>
    <s v="006-2020"/>
    <n v="1"/>
    <x v="4"/>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s v="SUBSECRETARÍA DE GESTIÓN JURÍDICA"/>
    <s v="DIRECCION DE REPRESENTACION JUDICIAL"/>
    <s v="GIOVANNY ANDRES GARCIA RODRIGUEZ"/>
    <d v="2020-02-10T00:00:00"/>
    <d v="2020-12-31T00:00:00"/>
    <d v="2020-05-08T00:00:00"/>
    <s v="Deicy Astrid Beltrán"/>
    <s v="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s v="ABIERTA"/>
    <n v="0"/>
    <n v="0"/>
  </r>
  <r>
    <s v="006-2020"/>
    <n v="2"/>
    <x v="4"/>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s v="SUBSECRETARÍA DE GESTIÓN JURÍDICA"/>
    <s v="DIRECCION DE REPRESENTACION JUDICIAL"/>
    <s v="GIOVANNY ANDRES GARCIA RODRIGUEZ"/>
    <d v="2020-02-10T00:00:00"/>
    <d v="2020-12-31T00:00:00"/>
    <d v="2020-05-08T00:00:00"/>
    <s v="Deicy Astrid Beltrán"/>
    <s v="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s v="ABIERTA"/>
    <n v="0"/>
    <n v="0"/>
  </r>
  <r>
    <s v="006-2020"/>
    <n v="3"/>
    <x v="4"/>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la actualizacion de los procesos  evidenciados en el informe de seguimiento._x000a_Item(Evidencia de los aspectos actualizados en SIPROJWEB)"/>
    <s v="Corrección"/>
    <s v="Número de procesos judiciales actualizados  / Número de procesos judiciales evidenciados "/>
    <n v="0.8"/>
    <s v="SUBSECRETARÍA DE GESTIÓN JURÍDICA"/>
    <s v="DIRECCION DE REPRESENTACION JUDICIAL"/>
    <s v="GIOVANNY ANDRES GARCIA RODRIGUEZ"/>
    <d v="2020-02-10T00:00:00"/>
    <d v="2020-12-31T00:00:00"/>
    <d v="2020-05-08T00:00:00"/>
    <s v="Deicy Astrid Beltrán"/>
    <s v="Seguimiento realizado el  08/05/2020_x000a_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_x000a_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_x000a_CONCLUSION: ACCION cerrada, se excluira del PMP.   _x000a__x000a_SEGUIMIENTO REALIZADO EL 07/04/2020_x000a_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_x000a_CONCLUSION: ACCION  ABIERTA _x000a__x000a_SEGUIMIENTO REALIZADO EL 09/03/2020_x000a_Acción en ejecución "/>
    <s v="CERRADA"/>
    <n v="0"/>
    <n v="0"/>
  </r>
  <r>
    <s v="007-2020"/>
    <n v="1"/>
    <x v="4"/>
    <s v="GESTIÓN JURÍDICA"/>
    <x v="17"/>
    <d v="2019-11-13T00:00:00"/>
    <x v="31"/>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s v="SUBSECRETARÍA DE GESTIÓN JURÍDICA"/>
    <s v="DIRECCION DE REPRESENTACION JUDICIAL"/>
    <s v="GIOVANNY ANDRES GARCIA RODRIGUEZ"/>
    <d v="2020-02-10T00:00:00"/>
    <d v="2020-07-31T00:00:00"/>
    <d v="2020-05-08T00:00:00"/>
    <s v="Deicy Astrid Beltrán"/>
    <s v="Seguimiento realizado el  08/05/2020_x000a_La dependencia no aporto evidencia._x000a__x000a_SEGUIMIENTO REALIZADO EL 07/04/2020_x000a_Acción en ejecución. _x000a__x000a_SEGUIMIENTO REALIZADO EL 09/03/2020_x000a_Acción en ejecución "/>
    <s v="ABIERTA"/>
    <n v="0"/>
    <n v="0"/>
  </r>
  <r>
    <s v="007-2020"/>
    <n v="2"/>
    <x v="4"/>
    <s v="GESTIÓN JURÍDICA"/>
    <x v="17"/>
    <d v="2019-11-13T00:00:00"/>
    <x v="31"/>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GIOVANNY ANDRES GARCIA RODRIGUEZ"/>
    <d v="2020-02-10T00:00:00"/>
    <d v="2020-07-31T00:00:00"/>
    <d v="2020-05-08T00:00:00"/>
    <s v="Deicy Astrid Beltrán"/>
    <s v="Seguimiento realizado el  08/05/2020_x000a_La dependencia no aporto evidencia._x000a__x000a_SEGUIMIENTO REALIZADO EL 07/04/2020_x000a_Acción en ejecución. _x000a__x000a__x000a_SEGUIMIENTO REALIZADO EL 09/03/2020_x000a_Acción en ejecución "/>
    <s v="ABIERTA"/>
    <n v="0"/>
    <n v="0"/>
  </r>
  <r>
    <s v="008-2020"/>
    <n v="1"/>
    <x v="4"/>
    <s v="GESTIÓN JURÍDICA"/>
    <x v="17"/>
    <d v="2019-11-13T00:00:00"/>
    <x v="3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s v="SUBSECRETARÍA DE GESTIÓN JURÍDICA"/>
    <s v="DIRECCION DE REPRESENTACION JUDICIAL"/>
    <s v="GIOVANNY ANDRES GARCIA RODRIGUEZ"/>
    <d v="2020-02-10T00:00:00"/>
    <d v="2020-07-31T00:00:00"/>
    <d v="2020-05-08T00:00:00"/>
    <s v="Deicy Astrid Beltrán"/>
    <s v="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s v="ABIERTA"/>
    <n v="0"/>
    <n v="0"/>
  </r>
  <r>
    <s v="008-2020"/>
    <n v="2"/>
    <x v="4"/>
    <s v="GESTIÓN JURÍDICA"/>
    <x v="17"/>
    <d v="2019-11-13T00:00:00"/>
    <x v="3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s v="SUBSECRETARÍA DE GESTIÓN JURÍDICA"/>
    <s v="DIRECCION DE REPRESENTACION JUDICIAL"/>
    <s v="GIOVANNY ANDRES GARCIA RODRIGUEZ"/>
    <d v="2020-02-10T00:00:00"/>
    <d v="2020-12-31T00:00:00"/>
    <d v="2020-05-08T00:00:00"/>
    <s v="Deicy Astrid Beltrán"/>
    <s v="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17"/>
    <d v="2019-11-13T00:00:00"/>
    <x v="33"/>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s v="SUBSECRETARÍA DE GESTIÓN JURÍDICA"/>
    <s v="DIRECCION DE REPRESENTACION JUDICIAL"/>
    <s v="GIOVANNY ANDRES GARCIA RODRIGUEZ"/>
    <d v="2020-02-10T00:00:00"/>
    <d v="2020-09-01T00:00:00"/>
    <d v="2020-05-08T00:00:00"/>
    <s v="Deicy Astrid Beltrán"/>
    <s v="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s v="ABIERTA"/>
    <n v="0"/>
    <n v="0"/>
  </r>
  <r>
    <s v="010-2020"/>
    <n v="1"/>
    <x v="4"/>
    <s v="GESTIÓN JURÍDICA"/>
    <x v="17"/>
    <d v="2019-11-13T00:00:00"/>
    <x v="34"/>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s v="SUBSECRETARÍA DE GESTIÓN JURÍDICA"/>
    <s v="DIRECCION DE REPRESENTACION JUDICIAL"/>
    <s v="GIOVANNY ANDRES GARCIA RODRIGUEZ"/>
    <d v="2020-02-10T00:00:00"/>
    <d v="2020-12-31T00:00:00"/>
    <d v="2020-05-08T00:00:00"/>
    <s v="Deicy Astrid Beltrán"/>
    <s v="Seguimiento realizado el  08/05/2020_x000a_La dependencia no aporto evidencia._x000a__x000a_SEGUIMIENTO REALIZADO EL 07/04/2020_x000a_Acción en ejecución. _x000a__x000a_SEGUIMIENTO REALIZADO EL 09/03/2020_x000a_Acción en ejecución "/>
    <s v="ABIERTA"/>
    <n v="0"/>
    <n v="0"/>
  </r>
  <r>
    <s v="010-2020"/>
    <n v="2"/>
    <x v="4"/>
    <s v="GESTIÓN JURÍDICA"/>
    <x v="17"/>
    <d v="2019-11-13T00:00:00"/>
    <x v="34"/>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s v="SUBSECRETARÍA DE GESTIÓN JURÍDICA"/>
    <s v="DIRECCION DE REPRESENTACION JUDICIAL"/>
    <s v="GIOVANNY ANDRES GARCIA RODRIGUEZ"/>
    <d v="2020-02-10T00:00:00"/>
    <d v="2020-12-31T00:00:00"/>
    <d v="2020-05-08T00:00:00"/>
    <s v="Deicy Astrid Beltrán"/>
    <s v="Seguimiento realizado el  08/05/2020_x000a_La dependencia no aporto evidencia._x000a__x000a_SEGUIMIENTO REALIZADO EL 07/04/2020_x000a_Acción en ejecución. _x000a__x000a_SEGUIMIENTO REALIZADO EL 09/03/2020_x000a_Acción en ejecución "/>
    <s v="ABIERTA"/>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5"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73:B85"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axis="axisRow" showAll="0" defaultSubtotal="0">
      <items count="17">
        <item x="6"/>
        <item x="2"/>
        <item x="9"/>
        <item x="7"/>
        <item x="10"/>
        <item x="0"/>
        <item x="1"/>
        <item x="8"/>
        <item x="5"/>
        <item x="3"/>
        <item x="4"/>
        <item x="11"/>
        <item x="12"/>
        <item x="13"/>
        <item x="14"/>
        <item x="15"/>
        <item x="16"/>
      </items>
    </pivotField>
    <pivotField showAll="0" defaultSubtotal="0"/>
    <pivotField numFmtId="166" showAll="0"/>
    <pivotField axis="axisPage" numFmtId="166" multipleItemSelectionAllowed="1" showAll="0">
      <items count="21">
        <item x="4"/>
        <item x="5"/>
        <item h="1" x="6"/>
        <item x="8"/>
        <item h="1" x="9"/>
        <item h="1" x="10"/>
        <item h="1" x="2"/>
        <item x="11"/>
        <item h="1" x="0"/>
        <item x="1"/>
        <item x="3"/>
        <item x="7"/>
        <item h="1" x="12"/>
        <item h="1" x="13"/>
        <item h="1" x="14"/>
        <item h="1" x="15"/>
        <item h="1" x="16"/>
        <item h="1" x="17"/>
        <item h="1" x="18"/>
        <item h="1" x="19"/>
        <item t="default"/>
      </items>
    </pivotField>
    <pivotField showAll="0"/>
    <pivotField showAll="0"/>
    <pivotField showAll="0"/>
    <pivotField axis="axisPage" dataField="1" multipleItemSelectionAllowed="1" showAll="0">
      <items count="4">
        <item x="0"/>
        <item h="1" x="1"/>
        <item m="1" x="2"/>
        <item t="default"/>
      </items>
    </pivotField>
    <pivotField showAll="0"/>
    <pivotField showAll="0"/>
  </pivotFields>
  <rowFields count="2">
    <field x="13"/>
    <field x="14"/>
  </rowFields>
  <rowItems count="12">
    <i>
      <x v="2"/>
    </i>
    <i r="1">
      <x v="5"/>
    </i>
    <i>
      <x v="3"/>
    </i>
    <i r="1">
      <x v="6"/>
    </i>
    <i>
      <x v="4"/>
    </i>
    <i r="1">
      <x v="9"/>
    </i>
    <i>
      <x v="5"/>
    </i>
    <i r="1">
      <x v="1"/>
    </i>
    <i>
      <x v="6"/>
    </i>
    <i r="1">
      <x/>
    </i>
    <i r="1">
      <x v="10"/>
    </i>
    <i t="grand">
      <x/>
    </i>
  </rowItems>
  <colItems count="1">
    <i/>
  </colItems>
  <pageFields count="2">
    <pageField fld="21" hier="-1"/>
    <pageField fld="17" hier="-1"/>
  </pageFields>
  <dataFields count="1">
    <dataField name="ACCIONES VENCIDAS" fld="21"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17"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x="1"/>
        <item m="1" x="2"/>
        <item t="default"/>
      </items>
    </pivotField>
    <pivotField showAll="0"/>
    <pivotField showAll="0"/>
  </pivotFields>
  <rowFields count="1">
    <field x="13"/>
  </rowFields>
  <rowItems count="12">
    <i>
      <x/>
    </i>
    <i>
      <x v="1"/>
    </i>
    <i>
      <x v="2"/>
    </i>
    <i>
      <x v="3"/>
    </i>
    <i>
      <x v="4"/>
    </i>
    <i>
      <x v="5"/>
    </i>
    <i>
      <x v="6"/>
    </i>
    <i>
      <x v="7"/>
    </i>
    <i>
      <x v="8"/>
    </i>
    <i>
      <x v="9"/>
    </i>
    <i>
      <x v="10"/>
    </i>
    <i t="grand">
      <x/>
    </i>
  </rowItems>
  <colFields count="1">
    <field x="21"/>
  </colFields>
  <colItems count="3">
    <i>
      <x/>
    </i>
    <i>
      <x v="1"/>
    </i>
    <i t="grand">
      <x/>
    </i>
  </colItems>
  <dataFields count="1">
    <dataField name="Cuenta de ESTADO DE LA ACCION" fld="21" subtotal="count" baseField="0" baseItem="0"/>
  </dataField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6" cacheId="17"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94:V107"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showAll="0" defaultSubtotal="0"/>
    <pivotField showAll="0" defaultSubtotal="0"/>
    <pivotField numFmtId="166" showAll="0"/>
    <pivotField axis="axisCol" numFmtId="166" showAll="0" sortType="ascending">
      <items count="21">
        <item x="4"/>
        <item x="8"/>
        <item x="5"/>
        <item x="11"/>
        <item x="7"/>
        <item x="3"/>
        <item x="1"/>
        <item x="6"/>
        <item x="19"/>
        <item x="9"/>
        <item x="16"/>
        <item x="2"/>
        <item x="10"/>
        <item x="13"/>
        <item x="15"/>
        <item x="14"/>
        <item x="17"/>
        <item x="0"/>
        <item x="18"/>
        <item x="12"/>
        <item t="default"/>
      </items>
    </pivotField>
    <pivotField showAll="0"/>
    <pivotField showAll="0"/>
    <pivotField showAll="0"/>
    <pivotField axis="axisPage" dataField="1" multipleItemSelectionAllowed="1" showAll="0">
      <items count="4">
        <item x="0"/>
        <item h="1" x="1"/>
        <item m="1" x="2"/>
        <item t="default"/>
      </items>
    </pivotField>
    <pivotField showAll="0"/>
    <pivotField showAll="0"/>
  </pivotFields>
  <rowFields count="1">
    <field x="13"/>
  </rowFields>
  <rowItems count="12">
    <i>
      <x/>
    </i>
    <i>
      <x v="1"/>
    </i>
    <i>
      <x v="2"/>
    </i>
    <i>
      <x v="3"/>
    </i>
    <i>
      <x v="4"/>
    </i>
    <i>
      <x v="5"/>
    </i>
    <i>
      <x v="6"/>
    </i>
    <i>
      <x v="7"/>
    </i>
    <i>
      <x v="8"/>
    </i>
    <i>
      <x v="9"/>
    </i>
    <i>
      <x v="10"/>
    </i>
    <i t="grand">
      <x/>
    </i>
  </rowItems>
  <colFields count="1">
    <field x="17"/>
  </colFields>
  <colItems count="21">
    <i>
      <x/>
    </i>
    <i>
      <x v="1"/>
    </i>
    <i>
      <x v="2"/>
    </i>
    <i>
      <x v="3"/>
    </i>
    <i>
      <x v="4"/>
    </i>
    <i>
      <x v="5"/>
    </i>
    <i>
      <x v="6"/>
    </i>
    <i>
      <x v="7"/>
    </i>
    <i>
      <x v="8"/>
    </i>
    <i>
      <x v="9"/>
    </i>
    <i>
      <x v="10"/>
    </i>
    <i>
      <x v="11"/>
    </i>
    <i>
      <x v="12"/>
    </i>
    <i>
      <x v="13"/>
    </i>
    <i>
      <x v="14"/>
    </i>
    <i>
      <x v="15"/>
    </i>
    <i>
      <x v="16"/>
    </i>
    <i>
      <x v="17"/>
    </i>
    <i>
      <x v="18"/>
    </i>
    <i>
      <x v="19"/>
    </i>
    <i t="grand">
      <x/>
    </i>
  </colItems>
  <pageFields count="1">
    <pageField fld="21" hier="-1"/>
  </pageFields>
  <dataFields count="1">
    <dataField name="Cuenta de ESTADO DE LA ACCION" fld="21" subtotal="count" baseField="0" baseItem="0"/>
  </dataFields>
  <formats count="7">
    <format dxfId="106">
      <pivotArea collapsedLevelsAreSubtotals="1" fieldPosition="0">
        <references count="2">
          <reference field="13" count="0"/>
          <reference field="17" count="2" selected="0">
            <x v="0"/>
            <x v="1"/>
          </reference>
        </references>
      </pivotArea>
    </format>
    <format dxfId="105">
      <pivotArea collapsedLevelsAreSubtotals="1" fieldPosition="0">
        <references count="2">
          <reference field="13" count="0"/>
          <reference field="17" count="2" selected="0">
            <x v="0"/>
            <x v="1"/>
          </reference>
        </references>
      </pivotArea>
    </format>
    <format dxfId="104">
      <pivotArea collapsedLevelsAreSubtotals="1" fieldPosition="0">
        <references count="2">
          <reference field="13" count="0"/>
          <reference field="17" count="2" selected="0">
            <x v="0"/>
            <x v="1"/>
          </reference>
        </references>
      </pivotArea>
    </format>
    <format dxfId="103">
      <pivotArea collapsedLevelsAreSubtotals="1" fieldPosition="0">
        <references count="2">
          <reference field="13" count="8">
            <x v="0"/>
            <x v="1"/>
            <x v="2"/>
            <x v="3"/>
            <x v="4"/>
            <x v="5"/>
            <x v="6"/>
            <x v="7"/>
          </reference>
          <reference field="17" count="1" selected="0">
            <x v="2"/>
          </reference>
        </references>
      </pivotArea>
    </format>
    <format dxfId="102">
      <pivotArea collapsedLevelsAreSubtotals="1" fieldPosition="0">
        <references count="2">
          <reference field="13" count="0"/>
          <reference field="17" count="2" selected="0">
            <x v="2"/>
            <x v="3"/>
          </reference>
        </references>
      </pivotArea>
    </format>
    <format dxfId="101">
      <pivotArea collapsedLevelsAreSubtotals="1" fieldPosition="0">
        <references count="2">
          <reference field="13" count="0"/>
          <reference field="17" count="2" selected="0">
            <x v="4"/>
            <x v="5"/>
          </reference>
        </references>
      </pivotArea>
    </format>
    <format dxfId="100">
      <pivotArea collapsedLevelsAreSubtotals="1" fieldPosition="0">
        <references count="2">
          <reference field="13" count="0"/>
          <reference field="17" count="1" selected="0">
            <x v="6"/>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2"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3:B31"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axis="axisRow" showAll="0" defaultSubtotal="0">
      <items count="17">
        <item x="6"/>
        <item x="2"/>
        <item x="9"/>
        <item x="7"/>
        <item x="10"/>
        <item x="0"/>
        <item x="1"/>
        <item x="8"/>
        <item x="5"/>
        <item x="3"/>
        <item x="4"/>
        <item x="11"/>
        <item x="12"/>
        <item x="13"/>
        <item x="14"/>
        <item x="15"/>
        <item x="16"/>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h="1" m="1" x="2"/>
        <item t="default"/>
      </items>
    </pivotField>
    <pivotField showAll="0"/>
    <pivotField showAll="0"/>
  </pivotFields>
  <rowFields count="2">
    <field x="13"/>
    <field x="14"/>
  </rowFields>
  <rowItems count="8">
    <i>
      <x v="1"/>
    </i>
    <i r="1">
      <x v="4"/>
    </i>
    <i>
      <x v="5"/>
    </i>
    <i r="1">
      <x v="1"/>
    </i>
    <i r="1">
      <x v="11"/>
    </i>
    <i>
      <x v="6"/>
    </i>
    <i r="1">
      <x/>
    </i>
    <i t="grand">
      <x/>
    </i>
  </rowItems>
  <colItems count="1">
    <i/>
  </colItems>
  <pageFields count="1">
    <pageField fld="21" hier="-1"/>
  </pageFields>
  <dataFields count="1">
    <dataField name="ACCIONES CERRADAS" fld="21"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3"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7:B6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5"/>
        <item x="7"/>
        <item x="0"/>
        <item x="1"/>
        <item x="3"/>
        <item x="2"/>
        <item x="4"/>
        <item x="6"/>
        <item x="8"/>
        <item x="9"/>
        <item x="10"/>
      </items>
    </pivotField>
    <pivotField axis="axisRow" showAll="0" defaultSubtotal="0">
      <items count="17">
        <item x="6"/>
        <item x="2"/>
        <item x="9"/>
        <item x="7"/>
        <item x="10"/>
        <item x="0"/>
        <item x="1"/>
        <item x="8"/>
        <item x="5"/>
        <item x="3"/>
        <item x="4"/>
        <item x="11"/>
        <item x="12"/>
        <item x="13"/>
        <item x="14"/>
        <item x="15"/>
        <item x="16"/>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x="1"/>
        <item h="1" m="1" x="2"/>
        <item t="default"/>
      </items>
    </pivotField>
    <pivotField showAll="0"/>
    <pivotField showAll="0"/>
  </pivotFields>
  <rowFields count="2">
    <field x="13"/>
    <field x="14"/>
  </rowFields>
  <rowItems count="29">
    <i>
      <x/>
    </i>
    <i r="1">
      <x v="3"/>
    </i>
    <i>
      <x v="1"/>
    </i>
    <i r="1">
      <x v="4"/>
    </i>
    <i>
      <x v="2"/>
    </i>
    <i r="1">
      <x v="5"/>
    </i>
    <i>
      <x v="3"/>
    </i>
    <i r="1">
      <x v="6"/>
    </i>
    <i>
      <x v="4"/>
    </i>
    <i r="1">
      <x v="2"/>
    </i>
    <i r="1">
      <x v="9"/>
    </i>
    <i r="1">
      <x v="13"/>
    </i>
    <i>
      <x v="5"/>
    </i>
    <i r="1">
      <x v="1"/>
    </i>
    <i r="1">
      <x v="11"/>
    </i>
    <i>
      <x v="6"/>
    </i>
    <i r="1">
      <x/>
    </i>
    <i r="1">
      <x v="8"/>
    </i>
    <i r="1">
      <x v="10"/>
    </i>
    <i>
      <x v="7"/>
    </i>
    <i r="1">
      <x v="7"/>
    </i>
    <i>
      <x v="8"/>
    </i>
    <i r="1">
      <x v="12"/>
    </i>
    <i>
      <x v="9"/>
    </i>
    <i r="1">
      <x v="14"/>
    </i>
    <i>
      <x v="10"/>
    </i>
    <i r="1">
      <x v="15"/>
    </i>
    <i r="1">
      <x v="16"/>
    </i>
    <i t="grand">
      <x/>
    </i>
  </rowItems>
  <colItems count="1">
    <i/>
  </colItems>
  <pageFields count="1">
    <pageField fld="21" hier="-1"/>
  </pageFields>
  <dataFields count="1">
    <dataField name="ACCIONES ABIERTAS" fld="21" subtotal="count" baseField="0" baseItem="0"/>
  </dataField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4"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14:B116" firstHeaderRow="1" firstDataRow="1" firstDataCol="1" rowPageCount="2" colPageCount="1"/>
  <pivotFields count="24">
    <pivotField showAll="0"/>
    <pivotField dataField="1" showAll="0"/>
    <pivotField showAll="0"/>
    <pivotField showAll="0"/>
    <pivotField axis="axisRow" showAll="0">
      <items count="24">
        <item x="20"/>
        <item x="21"/>
        <item x="5"/>
        <item x="16"/>
        <item x="6"/>
        <item x="7"/>
        <item x="2"/>
        <item x="14"/>
        <item x="12"/>
        <item x="1"/>
        <item x="15"/>
        <item x="22"/>
        <item x="19"/>
        <item x="9"/>
        <item x="18"/>
        <item x="17"/>
        <item x="11"/>
        <item x="10"/>
        <item x="0"/>
        <item x="4"/>
        <item x="3"/>
        <item x="13"/>
        <item x="8"/>
        <item t="default"/>
      </items>
    </pivotField>
    <pivotField numFmtId="166" showAll="0"/>
    <pivotField axis="axisPage" multipleItemSelectionAllowed="1" showAll="0">
      <items count="50">
        <item h="1" x="2"/>
        <item h="1" x="3"/>
        <item h="1" x="12"/>
        <item h="1" x="30"/>
        <item h="1" x="1"/>
        <item x="22"/>
        <item h="1" x="36"/>
        <item h="1" x="11"/>
        <item h="1" x="10"/>
        <item h="1" x="6"/>
        <item h="1" x="5"/>
        <item h="1" x="41"/>
        <item h="1" x="42"/>
        <item h="1" x="8"/>
        <item h="1" x="33"/>
        <item h="1" x="32"/>
        <item h="1" x="0"/>
        <item h="1" x="13"/>
        <item h="1" x="7"/>
        <item h="1" x="14"/>
        <item h="1" x="37"/>
        <item h="1" x="44"/>
        <item h="1" x="38"/>
        <item h="1" x="45"/>
        <item h="1" x="39"/>
        <item h="1" x="46"/>
        <item h="1" x="47"/>
        <item h="1" x="48"/>
        <item h="1" x="25"/>
        <item h="1" x="26"/>
        <item h="1" x="9"/>
        <item h="1" x="27"/>
        <item h="1" x="28"/>
        <item h="1" x="29"/>
        <item h="1" x="23"/>
        <item h="1" x="24"/>
        <item h="1" x="19"/>
        <item h="1" x="20"/>
        <item h="1" x="4"/>
        <item h="1" x="18"/>
        <item h="1" x="43"/>
        <item h="1" x="21"/>
        <item h="1" x="15"/>
        <item h="1" x="16"/>
        <item h="1" x="40"/>
        <item h="1" x="17"/>
        <item h="1" x="35"/>
        <item h="1" x="31"/>
        <item h="1" x="34"/>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4">
        <item x="0"/>
        <item h="1" x="1"/>
        <item h="1" m="1" x="2"/>
        <item t="default"/>
      </items>
    </pivotField>
    <pivotField showAll="0"/>
    <pivotField showAll="0"/>
  </pivotFields>
  <rowFields count="1">
    <field x="4"/>
  </rowFields>
  <rowItems count="2">
    <i>
      <x v="7"/>
    </i>
    <i t="grand">
      <x/>
    </i>
  </rowItems>
  <colItems count="1">
    <i/>
  </colItems>
  <pageFields count="2">
    <pageField fld="21" hier="-1"/>
    <pageField fld="6" hier="-1"/>
  </pageFields>
  <dataFields count="1">
    <dataField name="Cuenta de No. Acción" fld="1" subtotal="count" baseField="4" baseItem="13"/>
  </dataFields>
  <formats count="1">
    <format dxfId="107">
      <pivotArea dataOnly="0" labelOnly="1" outline="0"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1"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76">
      <pivotArea collapsedLevelsAreSubtotals="1" fieldPosition="0">
        <references count="1">
          <reference field="2" count="1">
            <x v="4"/>
          </reference>
        </references>
      </pivotArea>
    </format>
    <format dxfId="75">
      <pivotArea dataOnly="0" labelOnly="1" fieldPosition="0">
        <references count="1">
          <reference field="2" count="1">
            <x v="4"/>
          </reference>
        </references>
      </pivotArea>
    </format>
    <format dxfId="74">
      <pivotArea outline="0" collapsedLevelsAreSubtotals="1" fieldPosition="0"/>
    </format>
    <format dxfId="73">
      <pivotArea dataOnly="0" labelOnly="1" outline="0" axis="axisValues" fieldPosition="0"/>
    </format>
    <format dxfId="72">
      <pivotArea dataOnly="0" labelOnly="1" outline="0" axis="axisValues" fieldPosition="0"/>
    </format>
    <format dxfId="71">
      <pivotArea outline="0" collapsedLevelsAreSubtotals="1" fieldPosition="0"/>
    </format>
    <format dxfId="70">
      <pivotArea dataOnly="0" labelOnly="1" outline="0" axis="axisValues" fieldPosition="0"/>
    </format>
    <format dxfId="69">
      <pivotArea dataOnly="0" labelOnly="1" outline="0" axis="axisValues" fieldPosition="0"/>
    </format>
    <format dxfId="68">
      <pivotArea grandRow="1" outline="0" collapsedLevelsAreSubtotals="1" fieldPosition="0"/>
    </format>
    <format dxfId="67">
      <pivotArea dataOnly="0" labelOnly="1" outline="0" axis="axisValues" fieldPosition="0"/>
    </format>
    <format dxfId="66">
      <pivotArea dataOnly="0" labelOnly="1" outline="0" axis="axisValues"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outline="0" collapsedLevelsAreSubtotals="1" fieldPosition="0"/>
    </format>
    <format dxfId="61">
      <pivotArea dataOnly="0" labelOnly="1" outline="0" axis="axisValues" fieldPosition="0"/>
    </format>
    <format dxfId="60">
      <pivotArea dataOnly="0" labelOnly="1" outline="0" axis="axisValues" fieldPosition="0"/>
    </format>
    <format dxfId="59">
      <pivotArea outline="0" collapsedLevelsAreSubtotals="1" fieldPosition="0"/>
    </format>
    <format dxfId="58">
      <pivotArea dataOnly="0" labelOnly="1" outline="0" axis="axisValues" fieldPosition="0"/>
    </format>
    <format dxfId="57">
      <pivotArea dataOnly="0" labelOnly="1" outline="0" axis="axisValues" fieldPosition="0"/>
    </format>
    <format dxfId="56">
      <pivotArea outline="0" collapsedLevelsAreSubtotals="1" fieldPosition="0"/>
    </format>
    <format dxfId="55">
      <pivotArea dataOnly="0" labelOnly="1" outline="0" axis="axisValues" fieldPosition="0"/>
    </format>
    <format dxfId="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106"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8"/>
        <item x="5"/>
        <item x="16"/>
        <item x="6"/>
        <item x="7"/>
        <item x="2"/>
        <item x="14"/>
        <item x="12"/>
        <item m="1" x="19"/>
        <item x="1"/>
        <item m="1" x="22"/>
        <item x="15"/>
        <item x="9"/>
        <item x="11"/>
        <item m="1" x="20"/>
        <item m="1" x="21"/>
        <item x="10"/>
        <item x="0"/>
        <item x="4"/>
        <item m="1" x="23"/>
        <item x="3"/>
        <item x="13"/>
        <item x="8"/>
        <item x="17"/>
        <item t="default"/>
      </items>
    </pivotField>
    <pivotField numFmtId="166" showAll="0"/>
    <pivotField axis="axisRow" showAll="0">
      <items count="56">
        <item m="1" x="37"/>
        <item x="2"/>
        <item m="1" x="52"/>
        <item x="3"/>
        <item x="12"/>
        <item x="1"/>
        <item x="22"/>
        <item x="11"/>
        <item m="1" x="40"/>
        <item m="1" x="51"/>
        <item x="10"/>
        <item x="6"/>
        <item x="5"/>
        <item m="1" x="46"/>
        <item x="8"/>
        <item m="1" x="41"/>
        <item m="1" x="44"/>
        <item x="0"/>
        <item m="1" x="50"/>
        <item x="13"/>
        <item x="7"/>
        <item x="14"/>
        <item m="1" x="53"/>
        <item m="1" x="54"/>
        <item m="1" x="45"/>
        <item m="1" x="35"/>
        <item m="1" x="49"/>
        <item m="1" x="47"/>
        <item m="1" x="43"/>
        <item x="25"/>
        <item x="26"/>
        <item x="9"/>
        <item x="28"/>
        <item m="1" x="36"/>
        <item x="23"/>
        <item x="24"/>
        <item m="1" x="39"/>
        <item x="19"/>
        <item x="20"/>
        <item m="1" x="48"/>
        <item x="4"/>
        <item x="18"/>
        <item m="1" x="42"/>
        <item x="21"/>
        <item x="15"/>
        <item x="16"/>
        <item x="17"/>
        <item m="1" x="38"/>
        <item x="27"/>
        <item x="29"/>
        <item x="30"/>
        <item x="31"/>
        <item x="32"/>
        <item x="33"/>
        <item x="3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4">
    <i>
      <x v="1"/>
    </i>
    <i r="1">
      <x v="14"/>
    </i>
    <i r="1">
      <x v="20"/>
    </i>
    <i>
      <x v="2"/>
    </i>
    <i r="1">
      <x v="29"/>
    </i>
    <i r="1">
      <x v="30"/>
    </i>
    <i r="1">
      <x v="32"/>
    </i>
    <i r="1">
      <x v="48"/>
    </i>
    <i r="1">
      <x v="49"/>
    </i>
    <i>
      <x v="3"/>
    </i>
    <i r="1">
      <x v="31"/>
    </i>
    <i>
      <x v="4"/>
    </i>
    <i r="1">
      <x v="7"/>
    </i>
    <i r="1">
      <x v="10"/>
    </i>
    <i>
      <x v="5"/>
    </i>
    <i r="1">
      <x v="3"/>
    </i>
    <i>
      <x v="6"/>
    </i>
    <i r="1">
      <x v="6"/>
    </i>
    <i>
      <x v="7"/>
    </i>
    <i r="1">
      <x v="37"/>
    </i>
    <i r="1">
      <x v="38"/>
    </i>
    <i>
      <x v="9"/>
    </i>
    <i r="1">
      <x v="1"/>
    </i>
    <i>
      <x v="11"/>
    </i>
    <i r="1">
      <x v="34"/>
    </i>
    <i r="1">
      <x v="35"/>
    </i>
    <i>
      <x v="12"/>
    </i>
    <i r="1">
      <x v="19"/>
    </i>
    <i r="1">
      <x v="21"/>
    </i>
    <i r="1">
      <x v="44"/>
    </i>
    <i>
      <x v="13"/>
    </i>
    <i r="1">
      <x v="41"/>
    </i>
    <i>
      <x v="16"/>
    </i>
    <i r="1">
      <x v="45"/>
    </i>
    <i r="1">
      <x v="46"/>
    </i>
    <i>
      <x v="17"/>
    </i>
    <i r="1">
      <x v="5"/>
    </i>
    <i r="1">
      <x v="17"/>
    </i>
    <i>
      <x v="18"/>
    </i>
    <i r="1">
      <x v="11"/>
    </i>
    <i r="1">
      <x v="12"/>
    </i>
    <i>
      <x v="20"/>
    </i>
    <i r="1">
      <x v="40"/>
    </i>
    <i>
      <x v="21"/>
    </i>
    <i r="1">
      <x v="43"/>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99">
      <pivotArea collapsedLevelsAreSubtotals="1" fieldPosition="0">
        <references count="1">
          <reference field="4" count="1">
            <x v="4"/>
          </reference>
        </references>
      </pivotArea>
    </format>
    <format dxfId="98">
      <pivotArea dataOnly="0" labelOnly="1" fieldPosition="0">
        <references count="1">
          <reference field="4" count="1">
            <x v="4"/>
          </reference>
        </references>
      </pivotArea>
    </format>
    <format dxfId="97">
      <pivotArea collapsedLevelsAreSubtotals="1" fieldPosition="0">
        <references count="1">
          <reference field="4" count="1">
            <x v="7"/>
          </reference>
        </references>
      </pivotArea>
    </format>
    <format dxfId="96">
      <pivotArea dataOnly="0" labelOnly="1" fieldPosition="0">
        <references count="1">
          <reference field="4" count="1">
            <x v="7"/>
          </reference>
        </references>
      </pivotArea>
    </format>
    <format dxfId="95">
      <pivotArea collapsedLevelsAreSubtotals="1" fieldPosition="0">
        <references count="1">
          <reference field="4" count="1">
            <x v="11"/>
          </reference>
        </references>
      </pivotArea>
    </format>
    <format dxfId="94">
      <pivotArea dataOnly="0" labelOnly="1" fieldPosition="0">
        <references count="1">
          <reference field="4" count="1">
            <x v="11"/>
          </reference>
        </references>
      </pivotArea>
    </format>
    <format dxfId="93">
      <pivotArea collapsedLevelsAreSubtotals="1" fieldPosition="0">
        <references count="1">
          <reference field="4" count="1">
            <x v="2"/>
          </reference>
        </references>
      </pivotArea>
    </format>
    <format dxfId="92">
      <pivotArea dataOnly="0" labelOnly="1" fieldPosition="0">
        <references count="1">
          <reference field="4" count="1">
            <x v="2"/>
          </reference>
        </references>
      </pivotArea>
    </format>
    <format dxfId="91">
      <pivotArea dataOnly="0" labelOnly="1" fieldPosition="0">
        <references count="1">
          <reference field="4" count="0"/>
        </references>
      </pivotArea>
    </format>
    <format dxfId="90">
      <pivotArea dataOnly="0" labelOnly="1" fieldPosition="0">
        <references count="1">
          <reference field="4" count="0"/>
        </references>
      </pivotArea>
    </format>
    <format dxfId="89">
      <pivotArea dataOnly="0" labelOnly="1" fieldPosition="0">
        <references count="1">
          <reference field="4" count="1">
            <x v="7"/>
          </reference>
        </references>
      </pivotArea>
    </format>
    <format dxfId="88">
      <pivotArea field="2" type="button" dataOnly="0" labelOnly="1" outline="0" axis="axisPage" fieldPosition="0"/>
    </format>
    <format dxfId="87">
      <pivotArea field="4" type="button" dataOnly="0" labelOnly="1" outline="0" axis="axisRow" fieldPosition="0"/>
    </format>
    <format dxfId="86">
      <pivotArea dataOnly="0" labelOnly="1" fieldPosition="0">
        <references count="1">
          <reference field="4" count="0"/>
        </references>
      </pivotArea>
    </format>
    <format dxfId="85">
      <pivotArea dataOnly="0" labelOnly="1" grandRow="1" outline="0" fieldPosition="0"/>
    </format>
    <format dxfId="84">
      <pivotArea collapsedLevelsAreSubtotals="1" fieldPosition="0">
        <references count="1">
          <reference field="4" count="1">
            <x v="2"/>
          </reference>
        </references>
      </pivotArea>
    </format>
    <format dxfId="83">
      <pivotArea dataOnly="0" labelOnly="1" fieldPosition="0">
        <references count="1">
          <reference field="4" count="1">
            <x v="2"/>
          </reference>
        </references>
      </pivotArea>
    </format>
    <format dxfId="82">
      <pivotArea collapsedLevelsAreSubtotals="1" fieldPosition="0">
        <references count="1">
          <reference field="4" count="1">
            <x v="2"/>
          </reference>
        </references>
      </pivotArea>
    </format>
    <format dxfId="81">
      <pivotArea dataOnly="0" labelOnly="1" fieldPosition="0">
        <references count="1">
          <reference field="4" count="1">
            <x v="2"/>
          </reference>
        </references>
      </pivotArea>
    </format>
    <format dxfId="80">
      <pivotArea outline="0" collapsedLevelsAreSubtotals="1" fieldPosition="0"/>
    </format>
    <format dxfId="79">
      <pivotArea dataOnly="0" labelOnly="1" outline="0" fieldPosition="0">
        <references count="1">
          <reference field="2" count="0"/>
        </references>
      </pivotArea>
    </format>
    <format dxfId="78">
      <pivotArea dataOnly="0" labelOnly="1" outline="0" axis="axisValues" fieldPosition="0"/>
    </format>
    <format dxfId="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tabSelected="1" zoomScale="80" zoomScaleNormal="80" workbookViewId="0">
      <selection activeCell="A119" sqref="A119"/>
    </sheetView>
  </sheetViews>
  <sheetFormatPr baseColWidth="10" defaultRowHeight="15" x14ac:dyDescent="0.25"/>
  <cols>
    <col min="1" max="1" width="99.7109375" style="34" customWidth="1"/>
    <col min="2" max="2" width="17.42578125" style="34" customWidth="1"/>
    <col min="3" max="21" width="10.85546875" style="34" customWidth="1"/>
    <col min="22" max="23" width="14.140625" style="34" customWidth="1"/>
    <col min="24" max="25" width="10.85546875" style="34" customWidth="1"/>
    <col min="26" max="27" width="14.140625" style="34" customWidth="1"/>
    <col min="28" max="28" width="12.5703125" style="34" customWidth="1"/>
    <col min="29" max="29" width="10.7109375" style="34" customWidth="1"/>
    <col min="30" max="31" width="12.5703125" style="34" customWidth="1"/>
    <col min="32" max="35" width="10.7109375" style="34" customWidth="1"/>
    <col min="36" max="37" width="12.5703125" style="34" customWidth="1"/>
    <col min="38" max="42" width="10.7109375" style="34" customWidth="1"/>
    <col min="43" max="43" width="12.5703125" style="34" customWidth="1"/>
    <col min="44" max="45" width="10.7109375" style="34" customWidth="1"/>
    <col min="46" max="46" width="12.5703125" style="34" customWidth="1"/>
    <col min="47" max="52" width="10.7109375" style="34" customWidth="1"/>
    <col min="53" max="53" width="12.5703125" style="34" bestFit="1" customWidth="1"/>
    <col min="54" max="16384" width="11.42578125" style="34"/>
  </cols>
  <sheetData>
    <row r="1" spans="1:6" ht="23.25" x14ac:dyDescent="0.35">
      <c r="A1" s="33" t="s">
        <v>636</v>
      </c>
    </row>
    <row r="2" spans="1:6" ht="15" customHeight="1" x14ac:dyDescent="0.35">
      <c r="A2" s="33"/>
    </row>
    <row r="3" spans="1:6" ht="18.75" x14ac:dyDescent="0.3">
      <c r="A3" s="35" t="s">
        <v>637</v>
      </c>
    </row>
    <row r="4" spans="1:6" x14ac:dyDescent="0.25">
      <c r="A4" s="39" t="s">
        <v>404</v>
      </c>
      <c r="B4" s="39" t="s">
        <v>405</v>
      </c>
      <c r="C4"/>
      <c r="D4"/>
      <c r="E4"/>
    </row>
    <row r="5" spans="1:6" x14ac:dyDescent="0.25">
      <c r="A5" s="39" t="s">
        <v>406</v>
      </c>
      <c r="B5" t="s">
        <v>392</v>
      </c>
      <c r="C5" t="s">
        <v>546</v>
      </c>
      <c r="D5" t="s">
        <v>407</v>
      </c>
      <c r="E5"/>
    </row>
    <row r="6" spans="1:6" x14ac:dyDescent="0.25">
      <c r="A6" s="41" t="s">
        <v>342</v>
      </c>
      <c r="B6" s="40">
        <v>1</v>
      </c>
      <c r="C6" s="40"/>
      <c r="D6" s="40">
        <v>1</v>
      </c>
      <c r="E6"/>
      <c r="F6" s="111"/>
    </row>
    <row r="7" spans="1:6" x14ac:dyDescent="0.25">
      <c r="A7" s="41" t="s">
        <v>379</v>
      </c>
      <c r="B7" s="40">
        <v>2</v>
      </c>
      <c r="C7" s="40">
        <v>1</v>
      </c>
      <c r="D7" s="40">
        <v>3</v>
      </c>
      <c r="E7"/>
      <c r="F7" s="111"/>
    </row>
    <row r="8" spans="1:6" x14ac:dyDescent="0.25">
      <c r="A8" s="41" t="s">
        <v>277</v>
      </c>
      <c r="B8" s="40">
        <v>8</v>
      </c>
      <c r="C8" s="40"/>
      <c r="D8" s="40">
        <v>8</v>
      </c>
      <c r="E8"/>
    </row>
    <row r="9" spans="1:6" x14ac:dyDescent="0.25">
      <c r="A9" s="41" t="s">
        <v>285</v>
      </c>
      <c r="B9" s="40">
        <v>1</v>
      </c>
      <c r="C9" s="40"/>
      <c r="D9" s="40">
        <v>1</v>
      </c>
      <c r="E9"/>
    </row>
    <row r="10" spans="1:6" x14ac:dyDescent="0.25">
      <c r="A10" s="41" t="s">
        <v>293</v>
      </c>
      <c r="B10" s="40">
        <v>6</v>
      </c>
      <c r="C10" s="40"/>
      <c r="D10" s="40">
        <v>6</v>
      </c>
      <c r="E10"/>
    </row>
    <row r="11" spans="1:6" x14ac:dyDescent="0.25">
      <c r="A11" s="41" t="s">
        <v>302</v>
      </c>
      <c r="B11" s="40">
        <v>18</v>
      </c>
      <c r="C11" s="40">
        <v>2</v>
      </c>
      <c r="D11" s="40">
        <v>20</v>
      </c>
      <c r="E11"/>
    </row>
    <row r="12" spans="1:6" x14ac:dyDescent="0.25">
      <c r="A12" s="41" t="s">
        <v>317</v>
      </c>
      <c r="B12" s="40">
        <v>10</v>
      </c>
      <c r="C12" s="40">
        <v>1</v>
      </c>
      <c r="D12" s="40">
        <v>11</v>
      </c>
      <c r="E12"/>
    </row>
    <row r="13" spans="1:6" x14ac:dyDescent="0.25">
      <c r="A13" s="41" t="s">
        <v>489</v>
      </c>
      <c r="B13" s="40">
        <v>4</v>
      </c>
      <c r="C13" s="40"/>
      <c r="D13" s="40">
        <v>4</v>
      </c>
      <c r="E13"/>
    </row>
    <row r="14" spans="1:6" x14ac:dyDescent="0.25">
      <c r="A14" s="41" t="s">
        <v>544</v>
      </c>
      <c r="B14" s="40">
        <v>1</v>
      </c>
      <c r="C14" s="40"/>
      <c r="D14" s="40">
        <v>1</v>
      </c>
      <c r="E14"/>
    </row>
    <row r="15" spans="1:6" x14ac:dyDescent="0.25">
      <c r="A15" s="41" t="s">
        <v>574</v>
      </c>
      <c r="B15" s="40">
        <v>1</v>
      </c>
      <c r="C15" s="40"/>
      <c r="D15" s="40">
        <v>1</v>
      </c>
      <c r="E15"/>
    </row>
    <row r="16" spans="1:6" x14ac:dyDescent="0.25">
      <c r="A16" s="41" t="s">
        <v>616</v>
      </c>
      <c r="B16" s="40">
        <v>13</v>
      </c>
      <c r="C16" s="40"/>
      <c r="D16" s="40">
        <v>13</v>
      </c>
      <c r="E16"/>
    </row>
    <row r="17" spans="1:5" x14ac:dyDescent="0.25">
      <c r="A17" s="41" t="s">
        <v>407</v>
      </c>
      <c r="B17" s="40">
        <v>65</v>
      </c>
      <c r="C17" s="40">
        <v>4</v>
      </c>
      <c r="D17" s="40">
        <v>69</v>
      </c>
      <c r="E17"/>
    </row>
    <row r="18" spans="1:5" x14ac:dyDescent="0.25">
      <c r="A18" s="41"/>
      <c r="B18" s="40"/>
      <c r="C18" s="40"/>
      <c r="D18" s="40"/>
      <c r="E18"/>
    </row>
    <row r="19" spans="1:5" x14ac:dyDescent="0.25">
      <c r="A19" s="41"/>
      <c r="B19" s="40"/>
      <c r="C19" s="40"/>
      <c r="D19" s="40"/>
      <c r="E19" s="40"/>
    </row>
    <row r="20" spans="1:5" ht="18.75" x14ac:dyDescent="0.3">
      <c r="A20" s="35" t="s">
        <v>638</v>
      </c>
    </row>
    <row r="21" spans="1:5" x14ac:dyDescent="0.25">
      <c r="A21" s="39" t="s">
        <v>14</v>
      </c>
      <c r="B21" t="s">
        <v>546</v>
      </c>
    </row>
    <row r="23" spans="1:5" x14ac:dyDescent="0.25">
      <c r="A23" s="39" t="s">
        <v>408</v>
      </c>
      <c r="B23" t="s">
        <v>409</v>
      </c>
    </row>
    <row r="24" spans="1:5" x14ac:dyDescent="0.25">
      <c r="A24" s="41" t="s">
        <v>379</v>
      </c>
      <c r="B24" s="40"/>
    </row>
    <row r="25" spans="1:5" x14ac:dyDescent="0.25">
      <c r="A25" s="42" t="s">
        <v>379</v>
      </c>
      <c r="B25" s="40">
        <v>1</v>
      </c>
    </row>
    <row r="26" spans="1:5" x14ac:dyDescent="0.25">
      <c r="A26" s="41" t="s">
        <v>302</v>
      </c>
      <c r="B26" s="40"/>
    </row>
    <row r="27" spans="1:5" x14ac:dyDescent="0.25">
      <c r="A27" s="42" t="s">
        <v>303</v>
      </c>
      <c r="B27" s="40">
        <v>1</v>
      </c>
    </row>
    <row r="28" spans="1:5" x14ac:dyDescent="0.25">
      <c r="A28" s="42" t="s">
        <v>464</v>
      </c>
      <c r="B28" s="40">
        <v>1</v>
      </c>
    </row>
    <row r="29" spans="1:5" x14ac:dyDescent="0.25">
      <c r="A29" s="41" t="s">
        <v>317</v>
      </c>
      <c r="B29" s="40"/>
    </row>
    <row r="30" spans="1:5" x14ac:dyDescent="0.25">
      <c r="A30" s="42" t="s">
        <v>326</v>
      </c>
      <c r="B30" s="40">
        <v>1</v>
      </c>
    </row>
    <row r="31" spans="1:5" x14ac:dyDescent="0.25">
      <c r="A31" s="41" t="s">
        <v>407</v>
      </c>
      <c r="B31" s="40">
        <v>4</v>
      </c>
    </row>
    <row r="32" spans="1:5" x14ac:dyDescent="0.25">
      <c r="A32"/>
      <c r="B32"/>
    </row>
    <row r="33" spans="1:2" x14ac:dyDescent="0.25">
      <c r="A33" s="41"/>
      <c r="B33" s="40"/>
    </row>
    <row r="34" spans="1:2" ht="18.75" x14ac:dyDescent="0.3">
      <c r="A34" s="35" t="s">
        <v>639</v>
      </c>
    </row>
    <row r="35" spans="1:2" x14ac:dyDescent="0.25">
      <c r="A35" s="39" t="s">
        <v>14</v>
      </c>
      <c r="B35" t="s">
        <v>392</v>
      </c>
    </row>
    <row r="37" spans="1:2" x14ac:dyDescent="0.25">
      <c r="A37" s="39" t="s">
        <v>408</v>
      </c>
      <c r="B37" t="s">
        <v>410</v>
      </c>
    </row>
    <row r="38" spans="1:2" x14ac:dyDescent="0.25">
      <c r="A38" s="41" t="s">
        <v>342</v>
      </c>
      <c r="B38" s="40"/>
    </row>
    <row r="39" spans="1:2" x14ac:dyDescent="0.25">
      <c r="A39" s="42" t="s">
        <v>343</v>
      </c>
      <c r="B39" s="40">
        <v>1</v>
      </c>
    </row>
    <row r="40" spans="1:2" x14ac:dyDescent="0.25">
      <c r="A40" s="41" t="s">
        <v>379</v>
      </c>
      <c r="B40" s="40"/>
    </row>
    <row r="41" spans="1:2" x14ac:dyDescent="0.25">
      <c r="A41" s="42" t="s">
        <v>379</v>
      </c>
      <c r="B41" s="40">
        <v>2</v>
      </c>
    </row>
    <row r="42" spans="1:2" x14ac:dyDescent="0.25">
      <c r="A42" s="41" t="s">
        <v>277</v>
      </c>
      <c r="B42" s="40"/>
    </row>
    <row r="43" spans="1:2" x14ac:dyDescent="0.25">
      <c r="A43" s="42" t="s">
        <v>278</v>
      </c>
      <c r="B43" s="40">
        <v>8</v>
      </c>
    </row>
    <row r="44" spans="1:2" x14ac:dyDescent="0.25">
      <c r="A44" s="41" t="s">
        <v>285</v>
      </c>
      <c r="B44" s="40"/>
    </row>
    <row r="45" spans="1:2" x14ac:dyDescent="0.25">
      <c r="A45" s="42" t="s">
        <v>286</v>
      </c>
      <c r="B45" s="40">
        <v>1</v>
      </c>
    </row>
    <row r="46" spans="1:2" x14ac:dyDescent="0.25">
      <c r="A46" s="41" t="s">
        <v>293</v>
      </c>
      <c r="B46" s="40"/>
    </row>
    <row r="47" spans="1:2" x14ac:dyDescent="0.25">
      <c r="A47" s="42" t="s">
        <v>369</v>
      </c>
      <c r="B47" s="40">
        <v>2</v>
      </c>
    </row>
    <row r="48" spans="1:2" x14ac:dyDescent="0.25">
      <c r="A48" s="42" t="s">
        <v>293</v>
      </c>
      <c r="B48" s="40">
        <v>2</v>
      </c>
    </row>
    <row r="49" spans="1:2" x14ac:dyDescent="0.25">
      <c r="A49" s="42" t="s">
        <v>573</v>
      </c>
      <c r="B49" s="40">
        <v>2</v>
      </c>
    </row>
    <row r="50" spans="1:2" x14ac:dyDescent="0.25">
      <c r="A50" s="41" t="s">
        <v>302</v>
      </c>
      <c r="B50" s="40"/>
    </row>
    <row r="51" spans="1:2" x14ac:dyDescent="0.25">
      <c r="A51" s="42" t="s">
        <v>303</v>
      </c>
      <c r="B51" s="40">
        <v>9</v>
      </c>
    </row>
    <row r="52" spans="1:2" x14ac:dyDescent="0.25">
      <c r="A52" s="42" t="s">
        <v>464</v>
      </c>
      <c r="B52" s="40">
        <v>9</v>
      </c>
    </row>
    <row r="53" spans="1:2" x14ac:dyDescent="0.25">
      <c r="A53" s="41" t="s">
        <v>317</v>
      </c>
      <c r="B53" s="40"/>
    </row>
    <row r="54" spans="1:2" x14ac:dyDescent="0.25">
      <c r="A54" s="42" t="s">
        <v>326</v>
      </c>
      <c r="B54" s="40">
        <v>6</v>
      </c>
    </row>
    <row r="55" spans="1:2" x14ac:dyDescent="0.25">
      <c r="A55" s="42" t="s">
        <v>321</v>
      </c>
      <c r="B55" s="40">
        <v>2</v>
      </c>
    </row>
    <row r="56" spans="1:2" x14ac:dyDescent="0.25">
      <c r="A56" s="42" t="s">
        <v>317</v>
      </c>
      <c r="B56" s="40">
        <v>2</v>
      </c>
    </row>
    <row r="57" spans="1:2" x14ac:dyDescent="0.25">
      <c r="A57" s="41" t="s">
        <v>489</v>
      </c>
      <c r="B57" s="40"/>
    </row>
    <row r="58" spans="1:2" x14ac:dyDescent="0.25">
      <c r="A58" s="42" t="s">
        <v>348</v>
      </c>
      <c r="B58" s="40">
        <v>4</v>
      </c>
    </row>
    <row r="59" spans="1:2" x14ac:dyDescent="0.25">
      <c r="A59" s="41" t="s">
        <v>544</v>
      </c>
      <c r="B59" s="40"/>
    </row>
    <row r="60" spans="1:2" x14ac:dyDescent="0.25">
      <c r="A60" s="42" t="s">
        <v>544</v>
      </c>
      <c r="B60" s="40">
        <v>1</v>
      </c>
    </row>
    <row r="61" spans="1:2" x14ac:dyDescent="0.25">
      <c r="A61" s="41" t="s">
        <v>574</v>
      </c>
      <c r="B61" s="40"/>
    </row>
    <row r="62" spans="1:2" x14ac:dyDescent="0.25">
      <c r="A62" s="42" t="s">
        <v>574</v>
      </c>
      <c r="B62" s="40">
        <v>1</v>
      </c>
    </row>
    <row r="63" spans="1:2" x14ac:dyDescent="0.25">
      <c r="A63" s="41" t="s">
        <v>616</v>
      </c>
      <c r="B63" s="40"/>
    </row>
    <row r="64" spans="1:2" x14ac:dyDescent="0.25">
      <c r="A64" s="42" t="s">
        <v>623</v>
      </c>
      <c r="B64" s="40">
        <v>4</v>
      </c>
    </row>
    <row r="65" spans="1:5" x14ac:dyDescent="0.25">
      <c r="A65" s="42" t="s">
        <v>680</v>
      </c>
      <c r="B65" s="40">
        <v>9</v>
      </c>
    </row>
    <row r="66" spans="1:5" x14ac:dyDescent="0.25">
      <c r="A66" s="41" t="s">
        <v>407</v>
      </c>
      <c r="B66" s="40">
        <v>65</v>
      </c>
    </row>
    <row r="67" spans="1:5" x14ac:dyDescent="0.25">
      <c r="A67" s="41"/>
      <c r="B67" s="40"/>
    </row>
    <row r="68" spans="1:5" x14ac:dyDescent="0.25">
      <c r="A68" s="38"/>
      <c r="B68" s="37"/>
    </row>
    <row r="69" spans="1:5" ht="18.75" x14ac:dyDescent="0.3">
      <c r="A69" s="35" t="s">
        <v>640</v>
      </c>
    </row>
    <row r="70" spans="1:5" x14ac:dyDescent="0.25">
      <c r="A70" s="39" t="s">
        <v>14</v>
      </c>
      <c r="B70" t="s">
        <v>392</v>
      </c>
    </row>
    <row r="71" spans="1:5" x14ac:dyDescent="0.25">
      <c r="A71" s="39" t="s">
        <v>7</v>
      </c>
      <c r="B71" t="s">
        <v>411</v>
      </c>
    </row>
    <row r="72" spans="1:5" x14ac:dyDescent="0.25">
      <c r="D72" s="111" t="s">
        <v>709</v>
      </c>
      <c r="E72" s="34">
        <v>65</v>
      </c>
    </row>
    <row r="73" spans="1:5" x14ac:dyDescent="0.25">
      <c r="A73" s="39" t="s">
        <v>408</v>
      </c>
      <c r="B73" t="s">
        <v>412</v>
      </c>
      <c r="D73" s="111" t="s">
        <v>708</v>
      </c>
      <c r="E73" s="34">
        <v>19</v>
      </c>
    </row>
    <row r="74" spans="1:5" x14ac:dyDescent="0.25">
      <c r="A74" s="41" t="s">
        <v>277</v>
      </c>
      <c r="B74" s="40"/>
    </row>
    <row r="75" spans="1:5" x14ac:dyDescent="0.25">
      <c r="A75" s="42" t="s">
        <v>278</v>
      </c>
      <c r="B75" s="40">
        <v>4</v>
      </c>
    </row>
    <row r="76" spans="1:5" x14ac:dyDescent="0.25">
      <c r="A76" s="41" t="s">
        <v>285</v>
      </c>
      <c r="B76" s="40"/>
    </row>
    <row r="77" spans="1:5" x14ac:dyDescent="0.25">
      <c r="A77" s="42" t="s">
        <v>286</v>
      </c>
      <c r="B77" s="40">
        <v>1</v>
      </c>
    </row>
    <row r="78" spans="1:5" x14ac:dyDescent="0.25">
      <c r="A78" s="41" t="s">
        <v>293</v>
      </c>
      <c r="B78" s="40"/>
    </row>
    <row r="79" spans="1:5" x14ac:dyDescent="0.25">
      <c r="A79" s="42" t="s">
        <v>293</v>
      </c>
      <c r="B79" s="40">
        <v>2</v>
      </c>
    </row>
    <row r="80" spans="1:5" x14ac:dyDescent="0.25">
      <c r="A80" s="41" t="s">
        <v>302</v>
      </c>
      <c r="B80" s="40"/>
    </row>
    <row r="81" spans="1:27" x14ac:dyDescent="0.25">
      <c r="A81" s="42" t="s">
        <v>303</v>
      </c>
      <c r="B81" s="40">
        <v>9</v>
      </c>
    </row>
    <row r="82" spans="1:27" x14ac:dyDescent="0.25">
      <c r="A82" s="41" t="s">
        <v>317</v>
      </c>
      <c r="B82" s="40"/>
    </row>
    <row r="83" spans="1:27" x14ac:dyDescent="0.25">
      <c r="A83" s="42" t="s">
        <v>326</v>
      </c>
      <c r="B83" s="40">
        <v>1</v>
      </c>
    </row>
    <row r="84" spans="1:27" x14ac:dyDescent="0.25">
      <c r="A84" s="42" t="s">
        <v>317</v>
      </c>
      <c r="B84" s="40">
        <v>2</v>
      </c>
    </row>
    <row r="85" spans="1:27" x14ac:dyDescent="0.25">
      <c r="A85" s="41" t="s">
        <v>407</v>
      </c>
      <c r="B85" s="40">
        <v>19</v>
      </c>
    </row>
    <row r="86" spans="1:27" x14ac:dyDescent="0.25">
      <c r="A86"/>
      <c r="B86"/>
    </row>
    <row r="87" spans="1:27" x14ac:dyDescent="0.25">
      <c r="A87"/>
      <c r="B87"/>
    </row>
    <row r="88" spans="1:27" x14ac:dyDescent="0.25">
      <c r="A88"/>
      <c r="B88"/>
    </row>
    <row r="89" spans="1:27" x14ac:dyDescent="0.25">
      <c r="A89"/>
      <c r="B89"/>
    </row>
    <row r="90" spans="1:27" x14ac:dyDescent="0.25">
      <c r="A90" s="36"/>
      <c r="B90" s="37"/>
    </row>
    <row r="91" spans="1:27" ht="18.75" x14ac:dyDescent="0.3">
      <c r="A91" s="35" t="s">
        <v>641</v>
      </c>
    </row>
    <row r="92" spans="1:27" x14ac:dyDescent="0.25">
      <c r="A92" s="39" t="s">
        <v>14</v>
      </c>
      <c r="B92" t="s">
        <v>392</v>
      </c>
    </row>
    <row r="94" spans="1:27" x14ac:dyDescent="0.25">
      <c r="A94" s="39" t="s">
        <v>404</v>
      </c>
      <c r="B94" s="39" t="s">
        <v>405</v>
      </c>
      <c r="C94"/>
      <c r="D94"/>
      <c r="E94"/>
      <c r="F94"/>
      <c r="G94"/>
      <c r="H94"/>
      <c r="I94"/>
      <c r="J94"/>
      <c r="K94"/>
      <c r="L94"/>
      <c r="M94"/>
      <c r="N94"/>
      <c r="O94"/>
      <c r="P94"/>
      <c r="Q94"/>
      <c r="R94"/>
      <c r="S94"/>
      <c r="T94"/>
      <c r="U94"/>
      <c r="V94"/>
      <c r="W94"/>
      <c r="X94"/>
      <c r="Y94"/>
      <c r="Z94"/>
      <c r="AA94"/>
    </row>
    <row r="95" spans="1:27" x14ac:dyDescent="0.25">
      <c r="A95" s="39" t="s">
        <v>406</v>
      </c>
      <c r="B95" s="43">
        <v>43799</v>
      </c>
      <c r="C95" s="43">
        <v>43814</v>
      </c>
      <c r="D95" s="43">
        <v>43861</v>
      </c>
      <c r="E95" s="43">
        <v>43890</v>
      </c>
      <c r="F95" s="43">
        <v>43920</v>
      </c>
      <c r="G95" s="43">
        <v>43921</v>
      </c>
      <c r="H95" s="43">
        <v>43951</v>
      </c>
      <c r="I95" s="43">
        <v>43965</v>
      </c>
      <c r="J95" s="43">
        <v>43966</v>
      </c>
      <c r="K95" s="43">
        <v>43978</v>
      </c>
      <c r="L95" s="43">
        <v>43980</v>
      </c>
      <c r="M95" s="43">
        <v>44012</v>
      </c>
      <c r="N95" s="43">
        <v>44042</v>
      </c>
      <c r="O95" s="43">
        <v>44043</v>
      </c>
      <c r="P95" s="43">
        <v>44073</v>
      </c>
      <c r="Q95" s="43">
        <v>44075</v>
      </c>
      <c r="R95" s="43">
        <v>44104</v>
      </c>
      <c r="S95" s="43">
        <v>44180</v>
      </c>
      <c r="T95" s="43">
        <v>44195</v>
      </c>
      <c r="U95" s="43">
        <v>44196</v>
      </c>
      <c r="V95" s="43" t="s">
        <v>407</v>
      </c>
      <c r="W95"/>
      <c r="X95"/>
      <c r="Y95"/>
      <c r="Z95"/>
      <c r="AA95"/>
    </row>
    <row r="96" spans="1:27" x14ac:dyDescent="0.25">
      <c r="A96" s="41" t="s">
        <v>342</v>
      </c>
      <c r="B96" s="108"/>
      <c r="C96" s="108"/>
      <c r="D96" s="67"/>
      <c r="E96" s="67"/>
      <c r="F96" s="67"/>
      <c r="G96" s="67"/>
      <c r="H96" s="67"/>
      <c r="I96" s="40"/>
      <c r="J96" s="40"/>
      <c r="K96" s="40"/>
      <c r="L96" s="40"/>
      <c r="M96" s="40">
        <v>1</v>
      </c>
      <c r="N96" s="40"/>
      <c r="O96" s="40"/>
      <c r="P96" s="40"/>
      <c r="Q96" s="40"/>
      <c r="R96" s="40"/>
      <c r="S96" s="40"/>
      <c r="T96" s="40"/>
      <c r="U96" s="40"/>
      <c r="V96" s="40">
        <v>1</v>
      </c>
      <c r="W96"/>
      <c r="X96"/>
      <c r="Y96"/>
      <c r="Z96"/>
      <c r="AA96"/>
    </row>
    <row r="97" spans="1:27" x14ac:dyDescent="0.25">
      <c r="A97" s="41" t="s">
        <v>379</v>
      </c>
      <c r="B97" s="108"/>
      <c r="C97" s="108"/>
      <c r="D97" s="67"/>
      <c r="E97" s="67"/>
      <c r="F97" s="67"/>
      <c r="G97" s="67"/>
      <c r="H97" s="67"/>
      <c r="I97" s="40"/>
      <c r="J97" s="40"/>
      <c r="K97" s="40"/>
      <c r="L97" s="40"/>
      <c r="M97" s="40"/>
      <c r="N97" s="40">
        <v>1</v>
      </c>
      <c r="O97" s="40"/>
      <c r="P97" s="40">
        <v>1</v>
      </c>
      <c r="Q97" s="40"/>
      <c r="R97" s="40"/>
      <c r="S97" s="40"/>
      <c r="T97" s="40"/>
      <c r="U97" s="40"/>
      <c r="V97" s="40">
        <v>2</v>
      </c>
      <c r="W97"/>
      <c r="X97"/>
      <c r="Y97"/>
      <c r="Z97"/>
      <c r="AA97"/>
    </row>
    <row r="98" spans="1:27" x14ac:dyDescent="0.25">
      <c r="A98" s="41" t="s">
        <v>277</v>
      </c>
      <c r="B98" s="108"/>
      <c r="C98" s="108"/>
      <c r="D98" s="67"/>
      <c r="E98" s="67"/>
      <c r="F98" s="67">
        <v>1</v>
      </c>
      <c r="G98" s="67">
        <v>1</v>
      </c>
      <c r="H98" s="67">
        <v>2</v>
      </c>
      <c r="I98" s="40"/>
      <c r="J98" s="40"/>
      <c r="K98" s="40"/>
      <c r="L98" s="40"/>
      <c r="M98" s="40">
        <v>3</v>
      </c>
      <c r="N98" s="40"/>
      <c r="O98" s="40"/>
      <c r="P98" s="40"/>
      <c r="Q98" s="40"/>
      <c r="R98" s="40"/>
      <c r="S98" s="40">
        <v>1</v>
      </c>
      <c r="T98" s="40"/>
      <c r="U98" s="40"/>
      <c r="V98" s="40">
        <v>8</v>
      </c>
      <c r="W98"/>
      <c r="X98"/>
      <c r="Y98"/>
      <c r="Z98"/>
      <c r="AA98"/>
    </row>
    <row r="99" spans="1:27" x14ac:dyDescent="0.25">
      <c r="A99" s="41" t="s">
        <v>285</v>
      </c>
      <c r="B99" s="108"/>
      <c r="C99" s="108"/>
      <c r="D99" s="67"/>
      <c r="E99" s="67"/>
      <c r="F99" s="67"/>
      <c r="G99" s="67"/>
      <c r="H99" s="67">
        <v>1</v>
      </c>
      <c r="I99" s="40"/>
      <c r="J99" s="40"/>
      <c r="K99" s="40"/>
      <c r="L99" s="40"/>
      <c r="M99" s="40"/>
      <c r="N99" s="40"/>
      <c r="O99" s="40"/>
      <c r="P99" s="40"/>
      <c r="Q99" s="40"/>
      <c r="R99" s="40"/>
      <c r="S99" s="40"/>
      <c r="T99" s="40"/>
      <c r="U99" s="40"/>
      <c r="V99" s="40">
        <v>1</v>
      </c>
      <c r="W99"/>
      <c r="X99"/>
      <c r="Y99"/>
      <c r="Z99"/>
      <c r="AA99"/>
    </row>
    <row r="100" spans="1:27" x14ac:dyDescent="0.25">
      <c r="A100" s="41" t="s">
        <v>293</v>
      </c>
      <c r="B100" s="108">
        <v>2</v>
      </c>
      <c r="C100" s="108"/>
      <c r="D100" s="67"/>
      <c r="E100" s="67"/>
      <c r="F100" s="67"/>
      <c r="G100" s="67"/>
      <c r="H100" s="67"/>
      <c r="I100" s="40"/>
      <c r="J100" s="40"/>
      <c r="K100" s="40">
        <v>2</v>
      </c>
      <c r="L100" s="40">
        <v>2</v>
      </c>
      <c r="M100" s="40"/>
      <c r="N100" s="40"/>
      <c r="O100" s="40"/>
      <c r="P100" s="40"/>
      <c r="Q100" s="40"/>
      <c r="R100" s="40"/>
      <c r="S100" s="40"/>
      <c r="T100" s="40"/>
      <c r="U100" s="40"/>
      <c r="V100" s="40">
        <v>6</v>
      </c>
      <c r="W100"/>
      <c r="X100"/>
      <c r="Y100"/>
      <c r="Z100"/>
      <c r="AA100"/>
    </row>
    <row r="101" spans="1:27" x14ac:dyDescent="0.25">
      <c r="A101" s="41" t="s">
        <v>302</v>
      </c>
      <c r="B101" s="108"/>
      <c r="C101" s="108"/>
      <c r="D101" s="67">
        <v>2</v>
      </c>
      <c r="E101" s="67">
        <v>1</v>
      </c>
      <c r="F101" s="67"/>
      <c r="G101" s="67">
        <v>6</v>
      </c>
      <c r="H101" s="67"/>
      <c r="I101" s="40"/>
      <c r="J101" s="40"/>
      <c r="K101" s="40"/>
      <c r="L101" s="40"/>
      <c r="M101" s="40"/>
      <c r="N101" s="40"/>
      <c r="O101" s="40">
        <v>3</v>
      </c>
      <c r="P101" s="40"/>
      <c r="Q101" s="40">
        <v>1</v>
      </c>
      <c r="R101" s="40"/>
      <c r="S101" s="40"/>
      <c r="T101" s="40"/>
      <c r="U101" s="40">
        <v>5</v>
      </c>
      <c r="V101" s="40">
        <v>18</v>
      </c>
      <c r="W101"/>
      <c r="X101"/>
      <c r="Y101"/>
      <c r="Z101"/>
      <c r="AA101"/>
    </row>
    <row r="102" spans="1:27" x14ac:dyDescent="0.25">
      <c r="A102" s="41" t="s">
        <v>317</v>
      </c>
      <c r="B102" s="108">
        <v>2</v>
      </c>
      <c r="C102" s="108">
        <v>1</v>
      </c>
      <c r="D102" s="67"/>
      <c r="E102" s="67"/>
      <c r="F102" s="67"/>
      <c r="G102" s="67"/>
      <c r="H102" s="67"/>
      <c r="I102" s="40"/>
      <c r="J102" s="40"/>
      <c r="K102" s="40"/>
      <c r="L102" s="40"/>
      <c r="M102" s="40">
        <v>7</v>
      </c>
      <c r="N102" s="40"/>
      <c r="O102" s="40"/>
      <c r="P102" s="40"/>
      <c r="Q102" s="40"/>
      <c r="R102" s="40"/>
      <c r="S102" s="40"/>
      <c r="T102" s="40"/>
      <c r="U102" s="40"/>
      <c r="V102" s="40">
        <v>10</v>
      </c>
      <c r="W102"/>
      <c r="X102"/>
      <c r="Y102"/>
      <c r="Z102"/>
      <c r="AA102"/>
    </row>
    <row r="103" spans="1:27" x14ac:dyDescent="0.25">
      <c r="A103" s="41" t="s">
        <v>489</v>
      </c>
      <c r="B103" s="108"/>
      <c r="C103" s="108"/>
      <c r="D103" s="67"/>
      <c r="E103" s="67"/>
      <c r="F103" s="67"/>
      <c r="G103" s="67"/>
      <c r="H103" s="67"/>
      <c r="I103" s="40">
        <v>4</v>
      </c>
      <c r="J103" s="40"/>
      <c r="K103" s="40"/>
      <c r="L103" s="40"/>
      <c r="M103" s="40"/>
      <c r="N103" s="40"/>
      <c r="O103" s="40"/>
      <c r="P103" s="40"/>
      <c r="Q103" s="40"/>
      <c r="R103" s="40"/>
      <c r="S103" s="40"/>
      <c r="T103" s="40"/>
      <c r="U103" s="40"/>
      <c r="V103" s="40">
        <v>4</v>
      </c>
      <c r="W103"/>
      <c r="X103"/>
      <c r="Y103"/>
      <c r="Z103"/>
      <c r="AA103"/>
    </row>
    <row r="104" spans="1:27" x14ac:dyDescent="0.25">
      <c r="A104" s="41" t="s">
        <v>544</v>
      </c>
      <c r="B104" s="108"/>
      <c r="C104" s="108"/>
      <c r="D104" s="67"/>
      <c r="E104" s="67"/>
      <c r="F104" s="67"/>
      <c r="G104" s="67"/>
      <c r="H104" s="67"/>
      <c r="I104" s="40"/>
      <c r="J104" s="40"/>
      <c r="K104" s="40"/>
      <c r="L104" s="40"/>
      <c r="M104" s="40"/>
      <c r="N104" s="40">
        <v>1</v>
      </c>
      <c r="O104" s="40"/>
      <c r="P104" s="40"/>
      <c r="Q104" s="40"/>
      <c r="R104" s="40"/>
      <c r="S104" s="40"/>
      <c r="T104" s="40"/>
      <c r="U104" s="40"/>
      <c r="V104" s="40">
        <v>1</v>
      </c>
      <c r="W104"/>
      <c r="X104"/>
      <c r="Y104"/>
      <c r="Z104"/>
      <c r="AA104"/>
    </row>
    <row r="105" spans="1:27" x14ac:dyDescent="0.25">
      <c r="A105" s="41" t="s">
        <v>574</v>
      </c>
      <c r="B105" s="108"/>
      <c r="C105" s="108"/>
      <c r="D105" s="67"/>
      <c r="E105" s="67"/>
      <c r="F105" s="67"/>
      <c r="G105" s="67"/>
      <c r="H105" s="67"/>
      <c r="I105" s="40"/>
      <c r="J105" s="40"/>
      <c r="K105" s="40"/>
      <c r="L105" s="40"/>
      <c r="M105" s="40">
        <v>1</v>
      </c>
      <c r="N105" s="40"/>
      <c r="O105" s="40"/>
      <c r="P105" s="40"/>
      <c r="Q105" s="40"/>
      <c r="R105" s="40"/>
      <c r="S105" s="40"/>
      <c r="T105" s="40"/>
      <c r="U105" s="40"/>
      <c r="V105" s="40">
        <v>1</v>
      </c>
      <c r="W105"/>
      <c r="X105"/>
      <c r="Y105"/>
      <c r="Z105"/>
      <c r="AA105"/>
    </row>
    <row r="106" spans="1:27" x14ac:dyDescent="0.25">
      <c r="A106" s="41" t="s">
        <v>616</v>
      </c>
      <c r="B106" s="108"/>
      <c r="C106" s="108"/>
      <c r="D106" s="67"/>
      <c r="E106" s="67"/>
      <c r="F106" s="67"/>
      <c r="G106" s="67"/>
      <c r="H106" s="67"/>
      <c r="I106" s="40"/>
      <c r="J106" s="40">
        <v>1</v>
      </c>
      <c r="K106" s="40"/>
      <c r="L106" s="40">
        <v>1</v>
      </c>
      <c r="M106" s="40">
        <v>2</v>
      </c>
      <c r="N106" s="40"/>
      <c r="O106" s="40"/>
      <c r="P106" s="40">
        <v>1</v>
      </c>
      <c r="Q106" s="40"/>
      <c r="R106" s="40">
        <v>3</v>
      </c>
      <c r="S106" s="40"/>
      <c r="T106" s="40">
        <v>1</v>
      </c>
      <c r="U106" s="40">
        <v>4</v>
      </c>
      <c r="V106" s="40">
        <v>13</v>
      </c>
      <c r="W106"/>
    </row>
    <row r="107" spans="1:27" x14ac:dyDescent="0.25">
      <c r="A107" s="41" t="s">
        <v>407</v>
      </c>
      <c r="B107" s="40">
        <v>4</v>
      </c>
      <c r="C107" s="40">
        <v>1</v>
      </c>
      <c r="D107" s="40">
        <v>2</v>
      </c>
      <c r="E107" s="40">
        <v>1</v>
      </c>
      <c r="F107" s="40">
        <v>1</v>
      </c>
      <c r="G107" s="40">
        <v>7</v>
      </c>
      <c r="H107" s="40">
        <v>3</v>
      </c>
      <c r="I107" s="40">
        <v>4</v>
      </c>
      <c r="J107" s="40">
        <v>1</v>
      </c>
      <c r="K107" s="40">
        <v>2</v>
      </c>
      <c r="L107" s="40">
        <v>3</v>
      </c>
      <c r="M107" s="40">
        <v>14</v>
      </c>
      <c r="N107" s="40">
        <v>2</v>
      </c>
      <c r="O107" s="40">
        <v>3</v>
      </c>
      <c r="P107" s="40">
        <v>2</v>
      </c>
      <c r="Q107" s="40">
        <v>1</v>
      </c>
      <c r="R107" s="40">
        <v>3</v>
      </c>
      <c r="S107" s="40">
        <v>1</v>
      </c>
      <c r="T107" s="40">
        <v>1</v>
      </c>
      <c r="U107" s="40">
        <v>9</v>
      </c>
      <c r="V107" s="40">
        <v>65</v>
      </c>
      <c r="W107"/>
    </row>
    <row r="108" spans="1:27" x14ac:dyDescent="0.25">
      <c r="A108" s="41"/>
      <c r="B108" s="40"/>
      <c r="C108" s="40"/>
      <c r="D108" s="40"/>
      <c r="E108" s="40"/>
      <c r="F108" s="40"/>
      <c r="G108" s="40"/>
      <c r="H108" s="40"/>
      <c r="I108" s="40"/>
      <c r="J108" s="40"/>
      <c r="K108" s="40"/>
      <c r="L108" s="40"/>
      <c r="M108" s="40"/>
      <c r="N108" s="40"/>
      <c r="O108" s="40"/>
      <c r="P108" s="40"/>
      <c r="Q108" s="40"/>
      <c r="R108" s="40"/>
      <c r="S108" s="40"/>
      <c r="T108" s="40"/>
      <c r="U108" s="40"/>
      <c r="V108" s="40"/>
      <c r="W108"/>
    </row>
    <row r="109" spans="1:27" x14ac:dyDescent="0.25">
      <c r="A109" s="41"/>
      <c r="B109" s="40"/>
      <c r="C109" s="40"/>
      <c r="D109" s="40"/>
      <c r="E109" s="40"/>
      <c r="F109" s="40"/>
      <c r="G109" s="40"/>
      <c r="H109" s="40"/>
      <c r="I109" s="40"/>
      <c r="J109" s="40"/>
      <c r="K109" s="40"/>
      <c r="L109" s="40"/>
      <c r="M109" s="40"/>
      <c r="N109" s="40"/>
      <c r="O109" s="40"/>
      <c r="P109" s="40"/>
      <c r="Q109" s="40"/>
      <c r="R109" s="40"/>
      <c r="S109" s="40"/>
      <c r="T109" s="40"/>
      <c r="U109" s="40"/>
      <c r="V109" s="40"/>
      <c r="W109"/>
    </row>
    <row r="111" spans="1:27" x14ac:dyDescent="0.25">
      <c r="A111" s="39" t="s">
        <v>14</v>
      </c>
      <c r="B111" t="s">
        <v>392</v>
      </c>
    </row>
    <row r="112" spans="1:27" ht="19.5" customHeight="1" x14ac:dyDescent="0.25">
      <c r="A112" s="39" t="s">
        <v>10</v>
      </c>
      <c r="B112" s="54" t="s">
        <v>254</v>
      </c>
    </row>
    <row r="114" spans="1:3" x14ac:dyDescent="0.25">
      <c r="A114" s="39" t="s">
        <v>439</v>
      </c>
      <c r="B114" t="s">
        <v>440</v>
      </c>
      <c r="C114"/>
    </row>
    <row r="115" spans="1:3" x14ac:dyDescent="0.25">
      <c r="A115" s="41" t="s">
        <v>253</v>
      </c>
      <c r="B115" s="40">
        <v>1</v>
      </c>
      <c r="C115"/>
    </row>
    <row r="116" spans="1:3" x14ac:dyDescent="0.25">
      <c r="A116" s="41" t="s">
        <v>407</v>
      </c>
      <c r="B116" s="40">
        <v>1</v>
      </c>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row>
    <row r="133" spans="1:3" x14ac:dyDescent="0.25">
      <c r="A133"/>
      <c r="B133"/>
    </row>
    <row r="134" spans="1:3" x14ac:dyDescent="0.25">
      <c r="A134"/>
      <c r="B134"/>
    </row>
    <row r="135" spans="1:3" x14ac:dyDescent="0.25">
      <c r="A135"/>
      <c r="B135"/>
    </row>
    <row r="136" spans="1:3" x14ac:dyDescent="0.25">
      <c r="A136"/>
      <c r="B136"/>
    </row>
    <row r="137" spans="1:3" x14ac:dyDescent="0.25">
      <c r="A137"/>
      <c r="B137"/>
    </row>
    <row r="138" spans="1:3" x14ac:dyDescent="0.25">
      <c r="A138"/>
      <c r="B138"/>
    </row>
  </sheetData>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5"/>
  <sheetViews>
    <sheetView showGridLines="0" topLeftCell="I1" zoomScaleNormal="100" workbookViewId="0">
      <selection activeCell="O9" sqref="O9"/>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63" customWidth="1"/>
    <col min="19" max="19" width="12.28515625" style="64"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4"/>
      <c r="B1" s="114"/>
      <c r="C1" s="114"/>
      <c r="D1" s="114"/>
      <c r="E1" s="114"/>
      <c r="F1" s="116" t="s">
        <v>23</v>
      </c>
      <c r="G1" s="117"/>
      <c r="H1" s="117"/>
      <c r="I1" s="117"/>
      <c r="J1" s="117"/>
      <c r="K1" s="117"/>
      <c r="L1" s="117"/>
      <c r="M1" s="117"/>
      <c r="N1" s="117"/>
      <c r="O1" s="117"/>
      <c r="P1" s="117"/>
      <c r="Q1" s="117"/>
      <c r="R1" s="117"/>
      <c r="S1" s="117"/>
      <c r="T1" s="117"/>
      <c r="U1" s="117"/>
      <c r="V1" s="118"/>
    </row>
    <row r="2" spans="1:25" s="4" customFormat="1" ht="18.75" customHeight="1" x14ac:dyDescent="0.2">
      <c r="A2" s="114"/>
      <c r="B2" s="114"/>
      <c r="C2" s="114"/>
      <c r="D2" s="114"/>
      <c r="E2" s="114"/>
      <c r="F2" s="119" t="s">
        <v>16</v>
      </c>
      <c r="G2" s="117"/>
      <c r="H2" s="117"/>
      <c r="I2" s="117"/>
      <c r="J2" s="117"/>
      <c r="K2" s="117"/>
      <c r="L2" s="117"/>
      <c r="M2" s="117"/>
      <c r="N2" s="117"/>
      <c r="O2" s="117"/>
      <c r="P2" s="117"/>
      <c r="Q2" s="117"/>
      <c r="R2" s="117"/>
      <c r="S2" s="117"/>
      <c r="T2" s="117"/>
      <c r="U2" s="117"/>
      <c r="V2" s="118"/>
    </row>
    <row r="3" spans="1:25" s="4" customFormat="1" ht="18.75" customHeight="1" x14ac:dyDescent="0.2">
      <c r="A3" s="114"/>
      <c r="B3" s="114"/>
      <c r="C3" s="114"/>
      <c r="D3" s="114"/>
      <c r="E3" s="114"/>
      <c r="F3" s="119" t="s">
        <v>21</v>
      </c>
      <c r="G3" s="117"/>
      <c r="H3" s="117"/>
      <c r="I3" s="117"/>
      <c r="J3" s="117"/>
      <c r="K3" s="117"/>
      <c r="L3" s="117"/>
      <c r="M3" s="117"/>
      <c r="N3" s="117"/>
      <c r="O3" s="117"/>
      <c r="P3" s="117"/>
      <c r="Q3" s="117"/>
      <c r="R3" s="117"/>
      <c r="S3" s="117"/>
      <c r="T3" s="117"/>
      <c r="U3" s="117"/>
      <c r="V3" s="118"/>
    </row>
    <row r="4" spans="1:25" s="4" customFormat="1" ht="30" customHeight="1" x14ac:dyDescent="0.2">
      <c r="A4" s="114"/>
      <c r="B4" s="114"/>
      <c r="C4" s="114"/>
      <c r="D4" s="114"/>
      <c r="E4" s="114"/>
      <c r="F4" s="115" t="s">
        <v>22</v>
      </c>
      <c r="G4" s="115"/>
      <c r="H4" s="115"/>
      <c r="I4" s="115"/>
      <c r="J4" s="115"/>
      <c r="K4" s="115"/>
      <c r="L4" s="115"/>
      <c r="M4" s="115"/>
      <c r="N4" s="115"/>
      <c r="O4" s="115"/>
      <c r="P4" s="120" t="s">
        <v>24</v>
      </c>
      <c r="Q4" s="121"/>
      <c r="R4" s="121"/>
      <c r="S4" s="122"/>
      <c r="T4" s="122"/>
      <c r="U4" s="122"/>
      <c r="V4" s="123"/>
    </row>
    <row r="5" spans="1:25" s="9" customFormat="1" ht="33.75" customHeight="1" x14ac:dyDescent="0.2">
      <c r="A5" s="113" t="s">
        <v>9</v>
      </c>
      <c r="B5" s="113"/>
      <c r="C5" s="113"/>
      <c r="D5" s="113"/>
      <c r="E5" s="113"/>
      <c r="F5" s="113"/>
      <c r="G5" s="113"/>
      <c r="H5" s="113"/>
      <c r="I5" s="113"/>
      <c r="J5" s="113"/>
      <c r="K5" s="113"/>
      <c r="L5" s="113"/>
      <c r="M5" s="113"/>
      <c r="N5" s="113"/>
      <c r="O5" s="113"/>
      <c r="P5" s="113"/>
      <c r="Q5" s="113"/>
      <c r="R5" s="113"/>
      <c r="S5" s="124" t="s">
        <v>11</v>
      </c>
      <c r="T5" s="124"/>
      <c r="U5" s="124"/>
      <c r="V5" s="124"/>
      <c r="W5" s="124"/>
      <c r="X5" s="124"/>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8" t="s">
        <v>6</v>
      </c>
      <c r="R6" s="58" t="s">
        <v>7</v>
      </c>
      <c r="S6" s="59" t="s">
        <v>12</v>
      </c>
      <c r="T6" s="15" t="s">
        <v>18</v>
      </c>
      <c r="U6" s="11" t="s">
        <v>13</v>
      </c>
      <c r="V6" s="11" t="s">
        <v>14</v>
      </c>
      <c r="W6" s="18" t="s">
        <v>401</v>
      </c>
      <c r="X6" s="18" t="s">
        <v>402</v>
      </c>
    </row>
    <row r="7" spans="1:25" ht="12" customHeight="1" x14ac:dyDescent="0.2">
      <c r="A7" s="19" t="s">
        <v>29</v>
      </c>
      <c r="B7" s="20">
        <v>3</v>
      </c>
      <c r="C7" s="21">
        <v>2016</v>
      </c>
      <c r="D7" s="22" t="s">
        <v>70</v>
      </c>
      <c r="E7" s="22" t="s">
        <v>71</v>
      </c>
      <c r="F7" s="23">
        <v>42045</v>
      </c>
      <c r="G7" s="44" t="s">
        <v>72</v>
      </c>
      <c r="H7" s="22" t="s">
        <v>73</v>
      </c>
      <c r="I7" s="22" t="s">
        <v>74</v>
      </c>
      <c r="J7" s="24" t="s">
        <v>75</v>
      </c>
      <c r="K7" s="8" t="s">
        <v>275</v>
      </c>
      <c r="L7" s="25" t="s">
        <v>276</v>
      </c>
      <c r="M7" s="25" t="s">
        <v>276</v>
      </c>
      <c r="N7" s="25" t="s">
        <v>277</v>
      </c>
      <c r="O7" s="8" t="s">
        <v>278</v>
      </c>
      <c r="P7" s="27" t="s">
        <v>279</v>
      </c>
      <c r="Q7" s="60">
        <v>42614</v>
      </c>
      <c r="R7" s="61">
        <v>44180</v>
      </c>
      <c r="S7" s="61">
        <v>43927</v>
      </c>
      <c r="T7" s="7" t="s">
        <v>391</v>
      </c>
      <c r="U7" s="7" t="s">
        <v>631</v>
      </c>
      <c r="V7" s="7" t="s">
        <v>392</v>
      </c>
      <c r="W7" s="26">
        <v>5</v>
      </c>
      <c r="X7" s="26">
        <v>1</v>
      </c>
      <c r="Y7" s="6"/>
    </row>
    <row r="8" spans="1:25" ht="12" customHeight="1" x14ac:dyDescent="0.2">
      <c r="A8" s="19" t="s">
        <v>30</v>
      </c>
      <c r="B8" s="20">
        <v>1</v>
      </c>
      <c r="C8" s="21">
        <v>2016</v>
      </c>
      <c r="D8" s="22" t="s">
        <v>70</v>
      </c>
      <c r="E8" s="22" t="s">
        <v>71</v>
      </c>
      <c r="F8" s="23">
        <v>42047</v>
      </c>
      <c r="G8" s="44" t="s">
        <v>76</v>
      </c>
      <c r="H8" s="22" t="s">
        <v>77</v>
      </c>
      <c r="I8" s="22" t="s">
        <v>78</v>
      </c>
      <c r="J8" s="24" t="s">
        <v>79</v>
      </c>
      <c r="K8" s="8" t="s">
        <v>275</v>
      </c>
      <c r="L8" s="25" t="s">
        <v>280</v>
      </c>
      <c r="M8" s="26" t="s">
        <v>281</v>
      </c>
      <c r="N8" s="26" t="s">
        <v>277</v>
      </c>
      <c r="O8" s="7" t="s">
        <v>278</v>
      </c>
      <c r="P8" s="27" t="s">
        <v>279</v>
      </c>
      <c r="Q8" s="60">
        <v>42492</v>
      </c>
      <c r="R8" s="61">
        <v>43951</v>
      </c>
      <c r="S8" s="61">
        <v>43927</v>
      </c>
      <c r="T8" s="7" t="s">
        <v>391</v>
      </c>
      <c r="U8" s="7" t="s">
        <v>632</v>
      </c>
      <c r="V8" s="7" t="s">
        <v>392</v>
      </c>
      <c r="W8" s="26">
        <v>5</v>
      </c>
      <c r="X8" s="26">
        <v>1</v>
      </c>
      <c r="Y8" s="6"/>
    </row>
    <row r="9" spans="1:25" ht="12" customHeight="1" x14ac:dyDescent="0.2">
      <c r="A9" s="19" t="s">
        <v>32</v>
      </c>
      <c r="B9" s="20">
        <v>1</v>
      </c>
      <c r="C9" s="21">
        <v>2016</v>
      </c>
      <c r="D9" s="22" t="s">
        <v>70</v>
      </c>
      <c r="E9" s="22" t="s">
        <v>83</v>
      </c>
      <c r="F9" s="23">
        <v>42724</v>
      </c>
      <c r="G9" s="44" t="s">
        <v>84</v>
      </c>
      <c r="H9" s="22" t="s">
        <v>73</v>
      </c>
      <c r="I9" s="22" t="s">
        <v>85</v>
      </c>
      <c r="J9" s="24" t="s">
        <v>86</v>
      </c>
      <c r="K9" s="8" t="s">
        <v>275</v>
      </c>
      <c r="L9" s="25" t="s">
        <v>283</v>
      </c>
      <c r="M9" s="26" t="s">
        <v>284</v>
      </c>
      <c r="N9" s="26" t="s">
        <v>285</v>
      </c>
      <c r="O9" s="7" t="s">
        <v>286</v>
      </c>
      <c r="P9" s="27" t="s">
        <v>287</v>
      </c>
      <c r="Q9" s="60">
        <v>42781</v>
      </c>
      <c r="R9" s="61">
        <v>43951</v>
      </c>
      <c r="S9" s="61">
        <v>43922</v>
      </c>
      <c r="T9" s="7" t="s">
        <v>393</v>
      </c>
      <c r="U9" s="7" t="s">
        <v>583</v>
      </c>
      <c r="V9" s="7" t="s">
        <v>392</v>
      </c>
      <c r="W9" s="26">
        <v>4</v>
      </c>
      <c r="X9" s="26">
        <v>0</v>
      </c>
      <c r="Y9" s="6"/>
    </row>
    <row r="10" spans="1:25" ht="12" customHeight="1" x14ac:dyDescent="0.2">
      <c r="A10" s="19" t="s">
        <v>33</v>
      </c>
      <c r="B10" s="20">
        <v>1</v>
      </c>
      <c r="C10" s="21">
        <v>2017</v>
      </c>
      <c r="D10" s="22" t="s">
        <v>70</v>
      </c>
      <c r="E10" s="22" t="s">
        <v>87</v>
      </c>
      <c r="F10" s="23">
        <v>42646</v>
      </c>
      <c r="G10" s="44" t="s">
        <v>88</v>
      </c>
      <c r="H10" s="22" t="s">
        <v>73</v>
      </c>
      <c r="I10" s="22" t="s">
        <v>89</v>
      </c>
      <c r="J10" s="24" t="s">
        <v>90</v>
      </c>
      <c r="K10" s="8" t="s">
        <v>275</v>
      </c>
      <c r="L10" s="25" t="s">
        <v>288</v>
      </c>
      <c r="M10" s="26" t="s">
        <v>289</v>
      </c>
      <c r="N10" s="26" t="s">
        <v>277</v>
      </c>
      <c r="O10" s="7" t="s">
        <v>278</v>
      </c>
      <c r="P10" s="27" t="s">
        <v>279</v>
      </c>
      <c r="Q10" s="60">
        <v>42850</v>
      </c>
      <c r="R10" s="61">
        <v>44012</v>
      </c>
      <c r="S10" s="61">
        <v>43922</v>
      </c>
      <c r="T10" s="7" t="s">
        <v>393</v>
      </c>
      <c r="U10" s="7" t="s">
        <v>584</v>
      </c>
      <c r="V10" s="7" t="s">
        <v>392</v>
      </c>
      <c r="W10" s="26">
        <v>4</v>
      </c>
      <c r="X10" s="26">
        <v>1</v>
      </c>
      <c r="Y10" s="6"/>
    </row>
    <row r="11" spans="1:25" ht="12" customHeight="1" x14ac:dyDescent="0.2">
      <c r="A11" s="19" t="s">
        <v>37</v>
      </c>
      <c r="B11" s="20">
        <v>2</v>
      </c>
      <c r="C11" s="21">
        <v>2018</v>
      </c>
      <c r="D11" s="22" t="s">
        <v>104</v>
      </c>
      <c r="E11" s="22" t="s">
        <v>105</v>
      </c>
      <c r="F11" s="23">
        <v>43364</v>
      </c>
      <c r="G11" s="44" t="s">
        <v>106</v>
      </c>
      <c r="H11" s="22" t="s">
        <v>107</v>
      </c>
      <c r="I11" s="22" t="s">
        <v>108</v>
      </c>
      <c r="J11" s="24" t="s">
        <v>458</v>
      </c>
      <c r="K11" s="8" t="s">
        <v>275</v>
      </c>
      <c r="L11" s="25" t="s">
        <v>459</v>
      </c>
      <c r="M11" s="26">
        <v>0.9</v>
      </c>
      <c r="N11" s="26" t="s">
        <v>302</v>
      </c>
      <c r="O11" s="7" t="s">
        <v>303</v>
      </c>
      <c r="P11" s="27" t="s">
        <v>304</v>
      </c>
      <c r="Q11" s="60">
        <v>43388</v>
      </c>
      <c r="R11" s="61">
        <v>43921</v>
      </c>
      <c r="S11" s="61">
        <v>43959</v>
      </c>
      <c r="T11" s="7" t="s">
        <v>394</v>
      </c>
      <c r="U11" s="7" t="s">
        <v>693</v>
      </c>
      <c r="V11" s="7" t="s">
        <v>392</v>
      </c>
      <c r="W11" s="26">
        <v>1</v>
      </c>
      <c r="X11" s="26">
        <v>1</v>
      </c>
      <c r="Y11" s="6"/>
    </row>
    <row r="12" spans="1:25" ht="12" customHeight="1" x14ac:dyDescent="0.2">
      <c r="A12" s="19" t="s">
        <v>38</v>
      </c>
      <c r="B12" s="20">
        <v>1</v>
      </c>
      <c r="C12" s="21">
        <v>2018</v>
      </c>
      <c r="D12" s="22" t="s">
        <v>70</v>
      </c>
      <c r="E12" s="22" t="s">
        <v>109</v>
      </c>
      <c r="F12" s="23">
        <v>43395</v>
      </c>
      <c r="G12" s="44" t="s">
        <v>110</v>
      </c>
      <c r="H12" s="22" t="s">
        <v>111</v>
      </c>
      <c r="I12" s="22" t="s">
        <v>112</v>
      </c>
      <c r="J12" s="24" t="s">
        <v>113</v>
      </c>
      <c r="K12" s="8" t="s">
        <v>275</v>
      </c>
      <c r="L12" s="25" t="s">
        <v>306</v>
      </c>
      <c r="M12" s="26" t="s">
        <v>307</v>
      </c>
      <c r="N12" s="26" t="s">
        <v>277</v>
      </c>
      <c r="O12" s="7" t="s">
        <v>278</v>
      </c>
      <c r="P12" s="27" t="s">
        <v>279</v>
      </c>
      <c r="Q12" s="60">
        <v>43497</v>
      </c>
      <c r="R12" s="61">
        <v>43951</v>
      </c>
      <c r="S12" s="61">
        <v>43927</v>
      </c>
      <c r="T12" s="7" t="s">
        <v>391</v>
      </c>
      <c r="U12" s="7" t="s">
        <v>633</v>
      </c>
      <c r="V12" s="7" t="s">
        <v>392</v>
      </c>
      <c r="W12" s="26">
        <v>1</v>
      </c>
      <c r="X12" s="26">
        <v>0</v>
      </c>
      <c r="Y12" s="6"/>
    </row>
    <row r="13" spans="1:25" ht="12" customHeight="1" x14ac:dyDescent="0.2">
      <c r="A13" s="19" t="s">
        <v>39</v>
      </c>
      <c r="B13" s="20">
        <v>1</v>
      </c>
      <c r="C13" s="21">
        <v>2018</v>
      </c>
      <c r="D13" s="22" t="s">
        <v>70</v>
      </c>
      <c r="E13" s="22" t="s">
        <v>109</v>
      </c>
      <c r="F13" s="23">
        <v>43395</v>
      </c>
      <c r="G13" s="44" t="s">
        <v>114</v>
      </c>
      <c r="H13" s="22" t="s">
        <v>111</v>
      </c>
      <c r="I13" s="22" t="s">
        <v>115</v>
      </c>
      <c r="J13" s="24" t="s">
        <v>116</v>
      </c>
      <c r="K13" s="8" t="s">
        <v>275</v>
      </c>
      <c r="L13" s="25" t="s">
        <v>308</v>
      </c>
      <c r="M13" s="26" t="s">
        <v>309</v>
      </c>
      <c r="N13" s="26" t="s">
        <v>277</v>
      </c>
      <c r="O13" s="7" t="s">
        <v>278</v>
      </c>
      <c r="P13" s="27" t="s">
        <v>279</v>
      </c>
      <c r="Q13" s="60">
        <v>43497</v>
      </c>
      <c r="R13" s="61">
        <v>44012</v>
      </c>
      <c r="S13" s="61">
        <v>43927</v>
      </c>
      <c r="T13" s="7" t="s">
        <v>391</v>
      </c>
      <c r="U13" s="7" t="s">
        <v>634</v>
      </c>
      <c r="V13" s="7" t="s">
        <v>392</v>
      </c>
      <c r="W13" s="26">
        <v>1</v>
      </c>
      <c r="X13" s="26">
        <v>0</v>
      </c>
      <c r="Y13" s="6"/>
    </row>
    <row r="14" spans="1:25" ht="12" customHeight="1" x14ac:dyDescent="0.2">
      <c r="A14" s="19" t="s">
        <v>40</v>
      </c>
      <c r="B14" s="20">
        <v>4</v>
      </c>
      <c r="C14" s="21">
        <v>2018</v>
      </c>
      <c r="D14" s="22" t="s">
        <v>117</v>
      </c>
      <c r="E14" s="22" t="s">
        <v>431</v>
      </c>
      <c r="F14" s="23">
        <v>43418</v>
      </c>
      <c r="G14" s="44" t="s">
        <v>118</v>
      </c>
      <c r="H14" s="22" t="s">
        <v>107</v>
      </c>
      <c r="I14" s="22" t="s">
        <v>119</v>
      </c>
      <c r="J14" s="24" t="s">
        <v>120</v>
      </c>
      <c r="K14" s="8" t="s">
        <v>275</v>
      </c>
      <c r="L14" s="25" t="s">
        <v>310</v>
      </c>
      <c r="M14" s="26">
        <v>1</v>
      </c>
      <c r="N14" s="26" t="s">
        <v>293</v>
      </c>
      <c r="O14" s="7" t="s">
        <v>293</v>
      </c>
      <c r="P14" s="27" t="s">
        <v>449</v>
      </c>
      <c r="Q14" s="60">
        <v>43466</v>
      </c>
      <c r="R14" s="61">
        <v>43799</v>
      </c>
      <c r="S14" s="61">
        <v>43955</v>
      </c>
      <c r="T14" s="7" t="s">
        <v>391</v>
      </c>
      <c r="U14" s="7" t="s">
        <v>683</v>
      </c>
      <c r="V14" s="7" t="s">
        <v>392</v>
      </c>
      <c r="W14" s="26">
        <v>1</v>
      </c>
      <c r="X14" s="26">
        <v>0</v>
      </c>
      <c r="Y14" s="6"/>
    </row>
    <row r="15" spans="1:25" ht="12" customHeight="1" x14ac:dyDescent="0.2">
      <c r="A15" s="19" t="s">
        <v>40</v>
      </c>
      <c r="B15" s="20">
        <v>5</v>
      </c>
      <c r="C15" s="21">
        <v>2018</v>
      </c>
      <c r="D15" s="22" t="s">
        <v>117</v>
      </c>
      <c r="E15" s="22" t="s">
        <v>431</v>
      </c>
      <c r="F15" s="23">
        <v>43418</v>
      </c>
      <c r="G15" s="44" t="s">
        <v>118</v>
      </c>
      <c r="H15" s="22" t="s">
        <v>107</v>
      </c>
      <c r="I15" s="22" t="s">
        <v>119</v>
      </c>
      <c r="J15" s="24" t="s">
        <v>120</v>
      </c>
      <c r="K15" s="8" t="s">
        <v>275</v>
      </c>
      <c r="L15" s="25" t="s">
        <v>310</v>
      </c>
      <c r="M15" s="26">
        <v>1</v>
      </c>
      <c r="N15" s="26" t="s">
        <v>317</v>
      </c>
      <c r="O15" s="7" t="s">
        <v>317</v>
      </c>
      <c r="P15" s="27" t="s">
        <v>450</v>
      </c>
      <c r="Q15" s="60">
        <v>43466</v>
      </c>
      <c r="R15" s="61">
        <v>43799</v>
      </c>
      <c r="S15" s="61">
        <v>43851</v>
      </c>
      <c r="T15" s="7" t="s">
        <v>395</v>
      </c>
      <c r="U15" s="7" t="s">
        <v>451</v>
      </c>
      <c r="V15" s="7" t="s">
        <v>392</v>
      </c>
      <c r="W15" s="26">
        <v>1</v>
      </c>
      <c r="X15" s="26">
        <v>0</v>
      </c>
      <c r="Y15" s="6"/>
    </row>
    <row r="16" spans="1:25" ht="12" customHeight="1" x14ac:dyDescent="0.2">
      <c r="A16" s="19" t="s">
        <v>40</v>
      </c>
      <c r="B16" s="20">
        <v>6</v>
      </c>
      <c r="C16" s="21">
        <v>2018</v>
      </c>
      <c r="D16" s="22" t="s">
        <v>117</v>
      </c>
      <c r="E16" s="22" t="s">
        <v>431</v>
      </c>
      <c r="F16" s="23">
        <v>43418</v>
      </c>
      <c r="G16" s="44" t="s">
        <v>118</v>
      </c>
      <c r="H16" s="22" t="s">
        <v>107</v>
      </c>
      <c r="I16" s="22" t="s">
        <v>119</v>
      </c>
      <c r="J16" s="24" t="s">
        <v>121</v>
      </c>
      <c r="K16" s="7" t="s">
        <v>298</v>
      </c>
      <c r="L16" s="25" t="s">
        <v>313</v>
      </c>
      <c r="M16" s="26">
        <v>0.8</v>
      </c>
      <c r="N16" s="26" t="s">
        <v>293</v>
      </c>
      <c r="O16" s="7" t="s">
        <v>293</v>
      </c>
      <c r="P16" s="27" t="s">
        <v>449</v>
      </c>
      <c r="Q16" s="60">
        <v>43466</v>
      </c>
      <c r="R16" s="61">
        <v>43799</v>
      </c>
      <c r="S16" s="61">
        <v>43955</v>
      </c>
      <c r="T16" s="7" t="s">
        <v>391</v>
      </c>
      <c r="U16" s="7" t="s">
        <v>684</v>
      </c>
      <c r="V16" s="7" t="s">
        <v>392</v>
      </c>
      <c r="W16" s="26">
        <v>1</v>
      </c>
      <c r="X16" s="26">
        <v>0</v>
      </c>
      <c r="Y16" s="6"/>
    </row>
    <row r="17" spans="1:25" ht="12" customHeight="1" x14ac:dyDescent="0.2">
      <c r="A17" s="19" t="s">
        <v>40</v>
      </c>
      <c r="B17" s="20">
        <v>7</v>
      </c>
      <c r="C17" s="21">
        <v>2018</v>
      </c>
      <c r="D17" s="22" t="s">
        <v>117</v>
      </c>
      <c r="E17" s="22" t="s">
        <v>431</v>
      </c>
      <c r="F17" s="23">
        <v>43418</v>
      </c>
      <c r="G17" s="44" t="s">
        <v>118</v>
      </c>
      <c r="H17" s="22" t="s">
        <v>107</v>
      </c>
      <c r="I17" s="22" t="s">
        <v>119</v>
      </c>
      <c r="J17" s="24" t="s">
        <v>121</v>
      </c>
      <c r="K17" s="7" t="s">
        <v>298</v>
      </c>
      <c r="L17" s="25" t="s">
        <v>313</v>
      </c>
      <c r="M17" s="26">
        <v>0.8</v>
      </c>
      <c r="N17" s="26" t="s">
        <v>317</v>
      </c>
      <c r="O17" s="7" t="s">
        <v>317</v>
      </c>
      <c r="P17" s="27" t="s">
        <v>450</v>
      </c>
      <c r="Q17" s="60">
        <v>43466</v>
      </c>
      <c r="R17" s="61">
        <v>43799</v>
      </c>
      <c r="S17" s="61">
        <v>43839</v>
      </c>
      <c r="T17" s="7" t="s">
        <v>395</v>
      </c>
      <c r="U17" s="7" t="s">
        <v>452</v>
      </c>
      <c r="V17" s="7" t="s">
        <v>392</v>
      </c>
      <c r="W17" s="26">
        <v>1</v>
      </c>
      <c r="X17" s="26">
        <v>0</v>
      </c>
      <c r="Y17" s="6"/>
    </row>
    <row r="18" spans="1:25" ht="12" customHeight="1" x14ac:dyDescent="0.2">
      <c r="A18" s="19" t="s">
        <v>42</v>
      </c>
      <c r="B18" s="20">
        <v>1</v>
      </c>
      <c r="C18" s="21">
        <v>2018</v>
      </c>
      <c r="D18" s="22" t="s">
        <v>117</v>
      </c>
      <c r="E18" s="22" t="s">
        <v>431</v>
      </c>
      <c r="F18" s="23">
        <v>43418</v>
      </c>
      <c r="G18" s="44" t="s">
        <v>126</v>
      </c>
      <c r="H18" s="22" t="s">
        <v>127</v>
      </c>
      <c r="I18" s="22" t="s">
        <v>128</v>
      </c>
      <c r="J18" s="24" t="s">
        <v>129</v>
      </c>
      <c r="K18" s="8" t="s">
        <v>275</v>
      </c>
      <c r="L18" s="25" t="s">
        <v>315</v>
      </c>
      <c r="M18" s="26">
        <v>0.8</v>
      </c>
      <c r="N18" s="26" t="s">
        <v>302</v>
      </c>
      <c r="O18" s="7" t="s">
        <v>303</v>
      </c>
      <c r="P18" s="27" t="s">
        <v>304</v>
      </c>
      <c r="Q18" s="60">
        <v>43466</v>
      </c>
      <c r="R18" s="61">
        <v>43921</v>
      </c>
      <c r="S18" s="61">
        <v>43959</v>
      </c>
      <c r="T18" s="7" t="s">
        <v>394</v>
      </c>
      <c r="U18" s="7" t="s">
        <v>694</v>
      </c>
      <c r="V18" s="7" t="s">
        <v>392</v>
      </c>
      <c r="W18" s="26">
        <v>1</v>
      </c>
      <c r="X18" s="26">
        <v>0</v>
      </c>
      <c r="Y18" s="6"/>
    </row>
    <row r="19" spans="1:25" ht="12" customHeight="1" x14ac:dyDescent="0.2">
      <c r="A19" s="19" t="s">
        <v>44</v>
      </c>
      <c r="B19" s="20">
        <v>2</v>
      </c>
      <c r="C19" s="21">
        <v>2019</v>
      </c>
      <c r="D19" s="22" t="s">
        <v>130</v>
      </c>
      <c r="E19" s="22" t="s">
        <v>131</v>
      </c>
      <c r="F19" s="23">
        <v>43434</v>
      </c>
      <c r="G19" s="44" t="s">
        <v>136</v>
      </c>
      <c r="H19" s="22" t="s">
        <v>133</v>
      </c>
      <c r="I19" s="22" t="s">
        <v>137</v>
      </c>
      <c r="J19" s="24" t="s">
        <v>138</v>
      </c>
      <c r="K19" s="7" t="s">
        <v>298</v>
      </c>
      <c r="L19" s="25" t="s">
        <v>320</v>
      </c>
      <c r="M19" s="26">
        <v>0.95</v>
      </c>
      <c r="N19" s="26" t="s">
        <v>317</v>
      </c>
      <c r="O19" s="7" t="s">
        <v>321</v>
      </c>
      <c r="P19" s="27" t="s">
        <v>322</v>
      </c>
      <c r="Q19" s="60">
        <v>43479</v>
      </c>
      <c r="R19" s="61">
        <v>44012</v>
      </c>
      <c r="S19" s="61">
        <v>43956</v>
      </c>
      <c r="T19" s="7" t="s">
        <v>396</v>
      </c>
      <c r="U19" s="7" t="s">
        <v>687</v>
      </c>
      <c r="V19" s="7" t="s">
        <v>392</v>
      </c>
      <c r="W19" s="26">
        <v>2</v>
      </c>
      <c r="X19" s="26">
        <v>0</v>
      </c>
      <c r="Y19" s="6"/>
    </row>
    <row r="20" spans="1:25" ht="12" customHeight="1" x14ac:dyDescent="0.2">
      <c r="A20" s="19" t="s">
        <v>44</v>
      </c>
      <c r="B20" s="20">
        <v>4</v>
      </c>
      <c r="C20" s="21">
        <v>2019</v>
      </c>
      <c r="D20" s="22" t="s">
        <v>130</v>
      </c>
      <c r="E20" s="22" t="s">
        <v>131</v>
      </c>
      <c r="F20" s="23">
        <v>43434</v>
      </c>
      <c r="G20" s="44" t="s">
        <v>136</v>
      </c>
      <c r="H20" s="22" t="s">
        <v>133</v>
      </c>
      <c r="I20" s="22" t="s">
        <v>137</v>
      </c>
      <c r="J20" s="24" t="s">
        <v>139</v>
      </c>
      <c r="K20" s="7" t="s">
        <v>298</v>
      </c>
      <c r="L20" s="25" t="s">
        <v>323</v>
      </c>
      <c r="M20" s="26">
        <v>0.7</v>
      </c>
      <c r="N20" s="26" t="s">
        <v>317</v>
      </c>
      <c r="O20" s="7" t="s">
        <v>321</v>
      </c>
      <c r="P20" s="27" t="s">
        <v>322</v>
      </c>
      <c r="Q20" s="60">
        <v>43479</v>
      </c>
      <c r="R20" s="61">
        <v>44012</v>
      </c>
      <c r="S20" s="61">
        <v>43956</v>
      </c>
      <c r="T20" s="7" t="s">
        <v>396</v>
      </c>
      <c r="U20" s="7" t="s">
        <v>687</v>
      </c>
      <c r="V20" s="7" t="s">
        <v>392</v>
      </c>
      <c r="W20" s="26">
        <v>2</v>
      </c>
      <c r="X20" s="26">
        <v>0</v>
      </c>
      <c r="Y20" s="6"/>
    </row>
    <row r="21" spans="1:25" ht="12" customHeight="1" x14ac:dyDescent="0.2">
      <c r="A21" s="19" t="s">
        <v>48</v>
      </c>
      <c r="B21" s="20">
        <v>1</v>
      </c>
      <c r="C21" s="21">
        <v>2019</v>
      </c>
      <c r="D21" s="22" t="s">
        <v>91</v>
      </c>
      <c r="E21" s="22" t="s">
        <v>141</v>
      </c>
      <c r="F21" s="23">
        <v>43418</v>
      </c>
      <c r="G21" s="44" t="s">
        <v>160</v>
      </c>
      <c r="H21" s="22" t="s">
        <v>491</v>
      </c>
      <c r="I21" s="22" t="s">
        <v>161</v>
      </c>
      <c r="J21" s="24" t="s">
        <v>162</v>
      </c>
      <c r="K21" s="8" t="s">
        <v>305</v>
      </c>
      <c r="L21" s="25" t="s">
        <v>331</v>
      </c>
      <c r="M21" s="26">
        <v>1</v>
      </c>
      <c r="N21" s="26" t="s">
        <v>317</v>
      </c>
      <c r="O21" s="26" t="s">
        <v>326</v>
      </c>
      <c r="P21" s="27" t="s">
        <v>403</v>
      </c>
      <c r="Q21" s="62">
        <v>43488</v>
      </c>
      <c r="R21" s="61">
        <v>44012</v>
      </c>
      <c r="S21" s="62">
        <v>43956</v>
      </c>
      <c r="T21" s="28" t="s">
        <v>396</v>
      </c>
      <c r="U21" s="28" t="s">
        <v>688</v>
      </c>
      <c r="V21" s="28" t="s">
        <v>392</v>
      </c>
      <c r="W21" s="26">
        <v>1</v>
      </c>
      <c r="X21" s="26">
        <v>0</v>
      </c>
      <c r="Y21" s="6"/>
    </row>
    <row r="22" spans="1:25" ht="12" customHeight="1" x14ac:dyDescent="0.2">
      <c r="A22" s="19" t="s">
        <v>49</v>
      </c>
      <c r="B22" s="20">
        <v>1</v>
      </c>
      <c r="C22" s="21">
        <v>2019</v>
      </c>
      <c r="D22" s="22" t="s">
        <v>91</v>
      </c>
      <c r="E22" s="22" t="s">
        <v>141</v>
      </c>
      <c r="F22" s="23">
        <v>43418</v>
      </c>
      <c r="G22" s="44" t="s">
        <v>163</v>
      </c>
      <c r="H22" s="22" t="s">
        <v>491</v>
      </c>
      <c r="I22" s="22" t="s">
        <v>164</v>
      </c>
      <c r="J22" s="24" t="s">
        <v>165</v>
      </c>
      <c r="K22" s="7" t="s">
        <v>298</v>
      </c>
      <c r="L22" s="25" t="s">
        <v>332</v>
      </c>
      <c r="M22" s="26">
        <v>1</v>
      </c>
      <c r="N22" s="26" t="s">
        <v>317</v>
      </c>
      <c r="O22" s="26" t="s">
        <v>326</v>
      </c>
      <c r="P22" s="27" t="s">
        <v>403</v>
      </c>
      <c r="Q22" s="62">
        <v>43488</v>
      </c>
      <c r="R22" s="61">
        <v>44012</v>
      </c>
      <c r="S22" s="62">
        <v>43956</v>
      </c>
      <c r="T22" s="28" t="s">
        <v>396</v>
      </c>
      <c r="U22" s="28" t="s">
        <v>689</v>
      </c>
      <c r="V22" s="28" t="s">
        <v>392</v>
      </c>
      <c r="W22" s="26">
        <v>1</v>
      </c>
      <c r="X22" s="26">
        <v>0</v>
      </c>
      <c r="Y22" s="6"/>
    </row>
    <row r="23" spans="1:25" ht="12" customHeight="1" x14ac:dyDescent="0.2">
      <c r="A23" s="19" t="s">
        <v>49</v>
      </c>
      <c r="B23" s="20">
        <v>4</v>
      </c>
      <c r="C23" s="21">
        <v>2019</v>
      </c>
      <c r="D23" s="22" t="s">
        <v>91</v>
      </c>
      <c r="E23" s="22" t="s">
        <v>141</v>
      </c>
      <c r="F23" s="23">
        <v>43418</v>
      </c>
      <c r="G23" s="44" t="s">
        <v>163</v>
      </c>
      <c r="H23" s="22" t="s">
        <v>491</v>
      </c>
      <c r="I23" s="22" t="s">
        <v>164</v>
      </c>
      <c r="J23" s="24" t="s">
        <v>167</v>
      </c>
      <c r="K23" s="7" t="s">
        <v>298</v>
      </c>
      <c r="L23" s="25" t="s">
        <v>333</v>
      </c>
      <c r="M23" s="26">
        <v>1</v>
      </c>
      <c r="N23" s="26" t="s">
        <v>317</v>
      </c>
      <c r="O23" s="26" t="s">
        <v>326</v>
      </c>
      <c r="P23" s="27" t="s">
        <v>403</v>
      </c>
      <c r="Q23" s="62">
        <v>43488</v>
      </c>
      <c r="R23" s="61">
        <v>44012</v>
      </c>
      <c r="S23" s="62">
        <v>43956</v>
      </c>
      <c r="T23" s="28" t="s">
        <v>396</v>
      </c>
      <c r="U23" s="28" t="s">
        <v>689</v>
      </c>
      <c r="V23" s="28" t="s">
        <v>392</v>
      </c>
      <c r="W23" s="26">
        <v>1</v>
      </c>
      <c r="X23" s="26">
        <v>0</v>
      </c>
      <c r="Y23" s="6"/>
    </row>
    <row r="24" spans="1:25" ht="12" customHeight="1" x14ac:dyDescent="0.2">
      <c r="A24" s="19" t="s">
        <v>51</v>
      </c>
      <c r="B24" s="20">
        <v>1</v>
      </c>
      <c r="C24" s="21">
        <v>2019</v>
      </c>
      <c r="D24" s="22" t="s">
        <v>70</v>
      </c>
      <c r="E24" s="22" t="s">
        <v>171</v>
      </c>
      <c r="F24" s="23">
        <v>43418</v>
      </c>
      <c r="G24" s="44" t="s">
        <v>172</v>
      </c>
      <c r="H24" s="22" t="s">
        <v>173</v>
      </c>
      <c r="I24" s="22" t="s">
        <v>174</v>
      </c>
      <c r="J24" s="30" t="s">
        <v>175</v>
      </c>
      <c r="K24" s="8" t="s">
        <v>275</v>
      </c>
      <c r="L24" s="25" t="s">
        <v>334</v>
      </c>
      <c r="M24" s="26" t="s">
        <v>335</v>
      </c>
      <c r="N24" s="26" t="s">
        <v>277</v>
      </c>
      <c r="O24" s="26" t="s">
        <v>278</v>
      </c>
      <c r="P24" s="27" t="s">
        <v>279</v>
      </c>
      <c r="Q24" s="62">
        <v>43497</v>
      </c>
      <c r="R24" s="61">
        <v>44012</v>
      </c>
      <c r="S24" s="62">
        <v>43922</v>
      </c>
      <c r="T24" s="28" t="s">
        <v>397</v>
      </c>
      <c r="U24" s="28" t="s">
        <v>587</v>
      </c>
      <c r="V24" s="28" t="s">
        <v>392</v>
      </c>
      <c r="W24" s="26">
        <v>2</v>
      </c>
      <c r="X24" s="26">
        <v>1</v>
      </c>
      <c r="Y24" s="6"/>
    </row>
    <row r="25" spans="1:25" ht="12" customHeight="1" x14ac:dyDescent="0.2">
      <c r="A25" s="19" t="s">
        <v>52</v>
      </c>
      <c r="B25" s="20">
        <v>3</v>
      </c>
      <c r="C25" s="21">
        <v>2019</v>
      </c>
      <c r="D25" s="31" t="s">
        <v>176</v>
      </c>
      <c r="E25" s="22" t="s">
        <v>177</v>
      </c>
      <c r="F25" s="23">
        <v>43528</v>
      </c>
      <c r="G25" s="44" t="s">
        <v>178</v>
      </c>
      <c r="H25" s="22" t="s">
        <v>179</v>
      </c>
      <c r="I25" s="23" t="s">
        <v>180</v>
      </c>
      <c r="J25" s="24" t="s">
        <v>181</v>
      </c>
      <c r="K25" s="7" t="s">
        <v>298</v>
      </c>
      <c r="L25" s="25" t="s">
        <v>336</v>
      </c>
      <c r="M25" s="26">
        <v>1</v>
      </c>
      <c r="N25" s="26" t="s">
        <v>302</v>
      </c>
      <c r="O25" s="26" t="s">
        <v>303</v>
      </c>
      <c r="P25" s="27" t="s">
        <v>304</v>
      </c>
      <c r="Q25" s="62">
        <v>43585</v>
      </c>
      <c r="R25" s="61">
        <v>43861</v>
      </c>
      <c r="S25" s="62">
        <v>43959</v>
      </c>
      <c r="T25" s="28" t="s">
        <v>394</v>
      </c>
      <c r="U25" s="75" t="s">
        <v>695</v>
      </c>
      <c r="V25" s="28" t="s">
        <v>392</v>
      </c>
      <c r="W25" s="26">
        <v>0</v>
      </c>
      <c r="X25" s="26">
        <v>0</v>
      </c>
      <c r="Y25" s="6"/>
    </row>
    <row r="26" spans="1:25" ht="12" customHeight="1" x14ac:dyDescent="0.2">
      <c r="A26" s="19" t="s">
        <v>53</v>
      </c>
      <c r="B26" s="20">
        <v>5</v>
      </c>
      <c r="C26" s="21">
        <v>2019</v>
      </c>
      <c r="D26" s="31" t="s">
        <v>176</v>
      </c>
      <c r="E26" s="22" t="s">
        <v>177</v>
      </c>
      <c r="F26" s="23">
        <v>43528</v>
      </c>
      <c r="G26" s="44" t="s">
        <v>182</v>
      </c>
      <c r="H26" s="23" t="s">
        <v>185</v>
      </c>
      <c r="I26" s="23" t="s">
        <v>180</v>
      </c>
      <c r="J26" s="24" t="s">
        <v>186</v>
      </c>
      <c r="K26" s="7" t="s">
        <v>298</v>
      </c>
      <c r="L26" s="25" t="s">
        <v>339</v>
      </c>
      <c r="M26" s="26">
        <v>0.6</v>
      </c>
      <c r="N26" s="26" t="s">
        <v>302</v>
      </c>
      <c r="O26" s="26" t="s">
        <v>303</v>
      </c>
      <c r="P26" s="27" t="s">
        <v>304</v>
      </c>
      <c r="Q26" s="62">
        <v>43585</v>
      </c>
      <c r="R26" s="61">
        <v>43861</v>
      </c>
      <c r="S26" s="62">
        <v>43959</v>
      </c>
      <c r="T26" s="28" t="s">
        <v>394</v>
      </c>
      <c r="U26" s="75" t="s">
        <v>696</v>
      </c>
      <c r="V26" s="28" t="s">
        <v>392</v>
      </c>
      <c r="W26" s="26">
        <v>0</v>
      </c>
      <c r="X26" s="26">
        <v>0</v>
      </c>
      <c r="Y26" s="6"/>
    </row>
    <row r="27" spans="1:25" ht="12" customHeight="1" x14ac:dyDescent="0.2">
      <c r="A27" s="19" t="s">
        <v>54</v>
      </c>
      <c r="B27" s="20">
        <v>1</v>
      </c>
      <c r="C27" s="21">
        <v>2019</v>
      </c>
      <c r="D27" s="22" t="s">
        <v>187</v>
      </c>
      <c r="E27" s="22" t="s">
        <v>177</v>
      </c>
      <c r="F27" s="23">
        <v>43528</v>
      </c>
      <c r="G27" s="26" t="s">
        <v>188</v>
      </c>
      <c r="H27" s="22" t="s">
        <v>189</v>
      </c>
      <c r="I27" s="22" t="s">
        <v>190</v>
      </c>
      <c r="J27" s="23" t="s">
        <v>191</v>
      </c>
      <c r="K27" s="7" t="s">
        <v>298</v>
      </c>
      <c r="L27" s="25" t="s">
        <v>340</v>
      </c>
      <c r="M27" s="26" t="s">
        <v>341</v>
      </c>
      <c r="N27" s="26" t="s">
        <v>342</v>
      </c>
      <c r="O27" s="26" t="s">
        <v>343</v>
      </c>
      <c r="P27" s="27" t="s">
        <v>344</v>
      </c>
      <c r="Q27" s="62">
        <v>43556</v>
      </c>
      <c r="R27" s="61">
        <v>44012</v>
      </c>
      <c r="S27" s="62">
        <v>43927</v>
      </c>
      <c r="T27" s="28" t="s">
        <v>395</v>
      </c>
      <c r="U27" s="75" t="s">
        <v>576</v>
      </c>
      <c r="V27" s="28" t="s">
        <v>392</v>
      </c>
      <c r="W27" s="26">
        <v>1</v>
      </c>
      <c r="X27" s="26">
        <v>0</v>
      </c>
      <c r="Y27" s="6"/>
    </row>
    <row r="28" spans="1:25" ht="12" customHeight="1" x14ac:dyDescent="0.2">
      <c r="A28" s="19" t="s">
        <v>56</v>
      </c>
      <c r="B28" s="20">
        <v>1</v>
      </c>
      <c r="C28" s="21">
        <v>2019</v>
      </c>
      <c r="D28" s="25" t="s">
        <v>198</v>
      </c>
      <c r="E28" s="22" t="s">
        <v>199</v>
      </c>
      <c r="F28" s="23">
        <v>43528</v>
      </c>
      <c r="G28" s="26" t="s">
        <v>200</v>
      </c>
      <c r="H28" s="22" t="s">
        <v>201</v>
      </c>
      <c r="I28" s="22" t="s">
        <v>202</v>
      </c>
      <c r="J28" s="23" t="s">
        <v>203</v>
      </c>
      <c r="K28" s="7" t="s">
        <v>298</v>
      </c>
      <c r="L28" s="25" t="s">
        <v>347</v>
      </c>
      <c r="M28" s="26">
        <v>1</v>
      </c>
      <c r="N28" s="26" t="s">
        <v>489</v>
      </c>
      <c r="O28" s="26" t="s">
        <v>348</v>
      </c>
      <c r="P28" s="27" t="s">
        <v>349</v>
      </c>
      <c r="Q28" s="62">
        <v>43600</v>
      </c>
      <c r="R28" s="61">
        <v>43965</v>
      </c>
      <c r="S28" s="62"/>
      <c r="T28" s="28"/>
      <c r="U28" s="28"/>
      <c r="V28" s="28" t="s">
        <v>392</v>
      </c>
      <c r="W28" s="26">
        <v>0</v>
      </c>
      <c r="X28" s="26">
        <v>0</v>
      </c>
      <c r="Y28" s="6"/>
    </row>
    <row r="29" spans="1:25" ht="12" customHeight="1" x14ac:dyDescent="0.2">
      <c r="A29" s="19" t="s">
        <v>56</v>
      </c>
      <c r="B29" s="20">
        <v>2</v>
      </c>
      <c r="C29" s="21">
        <v>2019</v>
      </c>
      <c r="D29" s="25" t="s">
        <v>198</v>
      </c>
      <c r="E29" s="22" t="s">
        <v>199</v>
      </c>
      <c r="F29" s="23">
        <v>43528</v>
      </c>
      <c r="G29" s="26" t="s">
        <v>200</v>
      </c>
      <c r="H29" s="22" t="s">
        <v>201</v>
      </c>
      <c r="I29" s="22" t="s">
        <v>204</v>
      </c>
      <c r="J29" s="23" t="s">
        <v>205</v>
      </c>
      <c r="K29" s="8" t="s">
        <v>275</v>
      </c>
      <c r="L29" s="25" t="s">
        <v>350</v>
      </c>
      <c r="M29" s="26">
        <v>1</v>
      </c>
      <c r="N29" s="26" t="s">
        <v>489</v>
      </c>
      <c r="O29" s="26" t="s">
        <v>348</v>
      </c>
      <c r="P29" s="27" t="s">
        <v>349</v>
      </c>
      <c r="Q29" s="62">
        <v>43600</v>
      </c>
      <c r="R29" s="61">
        <v>43965</v>
      </c>
      <c r="S29" s="62"/>
      <c r="T29" s="28"/>
      <c r="U29" s="28"/>
      <c r="V29" s="28" t="s">
        <v>392</v>
      </c>
      <c r="W29" s="26">
        <v>0</v>
      </c>
      <c r="X29" s="26">
        <v>0</v>
      </c>
      <c r="Y29" s="6"/>
    </row>
    <row r="30" spans="1:25" ht="12" customHeight="1" x14ac:dyDescent="0.2">
      <c r="A30" s="19" t="s">
        <v>57</v>
      </c>
      <c r="B30" s="20">
        <v>1</v>
      </c>
      <c r="C30" s="21">
        <v>2019</v>
      </c>
      <c r="D30" s="25" t="s">
        <v>198</v>
      </c>
      <c r="E30" s="22" t="s">
        <v>199</v>
      </c>
      <c r="F30" s="23">
        <v>43528</v>
      </c>
      <c r="G30" s="26" t="s">
        <v>206</v>
      </c>
      <c r="H30" s="22" t="s">
        <v>201</v>
      </c>
      <c r="I30" s="22" t="s">
        <v>207</v>
      </c>
      <c r="J30" s="23" t="s">
        <v>208</v>
      </c>
      <c r="K30" s="7" t="s">
        <v>298</v>
      </c>
      <c r="L30" s="25" t="s">
        <v>350</v>
      </c>
      <c r="M30" s="26">
        <v>1</v>
      </c>
      <c r="N30" s="26" t="s">
        <v>489</v>
      </c>
      <c r="O30" s="26" t="s">
        <v>348</v>
      </c>
      <c r="P30" s="27" t="s">
        <v>349</v>
      </c>
      <c r="Q30" s="62">
        <v>43600</v>
      </c>
      <c r="R30" s="61">
        <v>43965</v>
      </c>
      <c r="S30" s="62"/>
      <c r="T30" s="28"/>
      <c r="U30" s="28"/>
      <c r="V30" s="28" t="s">
        <v>392</v>
      </c>
      <c r="W30" s="26">
        <v>0</v>
      </c>
      <c r="X30" s="26">
        <v>0</v>
      </c>
      <c r="Y30" s="6"/>
    </row>
    <row r="31" spans="1:25" ht="12" customHeight="1" x14ac:dyDescent="0.2">
      <c r="A31" s="19" t="s">
        <v>57</v>
      </c>
      <c r="B31" s="20">
        <v>2</v>
      </c>
      <c r="C31" s="21">
        <v>2019</v>
      </c>
      <c r="D31" s="25" t="s">
        <v>198</v>
      </c>
      <c r="E31" s="22" t="s">
        <v>199</v>
      </c>
      <c r="F31" s="23">
        <v>43528</v>
      </c>
      <c r="G31" s="26" t="s">
        <v>206</v>
      </c>
      <c r="H31" s="22" t="s">
        <v>201</v>
      </c>
      <c r="I31" s="22" t="s">
        <v>207</v>
      </c>
      <c r="J31" s="23" t="s">
        <v>209</v>
      </c>
      <c r="K31" s="8" t="s">
        <v>275</v>
      </c>
      <c r="L31" s="25" t="s">
        <v>351</v>
      </c>
      <c r="M31" s="26">
        <v>1</v>
      </c>
      <c r="N31" s="26" t="s">
        <v>489</v>
      </c>
      <c r="O31" s="26" t="s">
        <v>348</v>
      </c>
      <c r="P31" s="27" t="s">
        <v>349</v>
      </c>
      <c r="Q31" s="62">
        <v>43600</v>
      </c>
      <c r="R31" s="61">
        <v>43965</v>
      </c>
      <c r="S31" s="62"/>
      <c r="T31" s="28"/>
      <c r="U31" s="28"/>
      <c r="V31" s="28" t="s">
        <v>392</v>
      </c>
      <c r="W31" s="26">
        <v>0</v>
      </c>
      <c r="X31" s="26">
        <v>0</v>
      </c>
      <c r="Y31" s="6"/>
    </row>
    <row r="32" spans="1:25" ht="12" customHeight="1" x14ac:dyDescent="0.2">
      <c r="A32" s="19" t="s">
        <v>58</v>
      </c>
      <c r="B32" s="20">
        <v>2</v>
      </c>
      <c r="C32" s="21">
        <v>2019</v>
      </c>
      <c r="D32" s="22" t="s">
        <v>70</v>
      </c>
      <c r="E32" s="22" t="s">
        <v>433</v>
      </c>
      <c r="F32" s="23">
        <v>43586</v>
      </c>
      <c r="G32" s="26" t="s">
        <v>210</v>
      </c>
      <c r="H32" s="22" t="s">
        <v>73</v>
      </c>
      <c r="I32" s="22" t="s">
        <v>211</v>
      </c>
      <c r="J32" s="23" t="s">
        <v>212</v>
      </c>
      <c r="K32" s="8" t="s">
        <v>275</v>
      </c>
      <c r="L32" s="25" t="s">
        <v>352</v>
      </c>
      <c r="M32" s="26" t="s">
        <v>353</v>
      </c>
      <c r="N32" s="26" t="s">
        <v>277</v>
      </c>
      <c r="O32" s="26" t="s">
        <v>278</v>
      </c>
      <c r="P32" s="27" t="s">
        <v>354</v>
      </c>
      <c r="Q32" s="62">
        <v>43626</v>
      </c>
      <c r="R32" s="61">
        <v>43921</v>
      </c>
      <c r="S32" s="62">
        <v>43838</v>
      </c>
      <c r="T32" s="28" t="s">
        <v>393</v>
      </c>
      <c r="U32" s="28" t="s">
        <v>398</v>
      </c>
      <c r="V32" s="28" t="s">
        <v>392</v>
      </c>
      <c r="W32" s="26">
        <v>0</v>
      </c>
      <c r="X32" s="26">
        <v>0</v>
      </c>
      <c r="Y32" s="6"/>
    </row>
    <row r="33" spans="1:25" ht="12" customHeight="1" x14ac:dyDescent="0.2">
      <c r="A33" s="19" t="s">
        <v>59</v>
      </c>
      <c r="B33" s="20">
        <v>1</v>
      </c>
      <c r="C33" s="21">
        <v>2019</v>
      </c>
      <c r="D33" s="22" t="s">
        <v>70</v>
      </c>
      <c r="E33" s="29" t="s">
        <v>213</v>
      </c>
      <c r="F33" s="23">
        <v>43657</v>
      </c>
      <c r="G33" s="45" t="s">
        <v>214</v>
      </c>
      <c r="H33" s="22"/>
      <c r="I33" s="22" t="s">
        <v>215</v>
      </c>
      <c r="J33" s="23" t="s">
        <v>216</v>
      </c>
      <c r="K33" s="7" t="s">
        <v>298</v>
      </c>
      <c r="L33" s="25" t="s">
        <v>355</v>
      </c>
      <c r="M33" s="26" t="s">
        <v>356</v>
      </c>
      <c r="N33" s="26" t="s">
        <v>277</v>
      </c>
      <c r="O33" s="26" t="s">
        <v>278</v>
      </c>
      <c r="P33" s="27" t="s">
        <v>357</v>
      </c>
      <c r="Q33" s="62">
        <v>43664</v>
      </c>
      <c r="R33" s="61">
        <v>43920</v>
      </c>
      <c r="S33" s="62">
        <v>43838</v>
      </c>
      <c r="T33" s="28" t="s">
        <v>399</v>
      </c>
      <c r="U33" s="28" t="s">
        <v>400</v>
      </c>
      <c r="V33" s="28" t="s">
        <v>392</v>
      </c>
      <c r="W33" s="26">
        <v>1</v>
      </c>
      <c r="X33" s="26">
        <v>0</v>
      </c>
      <c r="Y33" s="6"/>
    </row>
    <row r="34" spans="1:25" ht="12" customHeight="1" x14ac:dyDescent="0.2">
      <c r="A34" s="19" t="s">
        <v>60</v>
      </c>
      <c r="B34" s="20">
        <v>1</v>
      </c>
      <c r="C34" s="21">
        <v>2019</v>
      </c>
      <c r="D34" s="22" t="s">
        <v>192</v>
      </c>
      <c r="E34" s="29" t="s">
        <v>213</v>
      </c>
      <c r="F34" s="23">
        <v>43641</v>
      </c>
      <c r="G34" s="45" t="s">
        <v>217</v>
      </c>
      <c r="H34" s="22" t="s">
        <v>218</v>
      </c>
      <c r="I34" s="22" t="s">
        <v>219</v>
      </c>
      <c r="J34" s="23" t="s">
        <v>220</v>
      </c>
      <c r="K34" s="8" t="s">
        <v>275</v>
      </c>
      <c r="L34" s="25" t="s">
        <v>358</v>
      </c>
      <c r="M34" s="26">
        <v>1</v>
      </c>
      <c r="N34" s="26" t="s">
        <v>317</v>
      </c>
      <c r="O34" s="26" t="s">
        <v>326</v>
      </c>
      <c r="P34" s="27" t="s">
        <v>346</v>
      </c>
      <c r="Q34" s="62">
        <v>43682</v>
      </c>
      <c r="R34" s="61">
        <v>43814</v>
      </c>
      <c r="S34" s="62">
        <v>43956</v>
      </c>
      <c r="T34" s="28" t="s">
        <v>396</v>
      </c>
      <c r="U34" s="28" t="s">
        <v>690</v>
      </c>
      <c r="V34" s="28" t="s">
        <v>392</v>
      </c>
      <c r="W34" s="26">
        <v>0</v>
      </c>
      <c r="X34" s="26">
        <v>0</v>
      </c>
      <c r="Y34" s="6"/>
    </row>
    <row r="35" spans="1:25" ht="12" customHeight="1" x14ac:dyDescent="0.2">
      <c r="A35" s="19" t="s">
        <v>60</v>
      </c>
      <c r="B35" s="20">
        <v>2</v>
      </c>
      <c r="C35" s="21">
        <v>2019</v>
      </c>
      <c r="D35" s="22" t="s">
        <v>192</v>
      </c>
      <c r="E35" s="29" t="s">
        <v>213</v>
      </c>
      <c r="F35" s="23">
        <v>43641</v>
      </c>
      <c r="G35" s="45" t="s">
        <v>217</v>
      </c>
      <c r="H35" s="22" t="s">
        <v>218</v>
      </c>
      <c r="I35" s="22" t="s">
        <v>219</v>
      </c>
      <c r="J35" s="23" t="s">
        <v>221</v>
      </c>
      <c r="K35" s="8" t="s">
        <v>275</v>
      </c>
      <c r="L35" s="25" t="s">
        <v>359</v>
      </c>
      <c r="M35" s="26">
        <v>1</v>
      </c>
      <c r="N35" s="26" t="s">
        <v>317</v>
      </c>
      <c r="O35" s="26" t="s">
        <v>326</v>
      </c>
      <c r="P35" s="27" t="s">
        <v>346</v>
      </c>
      <c r="Q35" s="62">
        <v>43669</v>
      </c>
      <c r="R35" s="61">
        <v>43814</v>
      </c>
      <c r="S35" s="62">
        <v>43956</v>
      </c>
      <c r="T35" s="28" t="s">
        <v>396</v>
      </c>
      <c r="U35" s="28" t="s">
        <v>691</v>
      </c>
      <c r="V35" s="28" t="s">
        <v>546</v>
      </c>
      <c r="W35" s="26">
        <v>0</v>
      </c>
      <c r="X35" s="26">
        <v>0</v>
      </c>
      <c r="Y35" s="6"/>
    </row>
    <row r="36" spans="1:25" ht="12" customHeight="1" x14ac:dyDescent="0.2">
      <c r="A36" s="19" t="s">
        <v>66</v>
      </c>
      <c r="B36" s="20">
        <v>1</v>
      </c>
      <c r="C36" s="21">
        <v>2019</v>
      </c>
      <c r="D36" s="25" t="s">
        <v>242</v>
      </c>
      <c r="E36" s="29" t="s">
        <v>243</v>
      </c>
      <c r="F36" s="23">
        <v>43796</v>
      </c>
      <c r="G36" s="26" t="s">
        <v>244</v>
      </c>
      <c r="H36" s="22" t="s">
        <v>245</v>
      </c>
      <c r="I36" s="25" t="s">
        <v>246</v>
      </c>
      <c r="J36" s="23" t="s">
        <v>247</v>
      </c>
      <c r="K36" s="8" t="s">
        <v>275</v>
      </c>
      <c r="L36" s="25" t="s">
        <v>367</v>
      </c>
      <c r="M36" s="26" t="s">
        <v>368</v>
      </c>
      <c r="N36" s="26" t="s">
        <v>293</v>
      </c>
      <c r="O36" s="26" t="s">
        <v>369</v>
      </c>
      <c r="P36" s="27" t="s">
        <v>370</v>
      </c>
      <c r="Q36" s="60">
        <v>43826</v>
      </c>
      <c r="R36" s="61">
        <v>43978</v>
      </c>
      <c r="S36" s="61">
        <v>43955</v>
      </c>
      <c r="T36" s="7" t="s">
        <v>391</v>
      </c>
      <c r="U36" s="75" t="s">
        <v>685</v>
      </c>
      <c r="V36" s="28" t="s">
        <v>392</v>
      </c>
      <c r="W36" s="26">
        <v>0</v>
      </c>
      <c r="X36" s="26">
        <v>0</v>
      </c>
      <c r="Y36" s="6"/>
    </row>
    <row r="37" spans="1:25" ht="12" customHeight="1" x14ac:dyDescent="0.2">
      <c r="A37" s="19" t="s">
        <v>66</v>
      </c>
      <c r="B37" s="20">
        <v>2</v>
      </c>
      <c r="C37" s="21">
        <v>2019</v>
      </c>
      <c r="D37" s="25" t="s">
        <v>242</v>
      </c>
      <c r="E37" s="29" t="s">
        <v>243</v>
      </c>
      <c r="F37" s="23">
        <v>43796</v>
      </c>
      <c r="G37" s="26" t="s">
        <v>244</v>
      </c>
      <c r="H37" s="22" t="s">
        <v>245</v>
      </c>
      <c r="I37" s="25" t="s">
        <v>248</v>
      </c>
      <c r="J37" s="23" t="s">
        <v>249</v>
      </c>
      <c r="K37" s="8" t="s">
        <v>275</v>
      </c>
      <c r="L37" s="25" t="s">
        <v>371</v>
      </c>
      <c r="M37" s="26" t="s">
        <v>372</v>
      </c>
      <c r="N37" s="26" t="s">
        <v>293</v>
      </c>
      <c r="O37" s="26" t="s">
        <v>369</v>
      </c>
      <c r="P37" s="27" t="s">
        <v>373</v>
      </c>
      <c r="Q37" s="60">
        <v>43826</v>
      </c>
      <c r="R37" s="61">
        <v>43978</v>
      </c>
      <c r="S37" s="61">
        <v>43955</v>
      </c>
      <c r="T37" s="7" t="s">
        <v>391</v>
      </c>
      <c r="U37" s="75" t="s">
        <v>681</v>
      </c>
      <c r="V37" s="28" t="s">
        <v>392</v>
      </c>
      <c r="W37" s="26">
        <v>0</v>
      </c>
      <c r="X37" s="26">
        <v>0</v>
      </c>
      <c r="Y37" s="6"/>
    </row>
    <row r="38" spans="1:25" ht="12" customHeight="1" x14ac:dyDescent="0.2">
      <c r="A38" s="19" t="s">
        <v>67</v>
      </c>
      <c r="B38" s="20">
        <v>4</v>
      </c>
      <c r="C38" s="21">
        <v>2019</v>
      </c>
      <c r="D38" s="25" t="s">
        <v>252</v>
      </c>
      <c r="E38" s="29" t="s">
        <v>253</v>
      </c>
      <c r="F38" s="23">
        <v>43777</v>
      </c>
      <c r="G38" s="26" t="s">
        <v>254</v>
      </c>
      <c r="H38" s="22" t="s">
        <v>255</v>
      </c>
      <c r="I38" s="25" t="s">
        <v>256</v>
      </c>
      <c r="J38" s="32" t="s">
        <v>258</v>
      </c>
      <c r="K38" s="8" t="s">
        <v>275</v>
      </c>
      <c r="L38" s="25" t="s">
        <v>377</v>
      </c>
      <c r="M38" s="26" t="s">
        <v>381</v>
      </c>
      <c r="N38" s="26" t="s">
        <v>379</v>
      </c>
      <c r="O38" s="26" t="s">
        <v>379</v>
      </c>
      <c r="P38" s="27" t="s">
        <v>380</v>
      </c>
      <c r="Q38" s="62">
        <v>43800</v>
      </c>
      <c r="R38" s="61">
        <v>44042</v>
      </c>
      <c r="S38" s="62"/>
      <c r="T38" s="28"/>
      <c r="U38" s="28"/>
      <c r="V38" s="28" t="s">
        <v>392</v>
      </c>
      <c r="W38" s="26">
        <v>0</v>
      </c>
      <c r="X38" s="26">
        <v>0</v>
      </c>
      <c r="Y38" s="6"/>
    </row>
    <row r="39" spans="1:25" ht="12" customHeight="1" x14ac:dyDescent="0.2">
      <c r="A39" s="19" t="s">
        <v>68</v>
      </c>
      <c r="B39" s="20">
        <v>2</v>
      </c>
      <c r="C39" s="21">
        <v>2019</v>
      </c>
      <c r="D39" s="25" t="s">
        <v>192</v>
      </c>
      <c r="E39" s="29" t="s">
        <v>432</v>
      </c>
      <c r="F39" s="23">
        <v>43812</v>
      </c>
      <c r="G39" s="26" t="s">
        <v>259</v>
      </c>
      <c r="H39" s="22" t="s">
        <v>260</v>
      </c>
      <c r="I39" s="25" t="s">
        <v>263</v>
      </c>
      <c r="J39" s="32" t="s">
        <v>264</v>
      </c>
      <c r="K39" s="8" t="s">
        <v>275</v>
      </c>
      <c r="L39" s="25" t="s">
        <v>384</v>
      </c>
      <c r="M39" s="26">
        <v>1</v>
      </c>
      <c r="N39" s="26" t="s">
        <v>317</v>
      </c>
      <c r="O39" s="26" t="s">
        <v>326</v>
      </c>
      <c r="P39" s="27" t="s">
        <v>385</v>
      </c>
      <c r="Q39" s="62">
        <v>43831</v>
      </c>
      <c r="R39" s="61">
        <v>44012</v>
      </c>
      <c r="S39" s="62">
        <v>43956</v>
      </c>
      <c r="T39" s="28" t="s">
        <v>396</v>
      </c>
      <c r="U39" s="28" t="s">
        <v>692</v>
      </c>
      <c r="V39" s="28" t="s">
        <v>392</v>
      </c>
      <c r="W39" s="26">
        <v>0</v>
      </c>
      <c r="X39" s="26">
        <v>0</v>
      </c>
      <c r="Y39" s="6"/>
    </row>
    <row r="40" spans="1:25" ht="12" customHeight="1" x14ac:dyDescent="0.2">
      <c r="A40" s="19" t="s">
        <v>69</v>
      </c>
      <c r="B40" s="20">
        <v>1</v>
      </c>
      <c r="C40" s="21">
        <v>2019</v>
      </c>
      <c r="D40" s="25" t="s">
        <v>192</v>
      </c>
      <c r="E40" s="29" t="s">
        <v>432</v>
      </c>
      <c r="F40" s="23">
        <v>43812</v>
      </c>
      <c r="G40" s="26" t="s">
        <v>265</v>
      </c>
      <c r="H40" s="22" t="s">
        <v>260</v>
      </c>
      <c r="I40" s="25" t="s">
        <v>266</v>
      </c>
      <c r="J40" s="32" t="s">
        <v>267</v>
      </c>
      <c r="K40" s="8" t="s">
        <v>275</v>
      </c>
      <c r="L40" s="25" t="s">
        <v>386</v>
      </c>
      <c r="M40" s="26">
        <v>1</v>
      </c>
      <c r="N40" s="26" t="s">
        <v>317</v>
      </c>
      <c r="O40" s="26" t="s">
        <v>326</v>
      </c>
      <c r="P40" s="27" t="s">
        <v>387</v>
      </c>
      <c r="Q40" s="62">
        <v>43831</v>
      </c>
      <c r="R40" s="61">
        <v>44012</v>
      </c>
      <c r="S40" s="62">
        <v>43956</v>
      </c>
      <c r="T40" s="28" t="s">
        <v>396</v>
      </c>
      <c r="U40" s="28" t="s">
        <v>692</v>
      </c>
      <c r="V40" s="28" t="s">
        <v>392</v>
      </c>
      <c r="W40" s="26">
        <v>0</v>
      </c>
      <c r="X40" s="26">
        <v>0</v>
      </c>
      <c r="Y40" s="6"/>
    </row>
    <row r="41" spans="1:25" ht="12" customHeight="1" x14ac:dyDescent="0.2">
      <c r="A41" s="19" t="s">
        <v>419</v>
      </c>
      <c r="B41" s="20">
        <v>1</v>
      </c>
      <c r="C41" s="21">
        <v>2020</v>
      </c>
      <c r="D41" s="31" t="s">
        <v>176</v>
      </c>
      <c r="E41" s="29" t="s">
        <v>430</v>
      </c>
      <c r="F41" s="23">
        <v>43741</v>
      </c>
      <c r="G41" s="26" t="s">
        <v>502</v>
      </c>
      <c r="H41" s="22" t="s">
        <v>512</v>
      </c>
      <c r="I41" s="25" t="s">
        <v>516</v>
      </c>
      <c r="J41" s="32" t="s">
        <v>414</v>
      </c>
      <c r="K41" s="8" t="s">
        <v>275</v>
      </c>
      <c r="L41" s="25" t="s">
        <v>420</v>
      </c>
      <c r="M41" s="26">
        <v>1</v>
      </c>
      <c r="N41" s="26" t="s">
        <v>302</v>
      </c>
      <c r="O41" s="26" t="s">
        <v>303</v>
      </c>
      <c r="P41" s="27" t="s">
        <v>425</v>
      </c>
      <c r="Q41" s="62">
        <v>43829</v>
      </c>
      <c r="R41" s="61">
        <v>43890</v>
      </c>
      <c r="S41" s="62">
        <v>43959</v>
      </c>
      <c r="T41" s="28" t="s">
        <v>394</v>
      </c>
      <c r="U41" s="75" t="s">
        <v>697</v>
      </c>
      <c r="V41" s="28" t="s">
        <v>392</v>
      </c>
      <c r="W41" s="26">
        <v>0</v>
      </c>
      <c r="X41" s="26">
        <v>0</v>
      </c>
      <c r="Y41" s="6"/>
    </row>
    <row r="42" spans="1:25" ht="12" customHeight="1" x14ac:dyDescent="0.2">
      <c r="A42" s="19" t="s">
        <v>426</v>
      </c>
      <c r="B42" s="20">
        <v>1</v>
      </c>
      <c r="C42" s="21">
        <v>2020</v>
      </c>
      <c r="D42" s="31" t="s">
        <v>176</v>
      </c>
      <c r="E42" s="29" t="s">
        <v>430</v>
      </c>
      <c r="F42" s="23">
        <v>43741</v>
      </c>
      <c r="G42" s="26" t="s">
        <v>503</v>
      </c>
      <c r="H42" s="22" t="s">
        <v>513</v>
      </c>
      <c r="I42" s="25" t="s">
        <v>517</v>
      </c>
      <c r="J42" s="32" t="s">
        <v>415</v>
      </c>
      <c r="K42" s="8" t="s">
        <v>275</v>
      </c>
      <c r="L42" s="25" t="s">
        <v>421</v>
      </c>
      <c r="M42" s="26">
        <v>1</v>
      </c>
      <c r="N42" s="26" t="s">
        <v>302</v>
      </c>
      <c r="O42" s="26" t="s">
        <v>303</v>
      </c>
      <c r="P42" s="27" t="s">
        <v>425</v>
      </c>
      <c r="Q42" s="62">
        <v>43829</v>
      </c>
      <c r="R42" s="61">
        <v>43921</v>
      </c>
      <c r="S42" s="62">
        <v>43959</v>
      </c>
      <c r="T42" s="28" t="s">
        <v>394</v>
      </c>
      <c r="U42" s="75" t="s">
        <v>711</v>
      </c>
      <c r="V42" s="28" t="s">
        <v>392</v>
      </c>
      <c r="W42" s="26">
        <v>0</v>
      </c>
      <c r="X42" s="26">
        <v>0</v>
      </c>
      <c r="Y42" s="6"/>
    </row>
    <row r="43" spans="1:25" ht="12" customHeight="1" x14ac:dyDescent="0.2">
      <c r="A43" s="19" t="s">
        <v>427</v>
      </c>
      <c r="B43" s="20">
        <v>1</v>
      </c>
      <c r="C43" s="21">
        <v>2020</v>
      </c>
      <c r="D43" s="31" t="s">
        <v>176</v>
      </c>
      <c r="E43" s="29" t="s">
        <v>430</v>
      </c>
      <c r="F43" s="23">
        <v>43741</v>
      </c>
      <c r="G43" s="26" t="s">
        <v>504</v>
      </c>
      <c r="H43" s="22" t="s">
        <v>513</v>
      </c>
      <c r="I43" s="25" t="s">
        <v>517</v>
      </c>
      <c r="J43" s="32" t="s">
        <v>415</v>
      </c>
      <c r="K43" s="8" t="s">
        <v>275</v>
      </c>
      <c r="L43" s="25" t="s">
        <v>421</v>
      </c>
      <c r="M43" s="26">
        <v>1</v>
      </c>
      <c r="N43" s="26" t="s">
        <v>302</v>
      </c>
      <c r="O43" s="26" t="s">
        <v>303</v>
      </c>
      <c r="P43" s="27" t="s">
        <v>425</v>
      </c>
      <c r="Q43" s="62">
        <v>43829</v>
      </c>
      <c r="R43" s="61">
        <v>43921</v>
      </c>
      <c r="S43" s="62">
        <v>43959</v>
      </c>
      <c r="T43" s="28" t="s">
        <v>394</v>
      </c>
      <c r="U43" s="75" t="s">
        <v>712</v>
      </c>
      <c r="V43" s="28" t="s">
        <v>392</v>
      </c>
      <c r="W43" s="26">
        <v>0</v>
      </c>
      <c r="X43" s="26">
        <v>0</v>
      </c>
      <c r="Y43" s="6"/>
    </row>
    <row r="44" spans="1:25" ht="12" customHeight="1" x14ac:dyDescent="0.2">
      <c r="A44" s="19" t="s">
        <v>428</v>
      </c>
      <c r="B44" s="20">
        <v>1</v>
      </c>
      <c r="C44" s="21">
        <v>2020</v>
      </c>
      <c r="D44" s="31" t="s">
        <v>176</v>
      </c>
      <c r="E44" s="29" t="s">
        <v>430</v>
      </c>
      <c r="F44" s="23">
        <v>43741</v>
      </c>
      <c r="G44" s="26" t="s">
        <v>505</v>
      </c>
      <c r="H44" s="22" t="s">
        <v>513</v>
      </c>
      <c r="I44" s="25" t="s">
        <v>518</v>
      </c>
      <c r="J44" s="32" t="s">
        <v>416</v>
      </c>
      <c r="K44" s="8" t="s">
        <v>275</v>
      </c>
      <c r="L44" s="25" t="s">
        <v>422</v>
      </c>
      <c r="M44" s="26">
        <v>1</v>
      </c>
      <c r="N44" s="26" t="s">
        <v>302</v>
      </c>
      <c r="O44" s="26" t="s">
        <v>303</v>
      </c>
      <c r="P44" s="27" t="s">
        <v>425</v>
      </c>
      <c r="Q44" s="62">
        <v>43829</v>
      </c>
      <c r="R44" s="61">
        <v>43921</v>
      </c>
      <c r="S44" s="62">
        <v>43959</v>
      </c>
      <c r="T44" s="28" t="s">
        <v>394</v>
      </c>
      <c r="U44" s="75" t="s">
        <v>713</v>
      </c>
      <c r="V44" s="28" t="s">
        <v>392</v>
      </c>
      <c r="W44" s="26">
        <v>0</v>
      </c>
      <c r="X44" s="26">
        <v>0</v>
      </c>
      <c r="Y44" s="6"/>
    </row>
    <row r="45" spans="1:25" ht="12" customHeight="1" x14ac:dyDescent="0.2">
      <c r="A45" s="19" t="s">
        <v>429</v>
      </c>
      <c r="B45" s="20">
        <v>1</v>
      </c>
      <c r="C45" s="21">
        <v>2020</v>
      </c>
      <c r="D45" s="31" t="s">
        <v>176</v>
      </c>
      <c r="E45" s="29" t="s">
        <v>430</v>
      </c>
      <c r="F45" s="23">
        <v>43741</v>
      </c>
      <c r="G45" s="26" t="s">
        <v>506</v>
      </c>
      <c r="H45" s="22" t="s">
        <v>514</v>
      </c>
      <c r="I45" s="25" t="s">
        <v>519</v>
      </c>
      <c r="J45" s="32" t="s">
        <v>417</v>
      </c>
      <c r="K45" s="8" t="s">
        <v>275</v>
      </c>
      <c r="L45" s="25" t="s">
        <v>423</v>
      </c>
      <c r="M45" s="26">
        <v>1</v>
      </c>
      <c r="N45" s="26" t="s">
        <v>302</v>
      </c>
      <c r="O45" s="26" t="s">
        <v>303</v>
      </c>
      <c r="P45" s="27" t="s">
        <v>425</v>
      </c>
      <c r="Q45" s="62">
        <v>43829</v>
      </c>
      <c r="R45" s="61">
        <v>43921</v>
      </c>
      <c r="S45" s="62">
        <v>43959</v>
      </c>
      <c r="T45" s="28" t="s">
        <v>394</v>
      </c>
      <c r="U45" s="75" t="s">
        <v>698</v>
      </c>
      <c r="V45" s="28" t="s">
        <v>546</v>
      </c>
      <c r="W45" s="26">
        <v>0</v>
      </c>
      <c r="X45" s="26">
        <v>0</v>
      </c>
      <c r="Y45" s="6"/>
    </row>
    <row r="46" spans="1:25" ht="12" customHeight="1" x14ac:dyDescent="0.2">
      <c r="A46" s="19" t="s">
        <v>429</v>
      </c>
      <c r="B46" s="20">
        <v>2</v>
      </c>
      <c r="C46" s="21">
        <v>2020</v>
      </c>
      <c r="D46" s="31" t="s">
        <v>176</v>
      </c>
      <c r="E46" s="29" t="s">
        <v>430</v>
      </c>
      <c r="F46" s="23">
        <v>43741</v>
      </c>
      <c r="G46" s="26" t="s">
        <v>506</v>
      </c>
      <c r="H46" s="22" t="s">
        <v>514</v>
      </c>
      <c r="I46" s="25" t="s">
        <v>519</v>
      </c>
      <c r="J46" s="32" t="s">
        <v>418</v>
      </c>
      <c r="K46" s="8" t="s">
        <v>275</v>
      </c>
      <c r="L46" s="25" t="s">
        <v>424</v>
      </c>
      <c r="M46" s="26">
        <v>0.8</v>
      </c>
      <c r="N46" s="26" t="s">
        <v>302</v>
      </c>
      <c r="O46" s="26" t="s">
        <v>303</v>
      </c>
      <c r="P46" s="27" t="s">
        <v>425</v>
      </c>
      <c r="Q46" s="62">
        <v>43829</v>
      </c>
      <c r="R46" s="61">
        <v>43921</v>
      </c>
      <c r="S46" s="62">
        <v>43959</v>
      </c>
      <c r="T46" s="28" t="s">
        <v>394</v>
      </c>
      <c r="U46" s="75" t="s">
        <v>699</v>
      </c>
      <c r="V46" s="28" t="s">
        <v>392</v>
      </c>
      <c r="W46" s="26">
        <v>0</v>
      </c>
      <c r="X46" s="26">
        <v>0</v>
      </c>
      <c r="Y46" s="6"/>
    </row>
    <row r="47" spans="1:25" ht="12" customHeight="1" x14ac:dyDescent="0.2">
      <c r="A47" s="19" t="s">
        <v>483</v>
      </c>
      <c r="B47" s="20">
        <v>1</v>
      </c>
      <c r="C47" s="21">
        <v>2020</v>
      </c>
      <c r="D47" s="31" t="s">
        <v>176</v>
      </c>
      <c r="E47" s="29" t="s">
        <v>488</v>
      </c>
      <c r="F47" s="23">
        <v>43782</v>
      </c>
      <c r="G47" s="26" t="s">
        <v>507</v>
      </c>
      <c r="H47" s="22" t="s">
        <v>515</v>
      </c>
      <c r="I47" s="25" t="s">
        <v>520</v>
      </c>
      <c r="J47" s="32" t="s">
        <v>461</v>
      </c>
      <c r="K47" s="8" t="s">
        <v>275</v>
      </c>
      <c r="L47" s="25" t="s">
        <v>462</v>
      </c>
      <c r="M47" s="26" t="s">
        <v>463</v>
      </c>
      <c r="N47" s="26" t="s">
        <v>302</v>
      </c>
      <c r="O47" s="26" t="s">
        <v>464</v>
      </c>
      <c r="P47" s="26" t="s">
        <v>465</v>
      </c>
      <c r="Q47" s="62">
        <v>43871</v>
      </c>
      <c r="R47" s="61">
        <v>44196</v>
      </c>
      <c r="S47" s="62">
        <v>43959</v>
      </c>
      <c r="T47" s="28" t="s">
        <v>394</v>
      </c>
      <c r="U47" s="75" t="s">
        <v>700</v>
      </c>
      <c r="V47" s="28" t="s">
        <v>392</v>
      </c>
      <c r="W47" s="26">
        <v>0</v>
      </c>
      <c r="X47" s="26">
        <v>0</v>
      </c>
      <c r="Y47" s="6"/>
    </row>
    <row r="48" spans="1:25" ht="12" customHeight="1" x14ac:dyDescent="0.2">
      <c r="A48" s="19" t="s">
        <v>483</v>
      </c>
      <c r="B48" s="20">
        <v>2</v>
      </c>
      <c r="C48" s="21">
        <v>2020</v>
      </c>
      <c r="D48" s="31" t="s">
        <v>176</v>
      </c>
      <c r="E48" s="29" t="s">
        <v>488</v>
      </c>
      <c r="F48" s="23">
        <v>43782</v>
      </c>
      <c r="G48" s="26" t="s">
        <v>507</v>
      </c>
      <c r="H48" s="22" t="s">
        <v>515</v>
      </c>
      <c r="I48" s="25" t="s">
        <v>520</v>
      </c>
      <c r="J48" s="32" t="s">
        <v>466</v>
      </c>
      <c r="K48" s="8" t="s">
        <v>275</v>
      </c>
      <c r="L48" s="25" t="s">
        <v>301</v>
      </c>
      <c r="M48" s="26" t="s">
        <v>467</v>
      </c>
      <c r="N48" s="26" t="s">
        <v>302</v>
      </c>
      <c r="O48" s="26" t="s">
        <v>464</v>
      </c>
      <c r="P48" s="26" t="s">
        <v>465</v>
      </c>
      <c r="Q48" s="62">
        <v>43871</v>
      </c>
      <c r="R48" s="61">
        <v>44196</v>
      </c>
      <c r="S48" s="62">
        <v>43959</v>
      </c>
      <c r="T48" s="28" t="s">
        <v>394</v>
      </c>
      <c r="U48" s="75" t="s">
        <v>701</v>
      </c>
      <c r="V48" s="28" t="s">
        <v>392</v>
      </c>
      <c r="W48" s="26">
        <v>0</v>
      </c>
      <c r="X48" s="26">
        <v>0</v>
      </c>
      <c r="Y48" s="6"/>
    </row>
    <row r="49" spans="1:25" ht="12" customHeight="1" x14ac:dyDescent="0.2">
      <c r="A49" s="19" t="s">
        <v>483</v>
      </c>
      <c r="B49" s="20">
        <v>3</v>
      </c>
      <c r="C49" s="21">
        <v>2020</v>
      </c>
      <c r="D49" s="31" t="s">
        <v>176</v>
      </c>
      <c r="E49" s="29" t="s">
        <v>488</v>
      </c>
      <c r="F49" s="23">
        <v>43782</v>
      </c>
      <c r="G49" s="26" t="s">
        <v>507</v>
      </c>
      <c r="H49" s="22" t="s">
        <v>515</v>
      </c>
      <c r="I49" s="25" t="s">
        <v>520</v>
      </c>
      <c r="J49" s="32" t="s">
        <v>468</v>
      </c>
      <c r="K49" s="7" t="s">
        <v>298</v>
      </c>
      <c r="L49" s="25" t="s">
        <v>469</v>
      </c>
      <c r="M49" s="26">
        <v>0.8</v>
      </c>
      <c r="N49" s="26" t="s">
        <v>302</v>
      </c>
      <c r="O49" s="26" t="s">
        <v>464</v>
      </c>
      <c r="P49" s="26" t="s">
        <v>465</v>
      </c>
      <c r="Q49" s="62">
        <v>43871</v>
      </c>
      <c r="R49" s="61">
        <v>44196</v>
      </c>
      <c r="S49" s="62">
        <v>43959</v>
      </c>
      <c r="T49" s="28" t="s">
        <v>394</v>
      </c>
      <c r="U49" s="75" t="s">
        <v>702</v>
      </c>
      <c r="V49" s="28" t="s">
        <v>546</v>
      </c>
      <c r="W49" s="26">
        <v>0</v>
      </c>
      <c r="X49" s="26">
        <v>0</v>
      </c>
      <c r="Y49" s="6"/>
    </row>
    <row r="50" spans="1:25" ht="12" customHeight="1" x14ac:dyDescent="0.2">
      <c r="A50" s="19" t="s">
        <v>484</v>
      </c>
      <c r="B50" s="20">
        <v>1</v>
      </c>
      <c r="C50" s="21">
        <v>2020</v>
      </c>
      <c r="D50" s="31" t="s">
        <v>176</v>
      </c>
      <c r="E50" s="29" t="s">
        <v>488</v>
      </c>
      <c r="F50" s="23">
        <v>43782</v>
      </c>
      <c r="G50" s="26" t="s">
        <v>508</v>
      </c>
      <c r="H50" s="22" t="s">
        <v>515</v>
      </c>
      <c r="I50" s="25" t="s">
        <v>521</v>
      </c>
      <c r="J50" s="32" t="s">
        <v>470</v>
      </c>
      <c r="K50" s="8" t="s">
        <v>275</v>
      </c>
      <c r="L50" s="25" t="s">
        <v>471</v>
      </c>
      <c r="M50" s="26">
        <v>1</v>
      </c>
      <c r="N50" s="26" t="s">
        <v>302</v>
      </c>
      <c r="O50" s="26" t="s">
        <v>464</v>
      </c>
      <c r="P50" s="26" t="s">
        <v>465</v>
      </c>
      <c r="Q50" s="62">
        <v>43871</v>
      </c>
      <c r="R50" s="61">
        <v>44043</v>
      </c>
      <c r="S50" s="62">
        <v>43959</v>
      </c>
      <c r="T50" s="28" t="s">
        <v>394</v>
      </c>
      <c r="U50" s="75" t="s">
        <v>703</v>
      </c>
      <c r="V50" s="28" t="s">
        <v>392</v>
      </c>
      <c r="W50" s="26">
        <v>0</v>
      </c>
      <c r="X50" s="26">
        <v>0</v>
      </c>
      <c r="Y50" s="6"/>
    </row>
    <row r="51" spans="1:25" ht="12" customHeight="1" x14ac:dyDescent="0.2">
      <c r="A51" s="19" t="s">
        <v>484</v>
      </c>
      <c r="B51" s="20">
        <v>2</v>
      </c>
      <c r="C51" s="21">
        <v>2020</v>
      </c>
      <c r="D51" s="31" t="s">
        <v>176</v>
      </c>
      <c r="E51" s="29" t="s">
        <v>488</v>
      </c>
      <c r="F51" s="23">
        <v>43782</v>
      </c>
      <c r="G51" s="26" t="s">
        <v>508</v>
      </c>
      <c r="H51" s="22" t="s">
        <v>515</v>
      </c>
      <c r="I51" s="25" t="s">
        <v>521</v>
      </c>
      <c r="J51" s="32" t="s">
        <v>472</v>
      </c>
      <c r="K51" s="7" t="s">
        <v>298</v>
      </c>
      <c r="L51" s="25" t="s">
        <v>473</v>
      </c>
      <c r="M51" s="26">
        <v>1</v>
      </c>
      <c r="N51" s="26" t="s">
        <v>302</v>
      </c>
      <c r="O51" s="26" t="s">
        <v>464</v>
      </c>
      <c r="P51" s="26" t="s">
        <v>465</v>
      </c>
      <c r="Q51" s="62">
        <v>43871</v>
      </c>
      <c r="R51" s="61">
        <v>44043</v>
      </c>
      <c r="S51" s="62">
        <v>43959</v>
      </c>
      <c r="T51" s="28" t="s">
        <v>394</v>
      </c>
      <c r="U51" s="75" t="s">
        <v>704</v>
      </c>
      <c r="V51" s="28" t="s">
        <v>392</v>
      </c>
      <c r="W51" s="26">
        <v>0</v>
      </c>
      <c r="X51" s="26">
        <v>0</v>
      </c>
      <c r="Y51" s="6"/>
    </row>
    <row r="52" spans="1:25" ht="12" customHeight="1" x14ac:dyDescent="0.2">
      <c r="A52" s="19" t="s">
        <v>486</v>
      </c>
      <c r="B52" s="20">
        <v>1</v>
      </c>
      <c r="C52" s="21">
        <v>2020</v>
      </c>
      <c r="D52" s="31" t="s">
        <v>176</v>
      </c>
      <c r="E52" s="29" t="s">
        <v>488</v>
      </c>
      <c r="F52" s="23">
        <v>43782</v>
      </c>
      <c r="G52" s="26" t="s">
        <v>509</v>
      </c>
      <c r="H52" s="22" t="s">
        <v>515</v>
      </c>
      <c r="I52" s="25" t="s">
        <v>524</v>
      </c>
      <c r="J52" s="32" t="s">
        <v>474</v>
      </c>
      <c r="K52" s="8" t="s">
        <v>275</v>
      </c>
      <c r="L52" s="25" t="s">
        <v>475</v>
      </c>
      <c r="M52" s="26">
        <v>1</v>
      </c>
      <c r="N52" s="26" t="s">
        <v>302</v>
      </c>
      <c r="O52" s="26" t="s">
        <v>464</v>
      </c>
      <c r="P52" s="26" t="s">
        <v>465</v>
      </c>
      <c r="Q52" s="62">
        <v>43871</v>
      </c>
      <c r="R52" s="61">
        <v>44043</v>
      </c>
      <c r="S52" s="62">
        <v>43959</v>
      </c>
      <c r="T52" s="28" t="s">
        <v>394</v>
      </c>
      <c r="U52" s="75" t="s">
        <v>705</v>
      </c>
      <c r="V52" s="28" t="s">
        <v>392</v>
      </c>
      <c r="W52" s="26">
        <v>0</v>
      </c>
      <c r="X52" s="26">
        <v>0</v>
      </c>
      <c r="Y52" s="6"/>
    </row>
    <row r="53" spans="1:25" ht="12" customHeight="1" x14ac:dyDescent="0.2">
      <c r="A53" s="19" t="s">
        <v>486</v>
      </c>
      <c r="B53" s="20">
        <v>2</v>
      </c>
      <c r="C53" s="21">
        <v>2020</v>
      </c>
      <c r="D53" s="31" t="s">
        <v>176</v>
      </c>
      <c r="E53" s="29" t="s">
        <v>488</v>
      </c>
      <c r="F53" s="23">
        <v>43782</v>
      </c>
      <c r="G53" s="26" t="s">
        <v>509</v>
      </c>
      <c r="H53" s="22" t="s">
        <v>515</v>
      </c>
      <c r="I53" s="25" t="s">
        <v>524</v>
      </c>
      <c r="J53" s="32" t="s">
        <v>476</v>
      </c>
      <c r="K53" s="8" t="s">
        <v>275</v>
      </c>
      <c r="L53" s="25" t="s">
        <v>477</v>
      </c>
      <c r="M53" s="26">
        <v>2</v>
      </c>
      <c r="N53" s="26" t="s">
        <v>302</v>
      </c>
      <c r="O53" s="26" t="s">
        <v>464</v>
      </c>
      <c r="P53" s="26" t="s">
        <v>465</v>
      </c>
      <c r="Q53" s="62">
        <v>43871</v>
      </c>
      <c r="R53" s="61">
        <v>44196</v>
      </c>
      <c r="S53" s="62">
        <v>43959</v>
      </c>
      <c r="T53" s="28" t="s">
        <v>394</v>
      </c>
      <c r="U53" s="75" t="s">
        <v>706</v>
      </c>
      <c r="V53" s="28" t="s">
        <v>392</v>
      </c>
      <c r="W53" s="26">
        <v>0</v>
      </c>
      <c r="X53" s="26">
        <v>0</v>
      </c>
      <c r="Y53" s="6"/>
    </row>
    <row r="54" spans="1:25" ht="12" customHeight="1" x14ac:dyDescent="0.2">
      <c r="A54" s="19" t="s">
        <v>485</v>
      </c>
      <c r="B54" s="20">
        <v>1</v>
      </c>
      <c r="C54" s="21">
        <v>2020</v>
      </c>
      <c r="D54" s="31" t="s">
        <v>176</v>
      </c>
      <c r="E54" s="29" t="s">
        <v>488</v>
      </c>
      <c r="F54" s="23">
        <v>43782</v>
      </c>
      <c r="G54" s="26" t="s">
        <v>510</v>
      </c>
      <c r="H54" s="22" t="s">
        <v>515</v>
      </c>
      <c r="I54" s="25" t="s">
        <v>522</v>
      </c>
      <c r="J54" s="32" t="s">
        <v>478</v>
      </c>
      <c r="K54" s="8" t="s">
        <v>275</v>
      </c>
      <c r="L54" s="25" t="s">
        <v>477</v>
      </c>
      <c r="M54" s="26">
        <v>6</v>
      </c>
      <c r="N54" s="26" t="s">
        <v>302</v>
      </c>
      <c r="O54" s="26" t="s">
        <v>464</v>
      </c>
      <c r="P54" s="26" t="s">
        <v>465</v>
      </c>
      <c r="Q54" s="62">
        <v>43871</v>
      </c>
      <c r="R54" s="61">
        <v>44075</v>
      </c>
      <c r="S54" s="62">
        <v>43959</v>
      </c>
      <c r="T54" s="28" t="s">
        <v>394</v>
      </c>
      <c r="U54" s="75" t="s">
        <v>707</v>
      </c>
      <c r="V54" s="28" t="s">
        <v>392</v>
      </c>
      <c r="W54" s="26">
        <v>0</v>
      </c>
      <c r="X54" s="26">
        <v>0</v>
      </c>
      <c r="Y54" s="6"/>
    </row>
    <row r="55" spans="1:25" ht="12" customHeight="1" x14ac:dyDescent="0.2">
      <c r="A55" s="19" t="s">
        <v>487</v>
      </c>
      <c r="B55" s="20">
        <v>1</v>
      </c>
      <c r="C55" s="21">
        <v>2020</v>
      </c>
      <c r="D55" s="31" t="s">
        <v>176</v>
      </c>
      <c r="E55" s="29" t="s">
        <v>488</v>
      </c>
      <c r="F55" s="23">
        <v>43782</v>
      </c>
      <c r="G55" s="26" t="s">
        <v>511</v>
      </c>
      <c r="H55" s="22" t="s">
        <v>515</v>
      </c>
      <c r="I55" s="25" t="s">
        <v>523</v>
      </c>
      <c r="J55" s="32" t="s">
        <v>479</v>
      </c>
      <c r="K55" s="7" t="s">
        <v>298</v>
      </c>
      <c r="L55" s="25" t="s">
        <v>480</v>
      </c>
      <c r="M55" s="26">
        <v>1</v>
      </c>
      <c r="N55" s="26" t="s">
        <v>302</v>
      </c>
      <c r="O55" s="26" t="s">
        <v>464</v>
      </c>
      <c r="P55" s="26" t="s">
        <v>465</v>
      </c>
      <c r="Q55" s="62">
        <v>43871</v>
      </c>
      <c r="R55" s="61">
        <v>44196</v>
      </c>
      <c r="S55" s="62">
        <v>43959</v>
      </c>
      <c r="T55" s="28" t="s">
        <v>394</v>
      </c>
      <c r="U55" s="75" t="s">
        <v>703</v>
      </c>
      <c r="V55" s="28" t="s">
        <v>392</v>
      </c>
      <c r="W55" s="26">
        <v>0</v>
      </c>
      <c r="X55" s="26">
        <v>0</v>
      </c>
      <c r="Y55" s="6"/>
    </row>
    <row r="56" spans="1:25" ht="12" customHeight="1" x14ac:dyDescent="0.2">
      <c r="A56" s="19" t="s">
        <v>487</v>
      </c>
      <c r="B56" s="20">
        <v>2</v>
      </c>
      <c r="C56" s="21">
        <v>2020</v>
      </c>
      <c r="D56" s="31" t="s">
        <v>176</v>
      </c>
      <c r="E56" s="29" t="s">
        <v>488</v>
      </c>
      <c r="F56" s="23">
        <v>43782</v>
      </c>
      <c r="G56" s="26" t="s">
        <v>511</v>
      </c>
      <c r="H56" s="22" t="s">
        <v>515</v>
      </c>
      <c r="I56" s="25" t="s">
        <v>523</v>
      </c>
      <c r="J56" s="32" t="s">
        <v>481</v>
      </c>
      <c r="K56" s="8" t="s">
        <v>275</v>
      </c>
      <c r="L56" s="25" t="s">
        <v>482</v>
      </c>
      <c r="M56" s="26">
        <v>4</v>
      </c>
      <c r="N56" s="26" t="s">
        <v>302</v>
      </c>
      <c r="O56" s="26" t="s">
        <v>464</v>
      </c>
      <c r="P56" s="26" t="s">
        <v>465</v>
      </c>
      <c r="Q56" s="62">
        <v>43871</v>
      </c>
      <c r="R56" s="61">
        <v>44196</v>
      </c>
      <c r="S56" s="62">
        <v>43959</v>
      </c>
      <c r="T56" s="28" t="s">
        <v>394</v>
      </c>
      <c r="U56" s="75" t="s">
        <v>703</v>
      </c>
      <c r="V56" s="28" t="s">
        <v>392</v>
      </c>
      <c r="W56" s="26">
        <v>0</v>
      </c>
      <c r="X56" s="26">
        <v>0</v>
      </c>
      <c r="Y56" s="6"/>
    </row>
    <row r="57" spans="1:25" ht="12" customHeight="1" x14ac:dyDescent="0.2">
      <c r="A57" s="19" t="s">
        <v>537</v>
      </c>
      <c r="B57" s="20">
        <v>2</v>
      </c>
      <c r="C57" s="21">
        <v>2020</v>
      </c>
      <c r="D57" s="31" t="s">
        <v>538</v>
      </c>
      <c r="E57" s="29" t="s">
        <v>539</v>
      </c>
      <c r="F57" s="23">
        <v>43822</v>
      </c>
      <c r="G57" s="26" t="s">
        <v>527</v>
      </c>
      <c r="H57" s="22" t="s">
        <v>528</v>
      </c>
      <c r="I57" s="25" t="s">
        <v>529</v>
      </c>
      <c r="J57" s="32" t="s">
        <v>533</v>
      </c>
      <c r="K57" s="8" t="s">
        <v>298</v>
      </c>
      <c r="L57" s="25" t="s">
        <v>534</v>
      </c>
      <c r="M57" s="26">
        <v>1</v>
      </c>
      <c r="N57" s="26" t="s">
        <v>379</v>
      </c>
      <c r="O57" s="26" t="s">
        <v>379</v>
      </c>
      <c r="P57" s="26" t="s">
        <v>380</v>
      </c>
      <c r="Q57" s="62">
        <v>43905</v>
      </c>
      <c r="R57" s="61">
        <v>43951</v>
      </c>
      <c r="S57" s="62">
        <v>43951</v>
      </c>
      <c r="T57" s="28" t="s">
        <v>395</v>
      </c>
      <c r="U57" s="28" t="s">
        <v>686</v>
      </c>
      <c r="V57" s="28" t="s">
        <v>546</v>
      </c>
      <c r="W57" s="26">
        <v>0</v>
      </c>
      <c r="X57" s="26">
        <v>0</v>
      </c>
      <c r="Y57" s="6"/>
    </row>
    <row r="58" spans="1:25" ht="12" customHeight="1" x14ac:dyDescent="0.2">
      <c r="A58" s="19" t="s">
        <v>537</v>
      </c>
      <c r="B58" s="20">
        <v>3</v>
      </c>
      <c r="C58" s="21">
        <v>2020</v>
      </c>
      <c r="D58" s="31" t="s">
        <v>538</v>
      </c>
      <c r="E58" s="29" t="s">
        <v>539</v>
      </c>
      <c r="F58" s="23">
        <v>43822</v>
      </c>
      <c r="G58" s="26" t="s">
        <v>527</v>
      </c>
      <c r="H58" s="22" t="s">
        <v>528</v>
      </c>
      <c r="I58" s="25" t="s">
        <v>529</v>
      </c>
      <c r="J58" s="32" t="s">
        <v>535</v>
      </c>
      <c r="K58" s="8" t="s">
        <v>531</v>
      </c>
      <c r="L58" s="25" t="s">
        <v>536</v>
      </c>
      <c r="M58" s="26">
        <v>1</v>
      </c>
      <c r="N58" s="26" t="s">
        <v>379</v>
      </c>
      <c r="O58" s="26" t="s">
        <v>379</v>
      </c>
      <c r="P58" s="26" t="s">
        <v>380</v>
      </c>
      <c r="Q58" s="62">
        <v>43952</v>
      </c>
      <c r="R58" s="61">
        <v>44073</v>
      </c>
      <c r="S58" s="62"/>
      <c r="T58" s="28"/>
      <c r="U58" s="28"/>
      <c r="V58" s="28" t="s">
        <v>392</v>
      </c>
      <c r="W58" s="26">
        <v>0</v>
      </c>
      <c r="X58" s="26">
        <v>0</v>
      </c>
      <c r="Y58" s="6"/>
    </row>
    <row r="59" spans="1:25" ht="12" customHeight="1" x14ac:dyDescent="0.2">
      <c r="A59" s="19" t="s">
        <v>543</v>
      </c>
      <c r="B59" s="20">
        <v>1</v>
      </c>
      <c r="C59" s="21">
        <v>2020</v>
      </c>
      <c r="D59" s="31" t="s">
        <v>538</v>
      </c>
      <c r="E59" s="29" t="s">
        <v>539</v>
      </c>
      <c r="F59" s="23">
        <v>43822</v>
      </c>
      <c r="G59" s="26" t="s">
        <v>540</v>
      </c>
      <c r="H59" s="22" t="s">
        <v>541</v>
      </c>
      <c r="I59" s="25" t="s">
        <v>580</v>
      </c>
      <c r="J59" s="32" t="s">
        <v>581</v>
      </c>
      <c r="K59" s="8" t="s">
        <v>531</v>
      </c>
      <c r="L59" s="25" t="s">
        <v>582</v>
      </c>
      <c r="M59" s="26">
        <v>1</v>
      </c>
      <c r="N59" s="26" t="s">
        <v>544</v>
      </c>
      <c r="O59" s="26" t="s">
        <v>544</v>
      </c>
      <c r="P59" s="26" t="s">
        <v>542</v>
      </c>
      <c r="Q59" s="62">
        <v>43832</v>
      </c>
      <c r="R59" s="62">
        <v>44042</v>
      </c>
      <c r="S59" s="62">
        <v>43893</v>
      </c>
      <c r="T59" s="28" t="s">
        <v>395</v>
      </c>
      <c r="U59" s="28" t="s">
        <v>579</v>
      </c>
      <c r="V59" s="28" t="s">
        <v>392</v>
      </c>
      <c r="W59" s="26">
        <v>1</v>
      </c>
      <c r="X59" s="26">
        <v>1</v>
      </c>
      <c r="Y59" s="6"/>
    </row>
    <row r="60" spans="1:25" ht="12" customHeight="1" x14ac:dyDescent="0.2">
      <c r="A60" s="19" t="s">
        <v>564</v>
      </c>
      <c r="B60" s="20">
        <v>1</v>
      </c>
      <c r="C60" s="21">
        <v>2020</v>
      </c>
      <c r="D60" s="31" t="s">
        <v>567</v>
      </c>
      <c r="E60" s="29" t="s">
        <v>569</v>
      </c>
      <c r="F60" s="23">
        <v>43901</v>
      </c>
      <c r="G60" s="26" t="s">
        <v>570</v>
      </c>
      <c r="H60" s="22" t="s">
        <v>553</v>
      </c>
      <c r="I60" s="25" t="s">
        <v>554</v>
      </c>
      <c r="J60" s="32" t="s">
        <v>555</v>
      </c>
      <c r="K60" s="8" t="s">
        <v>305</v>
      </c>
      <c r="L60" s="25" t="s">
        <v>556</v>
      </c>
      <c r="M60" s="26">
        <v>1</v>
      </c>
      <c r="N60" s="26" t="s">
        <v>293</v>
      </c>
      <c r="O60" s="26" t="s">
        <v>573</v>
      </c>
      <c r="P60" s="26" t="s">
        <v>557</v>
      </c>
      <c r="Q60" s="62">
        <v>43908</v>
      </c>
      <c r="R60" s="62">
        <v>43980</v>
      </c>
      <c r="S60" s="61">
        <v>43955</v>
      </c>
      <c r="T60" s="7" t="s">
        <v>391</v>
      </c>
      <c r="U60" s="28" t="s">
        <v>682</v>
      </c>
      <c r="V60" s="28" t="s">
        <v>392</v>
      </c>
      <c r="W60" s="26">
        <v>0</v>
      </c>
      <c r="X60" s="26">
        <v>0</v>
      </c>
      <c r="Y60" s="6"/>
    </row>
    <row r="61" spans="1:25" ht="12" customHeight="1" x14ac:dyDescent="0.2">
      <c r="A61" s="19" t="s">
        <v>565</v>
      </c>
      <c r="B61" s="20">
        <v>1</v>
      </c>
      <c r="C61" s="21">
        <v>2020</v>
      </c>
      <c r="D61" s="31" t="s">
        <v>567</v>
      </c>
      <c r="E61" s="29" t="s">
        <v>569</v>
      </c>
      <c r="F61" s="23">
        <v>43901</v>
      </c>
      <c r="G61" s="26" t="s">
        <v>571</v>
      </c>
      <c r="H61" s="22" t="s">
        <v>553</v>
      </c>
      <c r="I61" s="25" t="s">
        <v>558</v>
      </c>
      <c r="J61" s="32" t="s">
        <v>555</v>
      </c>
      <c r="K61" s="8" t="s">
        <v>305</v>
      </c>
      <c r="L61" s="25" t="s">
        <v>556</v>
      </c>
      <c r="M61" s="26">
        <v>1</v>
      </c>
      <c r="N61" s="26" t="s">
        <v>293</v>
      </c>
      <c r="O61" s="26" t="s">
        <v>573</v>
      </c>
      <c r="P61" s="26" t="s">
        <v>557</v>
      </c>
      <c r="Q61" s="62">
        <v>43908</v>
      </c>
      <c r="R61" s="62">
        <v>43980</v>
      </c>
      <c r="S61" s="61">
        <v>43955</v>
      </c>
      <c r="T61" s="7" t="s">
        <v>391</v>
      </c>
      <c r="U61" s="28" t="s">
        <v>682</v>
      </c>
      <c r="V61" s="28" t="s">
        <v>392</v>
      </c>
      <c r="W61" s="26">
        <v>0</v>
      </c>
      <c r="X61" s="26">
        <v>0</v>
      </c>
      <c r="Y61" s="6"/>
    </row>
    <row r="62" spans="1:25" ht="12" customHeight="1" x14ac:dyDescent="0.2">
      <c r="A62" s="19" t="s">
        <v>566</v>
      </c>
      <c r="B62" s="20">
        <v>1</v>
      </c>
      <c r="C62" s="21">
        <v>2020</v>
      </c>
      <c r="D62" s="31" t="s">
        <v>568</v>
      </c>
      <c r="E62" s="29" t="s">
        <v>569</v>
      </c>
      <c r="F62" s="23">
        <v>43901</v>
      </c>
      <c r="G62" s="26" t="s">
        <v>572</v>
      </c>
      <c r="H62" s="22" t="s">
        <v>559</v>
      </c>
      <c r="I62" s="25" t="s">
        <v>560</v>
      </c>
      <c r="J62" s="32" t="s">
        <v>561</v>
      </c>
      <c r="K62" s="8" t="s">
        <v>562</v>
      </c>
      <c r="L62" s="25" t="s">
        <v>556</v>
      </c>
      <c r="M62" s="26">
        <v>1</v>
      </c>
      <c r="N62" s="26" t="s">
        <v>574</v>
      </c>
      <c r="O62" s="26" t="s">
        <v>574</v>
      </c>
      <c r="P62" s="26" t="s">
        <v>563</v>
      </c>
      <c r="Q62" s="62">
        <v>43903</v>
      </c>
      <c r="R62" s="62">
        <v>44012</v>
      </c>
      <c r="S62" s="62"/>
      <c r="T62" s="28"/>
      <c r="U62" s="28"/>
      <c r="V62" s="28" t="s">
        <v>392</v>
      </c>
      <c r="W62" s="26">
        <v>0</v>
      </c>
      <c r="X62" s="26">
        <v>0</v>
      </c>
      <c r="Y62" s="6"/>
    </row>
    <row r="63" spans="1:25" ht="12" customHeight="1" x14ac:dyDescent="0.2">
      <c r="A63" s="19" t="s">
        <v>612</v>
      </c>
      <c r="B63" s="20">
        <v>1</v>
      </c>
      <c r="C63" s="21">
        <v>2020</v>
      </c>
      <c r="D63" s="31" t="s">
        <v>588</v>
      </c>
      <c r="E63" s="29" t="s">
        <v>229</v>
      </c>
      <c r="F63" s="23">
        <v>43921</v>
      </c>
      <c r="G63" s="26" t="s">
        <v>589</v>
      </c>
      <c r="H63" s="22" t="s">
        <v>590</v>
      </c>
      <c r="I63" s="25" t="s">
        <v>591</v>
      </c>
      <c r="J63" s="32" t="s">
        <v>592</v>
      </c>
      <c r="K63" s="8" t="s">
        <v>298</v>
      </c>
      <c r="L63" s="25" t="s">
        <v>593</v>
      </c>
      <c r="M63" s="26">
        <v>1</v>
      </c>
      <c r="N63" s="26" t="s">
        <v>616</v>
      </c>
      <c r="O63" s="45" t="s">
        <v>623</v>
      </c>
      <c r="P63" s="26" t="s">
        <v>594</v>
      </c>
      <c r="Q63" s="62">
        <v>43917</v>
      </c>
      <c r="R63" s="62">
        <v>44073</v>
      </c>
      <c r="S63" s="62"/>
      <c r="T63" s="28"/>
      <c r="U63" s="28"/>
      <c r="V63" s="28" t="s">
        <v>392</v>
      </c>
      <c r="W63" s="26">
        <v>0</v>
      </c>
      <c r="X63" s="26">
        <v>0</v>
      </c>
      <c r="Y63" s="6"/>
    </row>
    <row r="64" spans="1:25" ht="12" customHeight="1" x14ac:dyDescent="0.2">
      <c r="A64" s="19" t="s">
        <v>613</v>
      </c>
      <c r="B64" s="20">
        <v>1</v>
      </c>
      <c r="C64" s="21">
        <v>2020</v>
      </c>
      <c r="D64" s="31" t="s">
        <v>588</v>
      </c>
      <c r="E64" s="29" t="s">
        <v>229</v>
      </c>
      <c r="F64" s="23">
        <v>43921</v>
      </c>
      <c r="G64" s="26" t="s">
        <v>595</v>
      </c>
      <c r="H64" s="22" t="s">
        <v>596</v>
      </c>
      <c r="I64" s="25" t="s">
        <v>597</v>
      </c>
      <c r="J64" s="32" t="s">
        <v>598</v>
      </c>
      <c r="K64" s="8" t="s">
        <v>305</v>
      </c>
      <c r="L64" s="25" t="s">
        <v>599</v>
      </c>
      <c r="M64" s="26">
        <v>0.9</v>
      </c>
      <c r="N64" s="26" t="s">
        <v>616</v>
      </c>
      <c r="O64" s="45" t="s">
        <v>623</v>
      </c>
      <c r="P64" s="26" t="s">
        <v>600</v>
      </c>
      <c r="Q64" s="62">
        <v>43917</v>
      </c>
      <c r="R64" s="62">
        <v>44104</v>
      </c>
      <c r="S64" s="62"/>
      <c r="T64" s="28"/>
      <c r="U64" s="28"/>
      <c r="V64" s="28" t="s">
        <v>392</v>
      </c>
      <c r="W64" s="26">
        <v>0</v>
      </c>
      <c r="X64" s="26">
        <v>0</v>
      </c>
      <c r="Y64" s="6"/>
    </row>
    <row r="65" spans="1:25" ht="12" customHeight="1" x14ac:dyDescent="0.2">
      <c r="A65" s="19" t="s">
        <v>614</v>
      </c>
      <c r="B65" s="20">
        <v>1</v>
      </c>
      <c r="C65" s="21">
        <v>2020</v>
      </c>
      <c r="D65" s="31" t="s">
        <v>588</v>
      </c>
      <c r="E65" s="29" t="s">
        <v>229</v>
      </c>
      <c r="F65" s="23">
        <v>43921</v>
      </c>
      <c r="G65" s="26" t="s">
        <v>601</v>
      </c>
      <c r="H65" s="22" t="s">
        <v>602</v>
      </c>
      <c r="I65" s="25" t="s">
        <v>603</v>
      </c>
      <c r="J65" s="32" t="s">
        <v>604</v>
      </c>
      <c r="K65" s="8" t="s">
        <v>305</v>
      </c>
      <c r="L65" s="25" t="s">
        <v>605</v>
      </c>
      <c r="M65" s="26">
        <v>1</v>
      </c>
      <c r="N65" s="26" t="s">
        <v>616</v>
      </c>
      <c r="O65" s="45" t="s">
        <v>623</v>
      </c>
      <c r="P65" s="26" t="s">
        <v>600</v>
      </c>
      <c r="Q65" s="62">
        <v>43917</v>
      </c>
      <c r="R65" s="62">
        <v>44195</v>
      </c>
      <c r="S65" s="62"/>
      <c r="T65" s="28"/>
      <c r="U65" s="28"/>
      <c r="V65" s="28" t="s">
        <v>392</v>
      </c>
      <c r="W65" s="26">
        <v>0</v>
      </c>
      <c r="X65" s="26">
        <v>0</v>
      </c>
      <c r="Y65" s="6"/>
    </row>
    <row r="66" spans="1:25" ht="12" customHeight="1" x14ac:dyDescent="0.2">
      <c r="A66" s="19" t="s">
        <v>615</v>
      </c>
      <c r="B66" s="20">
        <v>1</v>
      </c>
      <c r="C66" s="21">
        <v>2020</v>
      </c>
      <c r="D66" s="31" t="s">
        <v>588</v>
      </c>
      <c r="E66" s="29" t="s">
        <v>606</v>
      </c>
      <c r="F66" s="23">
        <v>43921</v>
      </c>
      <c r="G66" s="26" t="s">
        <v>607</v>
      </c>
      <c r="H66" s="22" t="s">
        <v>608</v>
      </c>
      <c r="I66" s="25" t="s">
        <v>609</v>
      </c>
      <c r="J66" s="32" t="s">
        <v>610</v>
      </c>
      <c r="K66" s="8" t="s">
        <v>305</v>
      </c>
      <c r="L66" s="25" t="s">
        <v>611</v>
      </c>
      <c r="M66" s="26">
        <v>1</v>
      </c>
      <c r="N66" s="26" t="s">
        <v>616</v>
      </c>
      <c r="O66" s="45" t="s">
        <v>623</v>
      </c>
      <c r="P66" s="26" t="s">
        <v>600</v>
      </c>
      <c r="Q66" s="62">
        <v>43917</v>
      </c>
      <c r="R66" s="62">
        <v>44104</v>
      </c>
      <c r="S66" s="62"/>
      <c r="T66" s="28"/>
      <c r="U66" s="28"/>
      <c r="V66" s="28" t="s">
        <v>392</v>
      </c>
      <c r="W66" s="26">
        <v>0</v>
      </c>
      <c r="X66" s="26">
        <v>0</v>
      </c>
      <c r="Y66" s="6"/>
    </row>
    <row r="67" spans="1:25" ht="12" customHeight="1" x14ac:dyDescent="0.2">
      <c r="A67" s="19" t="s">
        <v>674</v>
      </c>
      <c r="B67" s="20">
        <v>1</v>
      </c>
      <c r="C67" s="21">
        <v>2020</v>
      </c>
      <c r="D67" s="31" t="s">
        <v>673</v>
      </c>
      <c r="E67" s="29" t="s">
        <v>679</v>
      </c>
      <c r="F67" s="23">
        <v>43934</v>
      </c>
      <c r="G67" s="26" t="s">
        <v>642</v>
      </c>
      <c r="H67" s="22" t="s">
        <v>643</v>
      </c>
      <c r="I67" s="25" t="s">
        <v>644</v>
      </c>
      <c r="J67" s="32" t="s">
        <v>645</v>
      </c>
      <c r="K67" s="8" t="s">
        <v>305</v>
      </c>
      <c r="L67" s="25" t="s">
        <v>646</v>
      </c>
      <c r="M67" s="26">
        <v>1</v>
      </c>
      <c r="N67" s="26" t="s">
        <v>616</v>
      </c>
      <c r="O67" s="26" t="s">
        <v>680</v>
      </c>
      <c r="P67" s="45" t="s">
        <v>647</v>
      </c>
      <c r="Q67" s="62">
        <v>43955</v>
      </c>
      <c r="R67" s="62">
        <v>44104</v>
      </c>
      <c r="S67" s="62"/>
      <c r="T67" s="28"/>
      <c r="U67" s="28"/>
      <c r="V67" s="28" t="s">
        <v>392</v>
      </c>
      <c r="W67" s="26">
        <v>0</v>
      </c>
      <c r="X67" s="26">
        <v>0</v>
      </c>
      <c r="Y67" s="6"/>
    </row>
    <row r="68" spans="1:25" ht="12" customHeight="1" x14ac:dyDescent="0.2">
      <c r="A68" s="19" t="s">
        <v>674</v>
      </c>
      <c r="B68" s="20">
        <v>2</v>
      </c>
      <c r="C68" s="21">
        <v>2020</v>
      </c>
      <c r="D68" s="31" t="s">
        <v>673</v>
      </c>
      <c r="E68" s="29" t="s">
        <v>679</v>
      </c>
      <c r="F68" s="23">
        <v>43934</v>
      </c>
      <c r="G68" s="26" t="s">
        <v>642</v>
      </c>
      <c r="H68" s="22" t="s">
        <v>643</v>
      </c>
      <c r="I68" s="25" t="s">
        <v>644</v>
      </c>
      <c r="J68" s="32" t="s">
        <v>648</v>
      </c>
      <c r="K68" s="8" t="s">
        <v>305</v>
      </c>
      <c r="L68" s="25" t="s">
        <v>649</v>
      </c>
      <c r="M68" s="26">
        <v>1</v>
      </c>
      <c r="N68" s="26" t="s">
        <v>616</v>
      </c>
      <c r="O68" s="26" t="s">
        <v>680</v>
      </c>
      <c r="P68" s="45" t="s">
        <v>647</v>
      </c>
      <c r="Q68" s="62">
        <v>44180</v>
      </c>
      <c r="R68" s="62">
        <v>44196</v>
      </c>
      <c r="S68" s="62"/>
      <c r="T68" s="28"/>
      <c r="U68" s="28"/>
      <c r="V68" s="28" t="s">
        <v>392</v>
      </c>
      <c r="W68" s="26">
        <v>0</v>
      </c>
      <c r="X68" s="26">
        <v>0</v>
      </c>
      <c r="Y68" s="6"/>
    </row>
    <row r="69" spans="1:25" ht="12" customHeight="1" x14ac:dyDescent="0.2">
      <c r="A69" s="19" t="s">
        <v>675</v>
      </c>
      <c r="B69" s="20">
        <v>1</v>
      </c>
      <c r="C69" s="21">
        <v>2020</v>
      </c>
      <c r="D69" s="31" t="s">
        <v>673</v>
      </c>
      <c r="E69" s="29" t="s">
        <v>679</v>
      </c>
      <c r="F69" s="23">
        <v>43934</v>
      </c>
      <c r="G69" s="26" t="s">
        <v>650</v>
      </c>
      <c r="H69" s="22" t="s">
        <v>643</v>
      </c>
      <c r="I69" s="25" t="s">
        <v>651</v>
      </c>
      <c r="J69" s="32" t="s">
        <v>652</v>
      </c>
      <c r="K69" s="8" t="s">
        <v>653</v>
      </c>
      <c r="L69" s="25" t="s">
        <v>654</v>
      </c>
      <c r="M69" s="26">
        <v>1</v>
      </c>
      <c r="N69" s="26" t="s">
        <v>616</v>
      </c>
      <c r="O69" s="26" t="s">
        <v>680</v>
      </c>
      <c r="P69" s="45" t="s">
        <v>647</v>
      </c>
      <c r="Q69" s="62">
        <v>43955</v>
      </c>
      <c r="R69" s="62">
        <v>44012</v>
      </c>
      <c r="S69" s="62"/>
      <c r="T69" s="28"/>
      <c r="U69" s="28"/>
      <c r="V69" s="28" t="s">
        <v>392</v>
      </c>
      <c r="W69" s="26">
        <v>0</v>
      </c>
      <c r="X69" s="26">
        <v>0</v>
      </c>
      <c r="Y69" s="6"/>
    </row>
    <row r="70" spans="1:25" ht="12" customHeight="1" x14ac:dyDescent="0.2">
      <c r="A70" s="19" t="s">
        <v>675</v>
      </c>
      <c r="B70" s="20">
        <v>2</v>
      </c>
      <c r="C70" s="21">
        <v>2020</v>
      </c>
      <c r="D70" s="31" t="s">
        <v>673</v>
      </c>
      <c r="E70" s="29" t="s">
        <v>679</v>
      </c>
      <c r="F70" s="23">
        <v>43934</v>
      </c>
      <c r="G70" s="26" t="s">
        <v>650</v>
      </c>
      <c r="H70" s="22" t="s">
        <v>643</v>
      </c>
      <c r="I70" s="25" t="s">
        <v>651</v>
      </c>
      <c r="J70" s="32" t="s">
        <v>655</v>
      </c>
      <c r="K70" s="8" t="s">
        <v>305</v>
      </c>
      <c r="L70" s="25" t="s">
        <v>656</v>
      </c>
      <c r="M70" s="26">
        <v>2</v>
      </c>
      <c r="N70" s="26" t="s">
        <v>616</v>
      </c>
      <c r="O70" s="26" t="s">
        <v>680</v>
      </c>
      <c r="P70" s="45" t="s">
        <v>647</v>
      </c>
      <c r="Q70" s="62">
        <v>44104</v>
      </c>
      <c r="R70" s="62">
        <v>44196</v>
      </c>
      <c r="S70" s="62"/>
      <c r="T70" s="28"/>
      <c r="U70" s="28"/>
      <c r="V70" s="28" t="s">
        <v>392</v>
      </c>
      <c r="W70" s="26">
        <v>0</v>
      </c>
      <c r="X70" s="26">
        <v>0</v>
      </c>
      <c r="Y70" s="6"/>
    </row>
    <row r="71" spans="1:25" ht="12" customHeight="1" x14ac:dyDescent="0.2">
      <c r="A71" s="19" t="s">
        <v>676</v>
      </c>
      <c r="B71" s="20">
        <v>1</v>
      </c>
      <c r="C71" s="21">
        <v>2020</v>
      </c>
      <c r="D71" s="31" t="s">
        <v>673</v>
      </c>
      <c r="E71" s="29" t="s">
        <v>679</v>
      </c>
      <c r="F71" s="23">
        <v>43934</v>
      </c>
      <c r="G71" s="26" t="s">
        <v>657</v>
      </c>
      <c r="H71" s="22" t="s">
        <v>643</v>
      </c>
      <c r="I71" s="25" t="s">
        <v>658</v>
      </c>
      <c r="J71" s="32" t="s">
        <v>659</v>
      </c>
      <c r="K71" s="8" t="s">
        <v>305</v>
      </c>
      <c r="L71" s="25" t="s">
        <v>660</v>
      </c>
      <c r="M71" s="26">
        <v>1</v>
      </c>
      <c r="N71" s="26" t="s">
        <v>616</v>
      </c>
      <c r="O71" s="26" t="s">
        <v>680</v>
      </c>
      <c r="P71" s="45" t="s">
        <v>647</v>
      </c>
      <c r="Q71" s="62">
        <v>43955</v>
      </c>
      <c r="R71" s="62">
        <v>43980</v>
      </c>
      <c r="S71" s="62"/>
      <c r="T71" s="28"/>
      <c r="U71" s="28"/>
      <c r="V71" s="28" t="s">
        <v>392</v>
      </c>
      <c r="W71" s="26">
        <v>0</v>
      </c>
      <c r="X71" s="26">
        <v>0</v>
      </c>
      <c r="Y71" s="6"/>
    </row>
    <row r="72" spans="1:25" ht="12" customHeight="1" x14ac:dyDescent="0.2">
      <c r="A72" s="19" t="s">
        <v>677</v>
      </c>
      <c r="B72" s="20">
        <v>1</v>
      </c>
      <c r="C72" s="21">
        <v>2020</v>
      </c>
      <c r="D72" s="31" t="s">
        <v>673</v>
      </c>
      <c r="E72" s="29" t="s">
        <v>679</v>
      </c>
      <c r="F72" s="23">
        <v>43934</v>
      </c>
      <c r="G72" s="26" t="s">
        <v>661</v>
      </c>
      <c r="H72" s="22" t="s">
        <v>643</v>
      </c>
      <c r="I72" s="25" t="s">
        <v>662</v>
      </c>
      <c r="J72" s="32" t="s">
        <v>663</v>
      </c>
      <c r="K72" s="8" t="s">
        <v>653</v>
      </c>
      <c r="L72" s="25" t="s">
        <v>664</v>
      </c>
      <c r="M72" s="26">
        <v>1</v>
      </c>
      <c r="N72" s="26" t="s">
        <v>616</v>
      </c>
      <c r="O72" s="26" t="s">
        <v>680</v>
      </c>
      <c r="P72" s="45" t="s">
        <v>647</v>
      </c>
      <c r="Q72" s="62">
        <v>43955</v>
      </c>
      <c r="R72" s="62">
        <v>44012</v>
      </c>
      <c r="S72" s="62"/>
      <c r="T72" s="28"/>
      <c r="U72" s="28"/>
      <c r="V72" s="28" t="s">
        <v>392</v>
      </c>
      <c r="W72" s="26">
        <v>0</v>
      </c>
      <c r="X72" s="26">
        <v>0</v>
      </c>
      <c r="Y72" s="6"/>
    </row>
    <row r="73" spans="1:25" ht="12" customHeight="1" x14ac:dyDescent="0.2">
      <c r="A73" s="19" t="s">
        <v>677</v>
      </c>
      <c r="B73" s="20">
        <v>2</v>
      </c>
      <c r="C73" s="21">
        <v>2020</v>
      </c>
      <c r="D73" s="31" t="s">
        <v>673</v>
      </c>
      <c r="E73" s="29" t="s">
        <v>679</v>
      </c>
      <c r="F73" s="23">
        <v>43934</v>
      </c>
      <c r="G73" s="26" t="s">
        <v>661</v>
      </c>
      <c r="H73" s="22" t="s">
        <v>643</v>
      </c>
      <c r="I73" s="25" t="s">
        <v>662</v>
      </c>
      <c r="J73" s="32" t="s">
        <v>665</v>
      </c>
      <c r="K73" s="8" t="s">
        <v>305</v>
      </c>
      <c r="L73" s="25" t="s">
        <v>666</v>
      </c>
      <c r="M73" s="26">
        <v>1</v>
      </c>
      <c r="N73" s="26" t="s">
        <v>616</v>
      </c>
      <c r="O73" s="26" t="s">
        <v>680</v>
      </c>
      <c r="P73" s="45" t="s">
        <v>647</v>
      </c>
      <c r="Q73" s="62">
        <v>43959</v>
      </c>
      <c r="R73" s="62">
        <v>44196</v>
      </c>
      <c r="S73" s="62"/>
      <c r="T73" s="28"/>
      <c r="U73" s="28"/>
      <c r="V73" s="28" t="s">
        <v>392</v>
      </c>
      <c r="W73" s="26">
        <v>0</v>
      </c>
      <c r="X73" s="26">
        <v>0</v>
      </c>
      <c r="Y73" s="6"/>
    </row>
    <row r="74" spans="1:25" ht="12" customHeight="1" x14ac:dyDescent="0.2">
      <c r="A74" s="19" t="s">
        <v>678</v>
      </c>
      <c r="B74" s="20">
        <v>1</v>
      </c>
      <c r="C74" s="21">
        <v>2020</v>
      </c>
      <c r="D74" s="31" t="s">
        <v>673</v>
      </c>
      <c r="E74" s="29" t="s">
        <v>679</v>
      </c>
      <c r="F74" s="23">
        <v>43934</v>
      </c>
      <c r="G74" s="26" t="s">
        <v>667</v>
      </c>
      <c r="H74" s="22" t="s">
        <v>643</v>
      </c>
      <c r="I74" s="25" t="s">
        <v>668</v>
      </c>
      <c r="J74" s="32" t="s">
        <v>669</v>
      </c>
      <c r="K74" s="8" t="s">
        <v>305</v>
      </c>
      <c r="L74" s="25" t="s">
        <v>670</v>
      </c>
      <c r="M74" s="26">
        <v>1</v>
      </c>
      <c r="N74" s="26" t="s">
        <v>616</v>
      </c>
      <c r="O74" s="26" t="s">
        <v>680</v>
      </c>
      <c r="P74" s="45" t="s">
        <v>647</v>
      </c>
      <c r="Q74" s="62">
        <v>43955</v>
      </c>
      <c r="R74" s="62">
        <v>43966</v>
      </c>
      <c r="S74" s="62"/>
      <c r="T74" s="28"/>
      <c r="U74" s="28"/>
      <c r="V74" s="28" t="s">
        <v>392</v>
      </c>
      <c r="W74" s="26">
        <v>0</v>
      </c>
      <c r="X74" s="26">
        <v>0</v>
      </c>
      <c r="Y74" s="6"/>
    </row>
    <row r="75" spans="1:25" ht="12" customHeight="1" x14ac:dyDescent="0.2">
      <c r="A75" s="19" t="s">
        <v>678</v>
      </c>
      <c r="B75" s="20">
        <v>2</v>
      </c>
      <c r="C75" s="21">
        <v>2020</v>
      </c>
      <c r="D75" s="31" t="s">
        <v>673</v>
      </c>
      <c r="E75" s="29" t="s">
        <v>679</v>
      </c>
      <c r="F75" s="23">
        <v>43934</v>
      </c>
      <c r="G75" s="26" t="s">
        <v>667</v>
      </c>
      <c r="H75" s="22" t="s">
        <v>643</v>
      </c>
      <c r="I75" s="25" t="s">
        <v>668</v>
      </c>
      <c r="J75" s="32" t="s">
        <v>671</v>
      </c>
      <c r="K75" s="8" t="s">
        <v>305</v>
      </c>
      <c r="L75" s="25" t="s">
        <v>672</v>
      </c>
      <c r="M75" s="26">
        <v>1</v>
      </c>
      <c r="N75" s="26" t="s">
        <v>616</v>
      </c>
      <c r="O75" s="26" t="s">
        <v>680</v>
      </c>
      <c r="P75" s="45" t="s">
        <v>647</v>
      </c>
      <c r="Q75" s="62">
        <v>43969</v>
      </c>
      <c r="R75" s="62">
        <v>44196</v>
      </c>
      <c r="S75" s="62"/>
      <c r="T75" s="28"/>
      <c r="U75" s="28"/>
      <c r="V75" s="28" t="s">
        <v>392</v>
      </c>
      <c r="W75" s="26">
        <v>0</v>
      </c>
      <c r="X75" s="26">
        <v>0</v>
      </c>
      <c r="Y75" s="6"/>
    </row>
  </sheetData>
  <autoFilter ref="A6:Y75"/>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20"/>
    <dataValidation allowBlank="1" showInputMessage="1" showErrorMessage="1" promptTitle="Acciones a emprendes" prompt="Las acciones deben estar enfocadas a eliminar la causa detectada, debe ser realizable en un período de tiempo no superior a doce (12) meses" sqref="J7:J20"/>
    <dataValidation allowBlank="1" showInputMessage="1" showErrorMessage="1" promptTitle="Fecha de cumplimiento" prompt="Las fechas de cumplimiento deben ser reales no superar los doce (12) meses" sqref="R7:R20"/>
    <dataValidation allowBlank="1" showInputMessage="1" showErrorMessage="1" promptTitle="Indicador" prompt="Aplicable, coherente y medible" sqref="L7:L2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selection activeCell="A7" sqref="A7"/>
    </sheetView>
  </sheetViews>
  <sheetFormatPr baseColWidth="10" defaultRowHeight="12.75" x14ac:dyDescent="0.2"/>
  <cols>
    <col min="7" max="7" width="11.42578125" style="76"/>
    <col min="19" max="19" width="11.42578125" style="78"/>
    <col min="20" max="20" width="11.42578125" style="79"/>
  </cols>
  <sheetData>
    <row r="1" spans="1:25" ht="15.75" x14ac:dyDescent="0.25">
      <c r="A1" s="70" t="s">
        <v>409</v>
      </c>
      <c r="T1" s="79" t="s">
        <v>11</v>
      </c>
    </row>
    <row r="2" spans="1:25" s="9" customFormat="1" ht="49.5" customHeight="1" x14ac:dyDescent="0.2">
      <c r="A2" s="65" t="s">
        <v>525</v>
      </c>
      <c r="B2" s="65" t="s">
        <v>28</v>
      </c>
      <c r="C2" s="65" t="s">
        <v>27</v>
      </c>
      <c r="D2" s="65" t="s">
        <v>26</v>
      </c>
      <c r="E2" s="65" t="s">
        <v>17</v>
      </c>
      <c r="F2" s="65" t="s">
        <v>0</v>
      </c>
      <c r="G2" s="58" t="s">
        <v>8</v>
      </c>
      <c r="H2" s="16" t="s">
        <v>10</v>
      </c>
      <c r="I2" s="65" t="s">
        <v>20</v>
      </c>
      <c r="J2" s="65" t="s">
        <v>19</v>
      </c>
      <c r="K2" s="65" t="s">
        <v>1</v>
      </c>
      <c r="L2" s="65" t="s">
        <v>15</v>
      </c>
      <c r="M2" s="65" t="s">
        <v>2</v>
      </c>
      <c r="N2" s="65" t="s">
        <v>3</v>
      </c>
      <c r="O2" s="65" t="s">
        <v>25</v>
      </c>
      <c r="P2" s="65" t="s">
        <v>4</v>
      </c>
      <c r="Q2" s="58" t="s">
        <v>5</v>
      </c>
      <c r="R2" s="58" t="s">
        <v>6</v>
      </c>
      <c r="S2" s="58" t="s">
        <v>7</v>
      </c>
      <c r="T2" s="80" t="s">
        <v>12</v>
      </c>
      <c r="U2" s="66" t="s">
        <v>18</v>
      </c>
      <c r="V2" s="66" t="s">
        <v>13</v>
      </c>
      <c r="W2" s="66" t="s">
        <v>14</v>
      </c>
      <c r="X2" s="66" t="s">
        <v>401</v>
      </c>
      <c r="Y2" s="74" t="s">
        <v>402</v>
      </c>
    </row>
    <row r="3" spans="1:25" s="3" customFormat="1" ht="12" customHeight="1" x14ac:dyDescent="0.2">
      <c r="A3" s="19" t="s">
        <v>526</v>
      </c>
      <c r="B3" s="20" t="s">
        <v>31</v>
      </c>
      <c r="C3" s="21">
        <v>2</v>
      </c>
      <c r="D3" s="22">
        <v>2016</v>
      </c>
      <c r="E3" s="22" t="s">
        <v>70</v>
      </c>
      <c r="F3" s="23" t="s">
        <v>435</v>
      </c>
      <c r="G3" s="77">
        <v>42594</v>
      </c>
      <c r="H3" s="22" t="s">
        <v>80</v>
      </c>
      <c r="I3" s="22" t="s">
        <v>73</v>
      </c>
      <c r="J3" s="24" t="s">
        <v>81</v>
      </c>
      <c r="K3" s="7" t="s">
        <v>82</v>
      </c>
      <c r="L3" s="25" t="s">
        <v>275</v>
      </c>
      <c r="M3" s="26" t="s">
        <v>282</v>
      </c>
      <c r="N3" s="26">
        <v>2</v>
      </c>
      <c r="O3" s="7" t="s">
        <v>277</v>
      </c>
      <c r="P3" s="27" t="s">
        <v>278</v>
      </c>
      <c r="Q3" s="60" t="s">
        <v>279</v>
      </c>
      <c r="R3" s="61">
        <v>42594</v>
      </c>
      <c r="S3" s="61">
        <v>43861</v>
      </c>
      <c r="T3" s="61">
        <v>43868</v>
      </c>
      <c r="U3" s="7" t="s">
        <v>393</v>
      </c>
      <c r="V3" s="7" t="s">
        <v>456</v>
      </c>
      <c r="W3" s="26" t="s">
        <v>457</v>
      </c>
      <c r="X3" s="26">
        <v>5</v>
      </c>
      <c r="Y3" s="26">
        <v>0</v>
      </c>
    </row>
    <row r="4" spans="1:25" s="3" customFormat="1" ht="12" customHeight="1" x14ac:dyDescent="0.2">
      <c r="A4" s="19" t="s">
        <v>526</v>
      </c>
      <c r="B4" s="20" t="s">
        <v>34</v>
      </c>
      <c r="C4" s="21">
        <v>11</v>
      </c>
      <c r="D4" s="22">
        <v>2017</v>
      </c>
      <c r="E4" s="22" t="s">
        <v>91</v>
      </c>
      <c r="F4" s="23" t="s">
        <v>92</v>
      </c>
      <c r="G4" s="77">
        <v>42947</v>
      </c>
      <c r="H4" s="22" t="s">
        <v>93</v>
      </c>
      <c r="I4" s="22" t="s">
        <v>73</v>
      </c>
      <c r="J4" s="24" t="s">
        <v>94</v>
      </c>
      <c r="K4" s="7" t="s">
        <v>95</v>
      </c>
      <c r="L4" s="25" t="s">
        <v>290</v>
      </c>
      <c r="M4" s="26" t="s">
        <v>291</v>
      </c>
      <c r="N4" s="26" t="s">
        <v>292</v>
      </c>
      <c r="O4" s="7" t="s">
        <v>293</v>
      </c>
      <c r="P4" s="27" t="s">
        <v>294</v>
      </c>
      <c r="Q4" s="60" t="s">
        <v>295</v>
      </c>
      <c r="R4" s="61">
        <v>42979</v>
      </c>
      <c r="S4" s="61">
        <v>43815</v>
      </c>
      <c r="T4" s="61">
        <v>43868</v>
      </c>
      <c r="U4" s="7" t="s">
        <v>391</v>
      </c>
      <c r="V4" s="7" t="s">
        <v>455</v>
      </c>
      <c r="W4" s="26" t="s">
        <v>457</v>
      </c>
      <c r="X4" s="26">
        <v>2</v>
      </c>
      <c r="Y4" s="26">
        <v>0</v>
      </c>
    </row>
    <row r="5" spans="1:25" s="3" customFormat="1" ht="12" customHeight="1" x14ac:dyDescent="0.2">
      <c r="A5" s="19" t="s">
        <v>526</v>
      </c>
      <c r="B5" s="20" t="s">
        <v>40</v>
      </c>
      <c r="C5" s="21">
        <v>2</v>
      </c>
      <c r="D5" s="22">
        <v>2018</v>
      </c>
      <c r="E5" s="22" t="s">
        <v>117</v>
      </c>
      <c r="F5" s="23" t="s">
        <v>431</v>
      </c>
      <c r="G5" s="77">
        <v>43418</v>
      </c>
      <c r="H5" s="22" t="s">
        <v>118</v>
      </c>
      <c r="I5" s="22" t="s">
        <v>107</v>
      </c>
      <c r="J5" s="24" t="s">
        <v>119</v>
      </c>
      <c r="K5" s="7" t="s">
        <v>120</v>
      </c>
      <c r="L5" s="25" t="s">
        <v>275</v>
      </c>
      <c r="M5" s="26" t="s">
        <v>310</v>
      </c>
      <c r="N5" s="26">
        <v>1</v>
      </c>
      <c r="O5" s="7" t="s">
        <v>311</v>
      </c>
      <c r="P5" s="27" t="s">
        <v>446</v>
      </c>
      <c r="Q5" s="60" t="s">
        <v>447</v>
      </c>
      <c r="R5" s="61">
        <v>43466</v>
      </c>
      <c r="S5" s="61">
        <v>43799</v>
      </c>
      <c r="T5" s="61">
        <v>43851</v>
      </c>
      <c r="U5" s="7" t="s">
        <v>395</v>
      </c>
      <c r="V5" s="7" t="s">
        <v>448</v>
      </c>
      <c r="W5" s="26" t="s">
        <v>457</v>
      </c>
      <c r="X5" s="26">
        <v>1</v>
      </c>
      <c r="Y5" s="26">
        <v>0</v>
      </c>
    </row>
    <row r="6" spans="1:25" s="3" customFormat="1" ht="12" customHeight="1" x14ac:dyDescent="0.2">
      <c r="A6" s="19" t="s">
        <v>526</v>
      </c>
      <c r="B6" s="20" t="s">
        <v>40</v>
      </c>
      <c r="C6" s="21">
        <v>3</v>
      </c>
      <c r="D6" s="22">
        <v>2018</v>
      </c>
      <c r="E6" s="22" t="s">
        <v>117</v>
      </c>
      <c r="F6" s="23" t="s">
        <v>431</v>
      </c>
      <c r="G6" s="77">
        <v>43418</v>
      </c>
      <c r="H6" s="22" t="s">
        <v>118</v>
      </c>
      <c r="I6" s="22" t="s">
        <v>107</v>
      </c>
      <c r="J6" s="24" t="s">
        <v>119</v>
      </c>
      <c r="K6" s="7" t="s">
        <v>121</v>
      </c>
      <c r="L6" s="25" t="s">
        <v>298</v>
      </c>
      <c r="M6" s="26" t="s">
        <v>313</v>
      </c>
      <c r="N6" s="26">
        <v>0.8</v>
      </c>
      <c r="O6" s="7" t="s">
        <v>311</v>
      </c>
      <c r="P6" s="27" t="s">
        <v>446</v>
      </c>
      <c r="Q6" s="60" t="s">
        <v>447</v>
      </c>
      <c r="R6" s="61">
        <v>43466</v>
      </c>
      <c r="S6" s="61">
        <v>43799</v>
      </c>
      <c r="T6" s="61">
        <v>43851</v>
      </c>
      <c r="U6" s="7" t="s">
        <v>395</v>
      </c>
      <c r="V6" s="7" t="s">
        <v>453</v>
      </c>
      <c r="W6" s="26" t="s">
        <v>457</v>
      </c>
      <c r="X6" s="26">
        <v>1</v>
      </c>
      <c r="Y6" s="26">
        <v>0</v>
      </c>
    </row>
    <row r="7" spans="1:25" s="3" customFormat="1" ht="12" customHeight="1" x14ac:dyDescent="0.2">
      <c r="A7" s="19" t="s">
        <v>526</v>
      </c>
      <c r="B7" s="20" t="s">
        <v>41</v>
      </c>
      <c r="C7" s="21">
        <v>2</v>
      </c>
      <c r="D7" s="22">
        <v>2018</v>
      </c>
      <c r="E7" s="22" t="s">
        <v>117</v>
      </c>
      <c r="F7" s="23" t="s">
        <v>431</v>
      </c>
      <c r="G7" s="77">
        <v>43418</v>
      </c>
      <c r="H7" s="22" t="s">
        <v>122</v>
      </c>
      <c r="I7" s="22" t="s">
        <v>123</v>
      </c>
      <c r="J7" s="24" t="s">
        <v>124</v>
      </c>
      <c r="K7" s="7" t="s">
        <v>125</v>
      </c>
      <c r="L7" s="25" t="s">
        <v>275</v>
      </c>
      <c r="M7" s="26" t="s">
        <v>314</v>
      </c>
      <c r="N7" s="26">
        <v>1</v>
      </c>
      <c r="O7" s="7" t="s">
        <v>311</v>
      </c>
      <c r="P7" s="27" t="s">
        <v>311</v>
      </c>
      <c r="Q7" s="60" t="s">
        <v>312</v>
      </c>
      <c r="R7" s="61">
        <v>43435</v>
      </c>
      <c r="S7" s="61">
        <v>43799</v>
      </c>
      <c r="T7" s="61">
        <v>43847</v>
      </c>
      <c r="U7" s="7" t="s">
        <v>395</v>
      </c>
      <c r="V7" s="7" t="s">
        <v>454</v>
      </c>
      <c r="W7" s="26" t="s">
        <v>457</v>
      </c>
      <c r="X7" s="26">
        <v>1</v>
      </c>
      <c r="Y7" s="26">
        <v>0</v>
      </c>
    </row>
    <row r="8" spans="1:25" s="3" customFormat="1" ht="12" customHeight="1" x14ac:dyDescent="0.2">
      <c r="A8" s="19" t="s">
        <v>526</v>
      </c>
      <c r="B8" s="20" t="s">
        <v>43</v>
      </c>
      <c r="C8" s="21">
        <v>3</v>
      </c>
      <c r="D8" s="22">
        <v>2019</v>
      </c>
      <c r="E8" s="22" t="s">
        <v>130</v>
      </c>
      <c r="F8" s="23" t="s">
        <v>131</v>
      </c>
      <c r="G8" s="77">
        <v>43434</v>
      </c>
      <c r="H8" s="22" t="s">
        <v>132</v>
      </c>
      <c r="I8" s="22" t="s">
        <v>133</v>
      </c>
      <c r="J8" s="24" t="s">
        <v>134</v>
      </c>
      <c r="K8" s="7" t="s">
        <v>135</v>
      </c>
      <c r="L8" s="25" t="s">
        <v>298</v>
      </c>
      <c r="M8" s="26" t="s">
        <v>316</v>
      </c>
      <c r="N8" s="26">
        <v>1</v>
      </c>
      <c r="O8" s="7" t="s">
        <v>317</v>
      </c>
      <c r="P8" s="27" t="s">
        <v>318</v>
      </c>
      <c r="Q8" s="60" t="s">
        <v>319</v>
      </c>
      <c r="R8" s="61">
        <v>43466</v>
      </c>
      <c r="S8" s="61">
        <v>43585</v>
      </c>
      <c r="T8" s="61">
        <v>43857</v>
      </c>
      <c r="U8" s="7" t="s">
        <v>396</v>
      </c>
      <c r="V8" s="7" t="s">
        <v>490</v>
      </c>
      <c r="W8" s="26" t="s">
        <v>457</v>
      </c>
      <c r="X8" s="26">
        <v>0</v>
      </c>
      <c r="Y8" s="26">
        <v>0</v>
      </c>
    </row>
    <row r="9" spans="1:25" s="3" customFormat="1" ht="12" customHeight="1" x14ac:dyDescent="0.2">
      <c r="A9" s="19" t="s">
        <v>526</v>
      </c>
      <c r="B9" s="20" t="s">
        <v>45</v>
      </c>
      <c r="C9" s="21">
        <v>1</v>
      </c>
      <c r="D9" s="22">
        <v>2019</v>
      </c>
      <c r="E9" s="22" t="s">
        <v>91</v>
      </c>
      <c r="F9" s="23" t="s">
        <v>141</v>
      </c>
      <c r="G9" s="77">
        <v>43418</v>
      </c>
      <c r="H9" s="22" t="s">
        <v>142</v>
      </c>
      <c r="I9" s="22" t="s">
        <v>491</v>
      </c>
      <c r="J9" s="24" t="s">
        <v>143</v>
      </c>
      <c r="K9" s="7" t="s">
        <v>144</v>
      </c>
      <c r="L9" s="25" t="s">
        <v>298</v>
      </c>
      <c r="M9" s="26" t="s">
        <v>325</v>
      </c>
      <c r="N9" s="26">
        <v>1</v>
      </c>
      <c r="O9" s="7" t="s">
        <v>317</v>
      </c>
      <c r="P9" s="27" t="s">
        <v>326</v>
      </c>
      <c r="Q9" s="60" t="s">
        <v>403</v>
      </c>
      <c r="R9" s="61">
        <v>43488</v>
      </c>
      <c r="S9" s="61">
        <v>43829</v>
      </c>
      <c r="T9" s="61">
        <v>43857</v>
      </c>
      <c r="U9" s="7" t="s">
        <v>396</v>
      </c>
      <c r="V9" s="7" t="s">
        <v>492</v>
      </c>
      <c r="W9" s="26" t="s">
        <v>457</v>
      </c>
      <c r="X9" s="26">
        <v>1</v>
      </c>
      <c r="Y9" s="26">
        <v>1</v>
      </c>
    </row>
    <row r="10" spans="1:25" s="3" customFormat="1" ht="12" customHeight="1" x14ac:dyDescent="0.2">
      <c r="A10" s="19" t="s">
        <v>526</v>
      </c>
      <c r="B10" s="20" t="s">
        <v>45</v>
      </c>
      <c r="C10" s="21">
        <v>2</v>
      </c>
      <c r="D10" s="22">
        <v>2019</v>
      </c>
      <c r="E10" s="22" t="s">
        <v>91</v>
      </c>
      <c r="F10" s="23" t="s">
        <v>141</v>
      </c>
      <c r="G10" s="77">
        <v>43418</v>
      </c>
      <c r="H10" s="22" t="s">
        <v>145</v>
      </c>
      <c r="I10" s="22" t="s">
        <v>491</v>
      </c>
      <c r="J10" s="24" t="s">
        <v>146</v>
      </c>
      <c r="K10" s="7" t="s">
        <v>147</v>
      </c>
      <c r="L10" s="25" t="s">
        <v>298</v>
      </c>
      <c r="M10" s="26" t="s">
        <v>325</v>
      </c>
      <c r="N10" s="26">
        <v>1</v>
      </c>
      <c r="O10" s="7" t="s">
        <v>317</v>
      </c>
      <c r="P10" s="27" t="s">
        <v>326</v>
      </c>
      <c r="Q10" s="60" t="s">
        <v>403</v>
      </c>
      <c r="R10" s="61">
        <v>43488</v>
      </c>
      <c r="S10" s="61">
        <v>43829</v>
      </c>
      <c r="T10" s="61">
        <v>43857</v>
      </c>
      <c r="U10" s="7" t="s">
        <v>396</v>
      </c>
      <c r="V10" s="7" t="s">
        <v>492</v>
      </c>
      <c r="W10" s="26" t="s">
        <v>457</v>
      </c>
      <c r="X10" s="26">
        <v>1</v>
      </c>
      <c r="Y10" s="26">
        <v>1</v>
      </c>
    </row>
    <row r="11" spans="1:25" s="3" customFormat="1" ht="12" customHeight="1" x14ac:dyDescent="0.2">
      <c r="A11" s="19" t="s">
        <v>526</v>
      </c>
      <c r="B11" s="20" t="s">
        <v>45</v>
      </c>
      <c r="C11" s="21">
        <v>4</v>
      </c>
      <c r="D11" s="22">
        <v>2019</v>
      </c>
      <c r="E11" s="22" t="s">
        <v>91</v>
      </c>
      <c r="F11" s="23" t="s">
        <v>141</v>
      </c>
      <c r="G11" s="77">
        <v>43418</v>
      </c>
      <c r="H11" s="22" t="s">
        <v>148</v>
      </c>
      <c r="I11" s="22" t="s">
        <v>491</v>
      </c>
      <c r="J11" s="24" t="s">
        <v>149</v>
      </c>
      <c r="K11" s="7" t="s">
        <v>150</v>
      </c>
      <c r="L11" s="25" t="s">
        <v>327</v>
      </c>
      <c r="M11" s="26" t="s">
        <v>328</v>
      </c>
      <c r="N11" s="26">
        <v>1</v>
      </c>
      <c r="O11" s="7" t="s">
        <v>317</v>
      </c>
      <c r="P11" s="27" t="s">
        <v>326</v>
      </c>
      <c r="Q11" s="60" t="s">
        <v>403</v>
      </c>
      <c r="R11" s="61">
        <v>43488</v>
      </c>
      <c r="S11" s="61">
        <v>43646</v>
      </c>
      <c r="T11" s="61">
        <v>43857</v>
      </c>
      <c r="U11" s="7" t="s">
        <v>396</v>
      </c>
      <c r="V11" s="7" t="s">
        <v>493</v>
      </c>
      <c r="W11" s="26" t="s">
        <v>457</v>
      </c>
      <c r="X11" s="26">
        <v>0</v>
      </c>
      <c r="Y11" s="26">
        <v>0</v>
      </c>
    </row>
    <row r="12" spans="1:25" s="3" customFormat="1" ht="12" customHeight="1" x14ac:dyDescent="0.2">
      <c r="A12" s="19" t="s">
        <v>526</v>
      </c>
      <c r="B12" s="20" t="s">
        <v>47</v>
      </c>
      <c r="C12" s="21">
        <v>1</v>
      </c>
      <c r="D12" s="22">
        <v>2019</v>
      </c>
      <c r="E12" s="22" t="s">
        <v>91</v>
      </c>
      <c r="F12" s="23" t="s">
        <v>141</v>
      </c>
      <c r="G12" s="77">
        <v>43418</v>
      </c>
      <c r="H12" s="22" t="s">
        <v>157</v>
      </c>
      <c r="I12" s="22" t="s">
        <v>133</v>
      </c>
      <c r="J12" s="24" t="s">
        <v>158</v>
      </c>
      <c r="K12" s="7" t="s">
        <v>159</v>
      </c>
      <c r="L12" s="25" t="s">
        <v>305</v>
      </c>
      <c r="M12" s="26" t="s">
        <v>328</v>
      </c>
      <c r="N12" s="26">
        <v>1</v>
      </c>
      <c r="O12" s="7" t="s">
        <v>317</v>
      </c>
      <c r="P12" s="27" t="s">
        <v>326</v>
      </c>
      <c r="Q12" s="60" t="s">
        <v>403</v>
      </c>
      <c r="R12" s="61">
        <v>43488</v>
      </c>
      <c r="S12" s="61">
        <v>43646</v>
      </c>
      <c r="T12" s="61">
        <v>43857</v>
      </c>
      <c r="U12" s="7" t="s">
        <v>396</v>
      </c>
      <c r="V12" s="7" t="s">
        <v>494</v>
      </c>
      <c r="W12" s="26" t="s">
        <v>457</v>
      </c>
      <c r="X12" s="26">
        <v>0</v>
      </c>
      <c r="Y12" s="26">
        <v>0</v>
      </c>
    </row>
    <row r="13" spans="1:25" s="3" customFormat="1" ht="12" customHeight="1" x14ac:dyDescent="0.2">
      <c r="A13" s="19" t="s">
        <v>526</v>
      </c>
      <c r="B13" s="20" t="s">
        <v>49</v>
      </c>
      <c r="C13" s="21">
        <v>3</v>
      </c>
      <c r="D13" s="22">
        <v>2019</v>
      </c>
      <c r="E13" s="22" t="s">
        <v>91</v>
      </c>
      <c r="F13" s="23" t="s">
        <v>141</v>
      </c>
      <c r="G13" s="77">
        <v>43418</v>
      </c>
      <c r="H13" s="22" t="s">
        <v>163</v>
      </c>
      <c r="I13" s="22" t="s">
        <v>491</v>
      </c>
      <c r="J13" s="24" t="s">
        <v>164</v>
      </c>
      <c r="K13" s="7" t="s">
        <v>166</v>
      </c>
      <c r="L13" s="25" t="s">
        <v>305</v>
      </c>
      <c r="M13" s="26" t="s">
        <v>328</v>
      </c>
      <c r="N13" s="26">
        <v>1</v>
      </c>
      <c r="O13" s="7" t="s">
        <v>317</v>
      </c>
      <c r="P13" s="27" t="s">
        <v>326</v>
      </c>
      <c r="Q13" s="60" t="s">
        <v>403</v>
      </c>
      <c r="R13" s="61">
        <v>43488</v>
      </c>
      <c r="S13" s="61">
        <v>43646</v>
      </c>
      <c r="T13" s="61">
        <v>43857</v>
      </c>
      <c r="U13" s="7" t="s">
        <v>396</v>
      </c>
      <c r="V13" s="7" t="s">
        <v>495</v>
      </c>
      <c r="W13" s="26" t="s">
        <v>457</v>
      </c>
      <c r="X13" s="26">
        <v>0</v>
      </c>
      <c r="Y13" s="26">
        <v>0</v>
      </c>
    </row>
    <row r="14" spans="1:25" s="3" customFormat="1" ht="12" customHeight="1" x14ac:dyDescent="0.2">
      <c r="A14" s="19" t="s">
        <v>526</v>
      </c>
      <c r="B14" s="20" t="s">
        <v>50</v>
      </c>
      <c r="C14" s="21">
        <v>1</v>
      </c>
      <c r="D14" s="22">
        <v>2019</v>
      </c>
      <c r="E14" s="22" t="s">
        <v>91</v>
      </c>
      <c r="F14" s="23" t="s">
        <v>141</v>
      </c>
      <c r="G14" s="77">
        <v>43418</v>
      </c>
      <c r="H14" s="22" t="s">
        <v>168</v>
      </c>
      <c r="I14" s="22" t="s">
        <v>491</v>
      </c>
      <c r="J14" s="24" t="s">
        <v>169</v>
      </c>
      <c r="K14" s="7" t="s">
        <v>170</v>
      </c>
      <c r="L14" s="25" t="s">
        <v>305</v>
      </c>
      <c r="M14" s="26" t="s">
        <v>328</v>
      </c>
      <c r="N14" s="26">
        <v>1</v>
      </c>
      <c r="O14" s="7" t="s">
        <v>317</v>
      </c>
      <c r="P14" s="27" t="s">
        <v>326</v>
      </c>
      <c r="Q14" s="60" t="s">
        <v>403</v>
      </c>
      <c r="R14" s="61">
        <v>43488</v>
      </c>
      <c r="S14" s="61">
        <v>43646</v>
      </c>
      <c r="T14" s="61">
        <v>43857</v>
      </c>
      <c r="U14" s="7" t="s">
        <v>396</v>
      </c>
      <c r="V14" s="7" t="s">
        <v>496</v>
      </c>
      <c r="W14" s="26" t="s">
        <v>457</v>
      </c>
      <c r="X14" s="26">
        <v>0</v>
      </c>
      <c r="Y14" s="26">
        <v>0</v>
      </c>
    </row>
    <row r="15" spans="1:25" s="3" customFormat="1" ht="12" customHeight="1" x14ac:dyDescent="0.2">
      <c r="A15" s="19" t="s">
        <v>526</v>
      </c>
      <c r="B15" s="20" t="s">
        <v>53</v>
      </c>
      <c r="C15" s="21">
        <v>4</v>
      </c>
      <c r="D15" s="22">
        <v>2019</v>
      </c>
      <c r="E15" s="22" t="s">
        <v>176</v>
      </c>
      <c r="F15" s="23" t="s">
        <v>177</v>
      </c>
      <c r="G15" s="77">
        <v>43528</v>
      </c>
      <c r="H15" s="22" t="s">
        <v>182</v>
      </c>
      <c r="I15" s="22" t="s">
        <v>183</v>
      </c>
      <c r="J15" s="24" t="s">
        <v>180</v>
      </c>
      <c r="K15" s="7" t="s">
        <v>184</v>
      </c>
      <c r="L15" s="25" t="s">
        <v>298</v>
      </c>
      <c r="M15" s="26" t="s">
        <v>337</v>
      </c>
      <c r="N15" s="26" t="s">
        <v>338</v>
      </c>
      <c r="O15" s="7" t="s">
        <v>302</v>
      </c>
      <c r="P15" s="27" t="s">
        <v>303</v>
      </c>
      <c r="Q15" s="60" t="s">
        <v>304</v>
      </c>
      <c r="R15" s="61">
        <v>43585</v>
      </c>
      <c r="S15" s="61">
        <v>43861</v>
      </c>
      <c r="T15" s="61">
        <v>43871</v>
      </c>
      <c r="U15" s="7" t="s">
        <v>394</v>
      </c>
      <c r="V15" s="7" t="s">
        <v>460</v>
      </c>
      <c r="W15" s="26" t="s">
        <v>457</v>
      </c>
      <c r="X15" s="26">
        <v>0</v>
      </c>
      <c r="Y15" s="26">
        <v>0</v>
      </c>
    </row>
    <row r="16" spans="1:25" s="3" customFormat="1" ht="12" customHeight="1" x14ac:dyDescent="0.2">
      <c r="A16" s="19" t="s">
        <v>526</v>
      </c>
      <c r="B16" s="20" t="s">
        <v>55</v>
      </c>
      <c r="C16" s="21">
        <v>1</v>
      </c>
      <c r="D16" s="22">
        <v>2019</v>
      </c>
      <c r="E16" s="22" t="s">
        <v>192</v>
      </c>
      <c r="F16" s="23" t="s">
        <v>193</v>
      </c>
      <c r="G16" s="77">
        <v>43525</v>
      </c>
      <c r="H16" s="22" t="s">
        <v>194</v>
      </c>
      <c r="I16" s="22" t="s">
        <v>195</v>
      </c>
      <c r="J16" s="24" t="s">
        <v>196</v>
      </c>
      <c r="K16" s="7" t="s">
        <v>197</v>
      </c>
      <c r="L16" s="25" t="s">
        <v>305</v>
      </c>
      <c r="M16" s="26" t="s">
        <v>345</v>
      </c>
      <c r="N16" s="26">
        <v>1</v>
      </c>
      <c r="O16" s="7" t="s">
        <v>317</v>
      </c>
      <c r="P16" s="27" t="s">
        <v>326</v>
      </c>
      <c r="Q16" s="60" t="s">
        <v>346</v>
      </c>
      <c r="R16" s="61">
        <v>43591</v>
      </c>
      <c r="S16" s="61">
        <v>43799</v>
      </c>
      <c r="T16" s="61">
        <v>43857</v>
      </c>
      <c r="U16" s="7" t="s">
        <v>396</v>
      </c>
      <c r="V16" s="7" t="s">
        <v>497</v>
      </c>
      <c r="W16" s="26" t="s">
        <v>457</v>
      </c>
      <c r="X16" s="26">
        <v>1</v>
      </c>
      <c r="Y16" s="26">
        <v>0</v>
      </c>
    </row>
    <row r="17" spans="1:25" s="3" customFormat="1" ht="12" customHeight="1" x14ac:dyDescent="0.2">
      <c r="A17" s="19" t="s">
        <v>526</v>
      </c>
      <c r="B17" s="20" t="s">
        <v>62</v>
      </c>
      <c r="C17" s="21">
        <v>1</v>
      </c>
      <c r="D17" s="22">
        <v>2019</v>
      </c>
      <c r="E17" s="22" t="s">
        <v>192</v>
      </c>
      <c r="F17" s="23" t="s">
        <v>213</v>
      </c>
      <c r="G17" s="77">
        <v>43641</v>
      </c>
      <c r="H17" s="22" t="s">
        <v>226</v>
      </c>
      <c r="I17" s="22" t="s">
        <v>218</v>
      </c>
      <c r="J17" s="24" t="s">
        <v>227</v>
      </c>
      <c r="K17" s="7" t="s">
        <v>228</v>
      </c>
      <c r="L17" s="25" t="s">
        <v>275</v>
      </c>
      <c r="M17" s="26" t="s">
        <v>363</v>
      </c>
      <c r="N17" s="26">
        <v>1</v>
      </c>
      <c r="O17" s="7" t="s">
        <v>317</v>
      </c>
      <c r="P17" s="27" t="s">
        <v>326</v>
      </c>
      <c r="Q17" s="60" t="s">
        <v>346</v>
      </c>
      <c r="R17" s="61">
        <v>43682</v>
      </c>
      <c r="S17" s="61">
        <v>43799</v>
      </c>
      <c r="T17" s="61">
        <v>43857</v>
      </c>
      <c r="U17" s="7" t="s">
        <v>396</v>
      </c>
      <c r="V17" s="7" t="s">
        <v>499</v>
      </c>
      <c r="W17" s="26" t="s">
        <v>457</v>
      </c>
      <c r="X17" s="26">
        <v>0</v>
      </c>
      <c r="Y17" s="26">
        <v>0</v>
      </c>
    </row>
    <row r="18" spans="1:25" s="3" customFormat="1" ht="12" customHeight="1" x14ac:dyDescent="0.2">
      <c r="A18" s="19" t="s">
        <v>526</v>
      </c>
      <c r="B18" s="20" t="s">
        <v>63</v>
      </c>
      <c r="C18" s="21">
        <v>2</v>
      </c>
      <c r="D18" s="22">
        <v>2019</v>
      </c>
      <c r="E18" s="22" t="s">
        <v>192</v>
      </c>
      <c r="F18" s="23" t="s">
        <v>229</v>
      </c>
      <c r="G18" s="77">
        <v>43580</v>
      </c>
      <c r="H18" s="22" t="s">
        <v>230</v>
      </c>
      <c r="I18" s="22" t="s">
        <v>231</v>
      </c>
      <c r="J18" s="24" t="s">
        <v>232</v>
      </c>
      <c r="K18" s="7" t="s">
        <v>233</v>
      </c>
      <c r="L18" s="25" t="s">
        <v>298</v>
      </c>
      <c r="M18" s="26" t="s">
        <v>364</v>
      </c>
      <c r="N18" s="26">
        <v>1</v>
      </c>
      <c r="O18" s="7" t="s">
        <v>317</v>
      </c>
      <c r="P18" s="27" t="s">
        <v>326</v>
      </c>
      <c r="Q18" s="60" t="s">
        <v>346</v>
      </c>
      <c r="R18" s="61">
        <v>43617</v>
      </c>
      <c r="S18" s="61">
        <v>43707</v>
      </c>
      <c r="T18" s="61">
        <v>43857</v>
      </c>
      <c r="U18" s="7" t="s">
        <v>396</v>
      </c>
      <c r="V18" s="7" t="s">
        <v>500</v>
      </c>
      <c r="W18" s="26" t="s">
        <v>457</v>
      </c>
      <c r="X18" s="26">
        <v>0</v>
      </c>
      <c r="Y18" s="26">
        <v>0</v>
      </c>
    </row>
    <row r="19" spans="1:25" s="3" customFormat="1" ht="12" customHeight="1" x14ac:dyDescent="0.2">
      <c r="A19" s="19" t="s">
        <v>526</v>
      </c>
      <c r="B19" s="20" t="s">
        <v>64</v>
      </c>
      <c r="C19" s="21">
        <v>2</v>
      </c>
      <c r="D19" s="22">
        <v>2019</v>
      </c>
      <c r="E19" s="22" t="s">
        <v>192</v>
      </c>
      <c r="F19" s="23" t="s">
        <v>229</v>
      </c>
      <c r="G19" s="77">
        <v>43580</v>
      </c>
      <c r="H19" s="22" t="s">
        <v>234</v>
      </c>
      <c r="I19" s="22" t="s">
        <v>235</v>
      </c>
      <c r="J19" s="24" t="s">
        <v>236</v>
      </c>
      <c r="K19" s="7" t="s">
        <v>237</v>
      </c>
      <c r="L19" s="25" t="s">
        <v>305</v>
      </c>
      <c r="M19" s="26" t="s">
        <v>365</v>
      </c>
      <c r="N19" s="26">
        <v>1</v>
      </c>
      <c r="O19" s="7" t="s">
        <v>317</v>
      </c>
      <c r="P19" s="27" t="s">
        <v>326</v>
      </c>
      <c r="Q19" s="60" t="s">
        <v>346</v>
      </c>
      <c r="R19" s="61">
        <v>43617</v>
      </c>
      <c r="S19" s="61">
        <v>43707</v>
      </c>
      <c r="T19" s="61">
        <v>43857</v>
      </c>
      <c r="U19" s="7" t="s">
        <v>396</v>
      </c>
      <c r="V19" s="7" t="s">
        <v>501</v>
      </c>
      <c r="W19" s="26" t="s">
        <v>457</v>
      </c>
      <c r="X19" s="26">
        <v>0</v>
      </c>
      <c r="Y19" s="26">
        <v>0</v>
      </c>
    </row>
    <row r="20" spans="1:25" s="3" customFormat="1" ht="12" customHeight="1" x14ac:dyDescent="0.2">
      <c r="A20" s="82" t="s">
        <v>551</v>
      </c>
      <c r="B20" s="83" t="s">
        <v>44</v>
      </c>
      <c r="C20" s="84">
        <v>6</v>
      </c>
      <c r="D20" s="85">
        <v>2019</v>
      </c>
      <c r="E20" s="85" t="s">
        <v>130</v>
      </c>
      <c r="F20" s="86" t="s">
        <v>131</v>
      </c>
      <c r="G20" s="109">
        <v>43434</v>
      </c>
      <c r="H20" s="85" t="s">
        <v>136</v>
      </c>
      <c r="I20" s="85" t="s">
        <v>133</v>
      </c>
      <c r="J20" s="88" t="s">
        <v>137</v>
      </c>
      <c r="K20" s="89" t="s">
        <v>140</v>
      </c>
      <c r="L20" s="90" t="s">
        <v>275</v>
      </c>
      <c r="M20" s="91" t="s">
        <v>324</v>
      </c>
      <c r="N20" s="91">
        <v>1</v>
      </c>
      <c r="O20" s="89" t="s">
        <v>317</v>
      </c>
      <c r="P20" s="92" t="s">
        <v>321</v>
      </c>
      <c r="Q20" s="93" t="s">
        <v>322</v>
      </c>
      <c r="R20" s="94">
        <v>43586</v>
      </c>
      <c r="S20" s="94">
        <v>43829</v>
      </c>
      <c r="T20" s="94">
        <v>43888</v>
      </c>
      <c r="U20" s="89" t="s">
        <v>396</v>
      </c>
      <c r="V20" s="89" t="s">
        <v>545</v>
      </c>
      <c r="W20" s="91" t="s">
        <v>546</v>
      </c>
      <c r="X20" s="91">
        <v>1</v>
      </c>
      <c r="Y20" s="91">
        <v>0</v>
      </c>
    </row>
    <row r="21" spans="1:25" s="3" customFormat="1" ht="12" customHeight="1" x14ac:dyDescent="0.2">
      <c r="A21" s="19" t="s">
        <v>635</v>
      </c>
      <c r="B21" s="20" t="s">
        <v>35</v>
      </c>
      <c r="C21" s="21">
        <v>1</v>
      </c>
      <c r="D21" s="22">
        <v>2017</v>
      </c>
      <c r="E21" s="22" t="s">
        <v>70</v>
      </c>
      <c r="F21" s="23" t="s">
        <v>434</v>
      </c>
      <c r="G21" s="77">
        <v>42962</v>
      </c>
      <c r="H21" s="22" t="s">
        <v>96</v>
      </c>
      <c r="I21" s="22" t="s">
        <v>73</v>
      </c>
      <c r="J21" s="24" t="s">
        <v>97</v>
      </c>
      <c r="K21" s="7" t="s">
        <v>98</v>
      </c>
      <c r="L21" s="25" t="s">
        <v>275</v>
      </c>
      <c r="M21" s="26" t="s">
        <v>296</v>
      </c>
      <c r="N21" s="26" t="s">
        <v>297</v>
      </c>
      <c r="O21" s="7" t="s">
        <v>277</v>
      </c>
      <c r="P21" s="27" t="s">
        <v>278</v>
      </c>
      <c r="Q21" s="60" t="s">
        <v>279</v>
      </c>
      <c r="R21" s="61">
        <v>42962</v>
      </c>
      <c r="S21" s="61">
        <v>43768</v>
      </c>
      <c r="T21" s="61">
        <v>43922</v>
      </c>
      <c r="U21" s="7" t="s">
        <v>393</v>
      </c>
      <c r="V21" s="7" t="s">
        <v>585</v>
      </c>
      <c r="W21" s="26" t="s">
        <v>457</v>
      </c>
      <c r="X21" s="26">
        <v>3</v>
      </c>
      <c r="Y21" s="26">
        <v>0</v>
      </c>
    </row>
    <row r="22" spans="1:25" s="3" customFormat="1" ht="12" customHeight="1" x14ac:dyDescent="0.2">
      <c r="A22" s="19" t="s">
        <v>635</v>
      </c>
      <c r="B22" s="20" t="s">
        <v>36</v>
      </c>
      <c r="C22" s="21">
        <v>1</v>
      </c>
      <c r="D22" s="22">
        <v>2018</v>
      </c>
      <c r="E22" s="22" t="s">
        <v>70</v>
      </c>
      <c r="F22" s="23" t="s">
        <v>99</v>
      </c>
      <c r="G22" s="77">
        <v>43263</v>
      </c>
      <c r="H22" s="22" t="s">
        <v>100</v>
      </c>
      <c r="I22" s="22" t="s">
        <v>101</v>
      </c>
      <c r="J22" s="24" t="s">
        <v>102</v>
      </c>
      <c r="K22" s="7" t="s">
        <v>103</v>
      </c>
      <c r="L22" s="25" t="s">
        <v>298</v>
      </c>
      <c r="M22" s="26" t="s">
        <v>299</v>
      </c>
      <c r="N22" s="26" t="s">
        <v>300</v>
      </c>
      <c r="O22" s="7" t="s">
        <v>277</v>
      </c>
      <c r="P22" s="27" t="s">
        <v>278</v>
      </c>
      <c r="Q22" s="60" t="s">
        <v>279</v>
      </c>
      <c r="R22" s="61">
        <v>43304</v>
      </c>
      <c r="S22" s="61">
        <v>43921</v>
      </c>
      <c r="T22" s="61">
        <v>43922</v>
      </c>
      <c r="U22" s="7" t="s">
        <v>393</v>
      </c>
      <c r="V22" s="7" t="s">
        <v>586</v>
      </c>
      <c r="W22" s="26" t="s">
        <v>457</v>
      </c>
      <c r="X22" s="26">
        <v>4</v>
      </c>
      <c r="Y22" s="26">
        <v>1</v>
      </c>
    </row>
    <row r="23" spans="1:25" s="3" customFormat="1" ht="12" customHeight="1" x14ac:dyDescent="0.2">
      <c r="A23" s="19" t="s">
        <v>635</v>
      </c>
      <c r="B23" s="20" t="s">
        <v>46</v>
      </c>
      <c r="C23" s="21">
        <v>1</v>
      </c>
      <c r="D23" s="22">
        <v>2019</v>
      </c>
      <c r="E23" s="22" t="s">
        <v>151</v>
      </c>
      <c r="F23" s="23" t="s">
        <v>141</v>
      </c>
      <c r="G23" s="77">
        <v>43418</v>
      </c>
      <c r="H23" s="22" t="s">
        <v>152</v>
      </c>
      <c r="I23" s="22" t="s">
        <v>133</v>
      </c>
      <c r="J23" s="24" t="s">
        <v>153</v>
      </c>
      <c r="K23" s="7" t="s">
        <v>154</v>
      </c>
      <c r="L23" s="25" t="s">
        <v>275</v>
      </c>
      <c r="M23" s="26" t="s">
        <v>329</v>
      </c>
      <c r="N23" s="26">
        <v>2</v>
      </c>
      <c r="O23" s="7" t="s">
        <v>317</v>
      </c>
      <c r="P23" s="27" t="s">
        <v>330</v>
      </c>
      <c r="Q23" s="60" t="s">
        <v>403</v>
      </c>
      <c r="R23" s="61">
        <v>43488</v>
      </c>
      <c r="S23" s="61">
        <v>43799</v>
      </c>
      <c r="T23" s="61">
        <v>43924</v>
      </c>
      <c r="U23" s="7" t="s">
        <v>396</v>
      </c>
      <c r="V23" s="7" t="s">
        <v>624</v>
      </c>
      <c r="W23" s="26" t="s">
        <v>457</v>
      </c>
      <c r="X23" s="26">
        <v>1</v>
      </c>
      <c r="Y23" s="26">
        <v>0</v>
      </c>
    </row>
    <row r="24" spans="1:25" s="3" customFormat="1" ht="12" customHeight="1" x14ac:dyDescent="0.2">
      <c r="A24" s="19" t="s">
        <v>635</v>
      </c>
      <c r="B24" s="20" t="s">
        <v>46</v>
      </c>
      <c r="C24" s="21">
        <v>2</v>
      </c>
      <c r="D24" s="22">
        <v>2019</v>
      </c>
      <c r="E24" s="22" t="s">
        <v>151</v>
      </c>
      <c r="F24" s="23" t="s">
        <v>141</v>
      </c>
      <c r="G24" s="77">
        <v>43418</v>
      </c>
      <c r="H24" s="22" t="s">
        <v>152</v>
      </c>
      <c r="I24" s="22" t="s">
        <v>133</v>
      </c>
      <c r="J24" s="24" t="s">
        <v>155</v>
      </c>
      <c r="K24" s="7" t="s">
        <v>156</v>
      </c>
      <c r="L24" s="25" t="s">
        <v>275</v>
      </c>
      <c r="M24" s="26" t="s">
        <v>329</v>
      </c>
      <c r="N24" s="26">
        <v>2</v>
      </c>
      <c r="O24" s="7" t="s">
        <v>317</v>
      </c>
      <c r="P24" s="27" t="s">
        <v>330</v>
      </c>
      <c r="Q24" s="60" t="s">
        <v>403</v>
      </c>
      <c r="R24" s="61">
        <v>43488</v>
      </c>
      <c r="S24" s="61">
        <v>43799</v>
      </c>
      <c r="T24" s="61">
        <v>43924</v>
      </c>
      <c r="U24" s="7" t="s">
        <v>396</v>
      </c>
      <c r="V24" s="7" t="s">
        <v>624</v>
      </c>
      <c r="W24" s="26" t="s">
        <v>457</v>
      </c>
      <c r="X24" s="26">
        <v>1</v>
      </c>
      <c r="Y24" s="26">
        <v>0</v>
      </c>
    </row>
    <row r="25" spans="1:25" s="3" customFormat="1" ht="12" customHeight="1" x14ac:dyDescent="0.2">
      <c r="A25" s="19" t="s">
        <v>635</v>
      </c>
      <c r="B25" s="20" t="s">
        <v>61</v>
      </c>
      <c r="C25" s="21">
        <v>3</v>
      </c>
      <c r="D25" s="22">
        <v>2019</v>
      </c>
      <c r="E25" s="22" t="s">
        <v>192</v>
      </c>
      <c r="F25" s="23" t="s">
        <v>213</v>
      </c>
      <c r="G25" s="77">
        <v>43641</v>
      </c>
      <c r="H25" s="22" t="s">
        <v>222</v>
      </c>
      <c r="I25" s="22" t="s">
        <v>498</v>
      </c>
      <c r="J25" s="24" t="s">
        <v>223</v>
      </c>
      <c r="K25" s="7" t="s">
        <v>224</v>
      </c>
      <c r="L25" s="25" t="s">
        <v>360</v>
      </c>
      <c r="M25" s="26" t="s">
        <v>361</v>
      </c>
      <c r="N25" s="26">
        <v>1</v>
      </c>
      <c r="O25" s="7" t="s">
        <v>317</v>
      </c>
      <c r="P25" s="27" t="s">
        <v>326</v>
      </c>
      <c r="Q25" s="60" t="s">
        <v>346</v>
      </c>
      <c r="R25" s="61">
        <v>43682</v>
      </c>
      <c r="S25" s="61">
        <v>43951</v>
      </c>
      <c r="T25" s="61">
        <v>43924</v>
      </c>
      <c r="U25" s="7" t="s">
        <v>396</v>
      </c>
      <c r="V25" s="7" t="s">
        <v>625</v>
      </c>
      <c r="W25" s="26" t="s">
        <v>457</v>
      </c>
      <c r="X25" s="26">
        <v>1</v>
      </c>
      <c r="Y25" s="26">
        <v>0</v>
      </c>
    </row>
    <row r="26" spans="1:25" s="3" customFormat="1" ht="12" customHeight="1" x14ac:dyDescent="0.2">
      <c r="A26" s="19" t="s">
        <v>635</v>
      </c>
      <c r="B26" s="20" t="s">
        <v>61</v>
      </c>
      <c r="C26" s="21">
        <v>4</v>
      </c>
      <c r="D26" s="22">
        <v>2019</v>
      </c>
      <c r="E26" s="22" t="s">
        <v>192</v>
      </c>
      <c r="F26" s="23" t="s">
        <v>213</v>
      </c>
      <c r="G26" s="77">
        <v>43641</v>
      </c>
      <c r="H26" s="22" t="s">
        <v>222</v>
      </c>
      <c r="I26" s="22" t="s">
        <v>498</v>
      </c>
      <c r="J26" s="24" t="s">
        <v>223</v>
      </c>
      <c r="K26" s="7" t="s">
        <v>225</v>
      </c>
      <c r="L26" s="25" t="s">
        <v>360</v>
      </c>
      <c r="M26" s="26" t="s">
        <v>362</v>
      </c>
      <c r="N26" s="26">
        <v>1</v>
      </c>
      <c r="O26" s="7" t="s">
        <v>317</v>
      </c>
      <c r="P26" s="27" t="s">
        <v>326</v>
      </c>
      <c r="Q26" s="60" t="s">
        <v>346</v>
      </c>
      <c r="R26" s="61">
        <v>43682</v>
      </c>
      <c r="S26" s="61">
        <v>43951</v>
      </c>
      <c r="T26" s="61">
        <v>43924</v>
      </c>
      <c r="U26" s="7" t="s">
        <v>396</v>
      </c>
      <c r="V26" s="7" t="s">
        <v>626</v>
      </c>
      <c r="W26" s="26" t="s">
        <v>457</v>
      </c>
      <c r="X26" s="26">
        <v>1</v>
      </c>
      <c r="Y26" s="26">
        <v>0</v>
      </c>
    </row>
    <row r="27" spans="1:25" s="3" customFormat="1" ht="12" customHeight="1" x14ac:dyDescent="0.2">
      <c r="A27" s="19" t="s">
        <v>635</v>
      </c>
      <c r="B27" s="20" t="s">
        <v>65</v>
      </c>
      <c r="C27" s="21">
        <v>1</v>
      </c>
      <c r="D27" s="22">
        <v>2019</v>
      </c>
      <c r="E27" s="22" t="s">
        <v>192</v>
      </c>
      <c r="F27" s="23" t="s">
        <v>229</v>
      </c>
      <c r="G27" s="77">
        <v>43714</v>
      </c>
      <c r="H27" s="22" t="s">
        <v>238</v>
      </c>
      <c r="I27" s="22" t="s">
        <v>239</v>
      </c>
      <c r="J27" s="24" t="s">
        <v>240</v>
      </c>
      <c r="K27" s="7" t="s">
        <v>241</v>
      </c>
      <c r="L27" s="25" t="s">
        <v>275</v>
      </c>
      <c r="M27" s="26" t="s">
        <v>366</v>
      </c>
      <c r="N27" s="26">
        <v>1</v>
      </c>
      <c r="O27" s="7" t="s">
        <v>317</v>
      </c>
      <c r="P27" s="27" t="s">
        <v>326</v>
      </c>
      <c r="Q27" s="60" t="s">
        <v>413</v>
      </c>
      <c r="R27" s="61">
        <v>43714</v>
      </c>
      <c r="S27" s="61">
        <v>43920</v>
      </c>
      <c r="T27" s="61">
        <v>43924</v>
      </c>
      <c r="U27" s="7" t="s">
        <v>396</v>
      </c>
      <c r="V27" s="7" t="s">
        <v>627</v>
      </c>
      <c r="W27" s="26" t="s">
        <v>457</v>
      </c>
      <c r="X27" s="26">
        <v>2</v>
      </c>
      <c r="Y27" s="26">
        <v>0</v>
      </c>
    </row>
    <row r="28" spans="1:25" s="3" customFormat="1" ht="12" customHeight="1" x14ac:dyDescent="0.2">
      <c r="A28" s="19" t="s">
        <v>635</v>
      </c>
      <c r="B28" s="20" t="s">
        <v>66</v>
      </c>
      <c r="C28" s="21">
        <v>3</v>
      </c>
      <c r="D28" s="22">
        <v>2019</v>
      </c>
      <c r="E28" s="22" t="s">
        <v>242</v>
      </c>
      <c r="F28" s="23" t="s">
        <v>243</v>
      </c>
      <c r="G28" s="77">
        <v>43796</v>
      </c>
      <c r="H28" s="22" t="s">
        <v>244</v>
      </c>
      <c r="I28" s="22" t="s">
        <v>245</v>
      </c>
      <c r="J28" s="24" t="s">
        <v>250</v>
      </c>
      <c r="K28" s="7" t="s">
        <v>251</v>
      </c>
      <c r="L28" s="25" t="s">
        <v>275</v>
      </c>
      <c r="M28" s="26" t="s">
        <v>374</v>
      </c>
      <c r="N28" s="26" t="s">
        <v>375</v>
      </c>
      <c r="O28" s="7" t="s">
        <v>293</v>
      </c>
      <c r="P28" s="27" t="s">
        <v>369</v>
      </c>
      <c r="Q28" s="60" t="s">
        <v>376</v>
      </c>
      <c r="R28" s="61">
        <v>43826</v>
      </c>
      <c r="S28" s="61">
        <v>43978</v>
      </c>
      <c r="T28" s="61">
        <v>43923</v>
      </c>
      <c r="U28" s="7" t="s">
        <v>391</v>
      </c>
      <c r="V28" s="7" t="s">
        <v>575</v>
      </c>
      <c r="W28" s="26" t="s">
        <v>457</v>
      </c>
      <c r="X28" s="26">
        <v>0</v>
      </c>
      <c r="Y28" s="26">
        <v>0</v>
      </c>
    </row>
    <row r="29" spans="1:25" s="3" customFormat="1" ht="12" customHeight="1" x14ac:dyDescent="0.2">
      <c r="A29" s="19" t="s">
        <v>635</v>
      </c>
      <c r="B29" s="20" t="s">
        <v>67</v>
      </c>
      <c r="C29" s="21">
        <v>3</v>
      </c>
      <c r="D29" s="22">
        <v>2019</v>
      </c>
      <c r="E29" s="22" t="s">
        <v>252</v>
      </c>
      <c r="F29" s="23" t="s">
        <v>253</v>
      </c>
      <c r="G29" s="77">
        <v>43777</v>
      </c>
      <c r="H29" s="22" t="s">
        <v>254</v>
      </c>
      <c r="I29" s="22" t="s">
        <v>255</v>
      </c>
      <c r="J29" s="24" t="s">
        <v>256</v>
      </c>
      <c r="K29" s="7" t="s">
        <v>257</v>
      </c>
      <c r="L29" s="25" t="s">
        <v>275</v>
      </c>
      <c r="M29" s="26" t="s">
        <v>377</v>
      </c>
      <c r="N29" s="26" t="s">
        <v>378</v>
      </c>
      <c r="O29" s="7" t="s">
        <v>379</v>
      </c>
      <c r="P29" s="27" t="s">
        <v>379</v>
      </c>
      <c r="Q29" s="60" t="s">
        <v>380</v>
      </c>
      <c r="R29" s="61">
        <v>43800</v>
      </c>
      <c r="S29" s="61">
        <v>43918</v>
      </c>
      <c r="T29" s="61">
        <v>43927</v>
      </c>
      <c r="U29" s="7" t="s">
        <v>395</v>
      </c>
      <c r="V29" s="7" t="s">
        <v>577</v>
      </c>
      <c r="W29" s="26" t="s">
        <v>457</v>
      </c>
      <c r="X29" s="26">
        <v>0</v>
      </c>
      <c r="Y29" s="26">
        <v>0</v>
      </c>
    </row>
    <row r="30" spans="1:25" s="3" customFormat="1" ht="12" customHeight="1" x14ac:dyDescent="0.2">
      <c r="A30" s="19" t="s">
        <v>635</v>
      </c>
      <c r="B30" s="20" t="s">
        <v>68</v>
      </c>
      <c r="C30" s="21">
        <v>1</v>
      </c>
      <c r="D30" s="22">
        <v>2019</v>
      </c>
      <c r="E30" s="22" t="s">
        <v>192</v>
      </c>
      <c r="F30" s="23" t="s">
        <v>432</v>
      </c>
      <c r="G30" s="77">
        <v>43812</v>
      </c>
      <c r="H30" s="22" t="s">
        <v>259</v>
      </c>
      <c r="I30" s="22" t="s">
        <v>260</v>
      </c>
      <c r="J30" s="24" t="s">
        <v>261</v>
      </c>
      <c r="K30" s="7" t="s">
        <v>262</v>
      </c>
      <c r="L30" s="25" t="s">
        <v>275</v>
      </c>
      <c r="M30" s="26" t="s">
        <v>382</v>
      </c>
      <c r="N30" s="26">
        <v>1</v>
      </c>
      <c r="O30" s="7" t="s">
        <v>317</v>
      </c>
      <c r="P30" s="27" t="s">
        <v>326</v>
      </c>
      <c r="Q30" s="60" t="s">
        <v>383</v>
      </c>
      <c r="R30" s="61">
        <v>43831</v>
      </c>
      <c r="S30" s="61">
        <v>44012</v>
      </c>
      <c r="T30" s="61">
        <v>43924</v>
      </c>
      <c r="U30" s="7" t="s">
        <v>396</v>
      </c>
      <c r="V30" s="7" t="s">
        <v>628</v>
      </c>
      <c r="W30" s="26" t="s">
        <v>457</v>
      </c>
      <c r="X30" s="26">
        <v>0</v>
      </c>
      <c r="Y30" s="26">
        <v>0</v>
      </c>
    </row>
    <row r="31" spans="1:25" s="3" customFormat="1" ht="12" customHeight="1" x14ac:dyDescent="0.2">
      <c r="A31" s="19" t="s">
        <v>635</v>
      </c>
      <c r="B31" s="20" t="s">
        <v>69</v>
      </c>
      <c r="C31" s="21">
        <v>2</v>
      </c>
      <c r="D31" s="22">
        <v>2019</v>
      </c>
      <c r="E31" s="22" t="s">
        <v>192</v>
      </c>
      <c r="F31" s="23" t="s">
        <v>432</v>
      </c>
      <c r="G31" s="77">
        <v>43812</v>
      </c>
      <c r="H31" s="22" t="s">
        <v>268</v>
      </c>
      <c r="I31" s="22" t="s">
        <v>269</v>
      </c>
      <c r="J31" s="24" t="s">
        <v>270</v>
      </c>
      <c r="K31" s="7" t="s">
        <v>271</v>
      </c>
      <c r="L31" s="25" t="s">
        <v>275</v>
      </c>
      <c r="M31" s="26" t="s">
        <v>388</v>
      </c>
      <c r="N31" s="26">
        <v>1</v>
      </c>
      <c r="O31" s="7" t="s">
        <v>317</v>
      </c>
      <c r="P31" s="27" t="s">
        <v>326</v>
      </c>
      <c r="Q31" s="60" t="s">
        <v>389</v>
      </c>
      <c r="R31" s="61">
        <v>43831</v>
      </c>
      <c r="S31" s="61">
        <v>43890</v>
      </c>
      <c r="T31" s="61">
        <v>43924</v>
      </c>
      <c r="U31" s="7" t="s">
        <v>396</v>
      </c>
      <c r="V31" s="7" t="s">
        <v>629</v>
      </c>
      <c r="W31" s="26" t="s">
        <v>457</v>
      </c>
      <c r="X31" s="26">
        <v>0</v>
      </c>
      <c r="Y31" s="26">
        <v>0</v>
      </c>
    </row>
    <row r="32" spans="1:25" s="3" customFormat="1" ht="12" customHeight="1" x14ac:dyDescent="0.2">
      <c r="A32" s="19" t="s">
        <v>635</v>
      </c>
      <c r="B32" s="20" t="s">
        <v>69</v>
      </c>
      <c r="C32" s="21">
        <v>3</v>
      </c>
      <c r="D32" s="22">
        <v>2019</v>
      </c>
      <c r="E32" s="22" t="s">
        <v>192</v>
      </c>
      <c r="F32" s="23" t="s">
        <v>432</v>
      </c>
      <c r="G32" s="77">
        <v>43812</v>
      </c>
      <c r="H32" s="22" t="s">
        <v>272</v>
      </c>
      <c r="I32" s="22" t="s">
        <v>269</v>
      </c>
      <c r="J32" s="24" t="s">
        <v>273</v>
      </c>
      <c r="K32" s="7" t="s">
        <v>274</v>
      </c>
      <c r="L32" s="25" t="s">
        <v>275</v>
      </c>
      <c r="M32" s="26" t="s">
        <v>390</v>
      </c>
      <c r="N32" s="26">
        <v>1</v>
      </c>
      <c r="O32" s="7" t="s">
        <v>317</v>
      </c>
      <c r="P32" s="27" t="s">
        <v>326</v>
      </c>
      <c r="Q32" s="60" t="s">
        <v>389</v>
      </c>
      <c r="R32" s="61">
        <v>43831</v>
      </c>
      <c r="S32" s="61">
        <v>43890</v>
      </c>
      <c r="T32" s="61">
        <v>43924</v>
      </c>
      <c r="U32" s="7" t="s">
        <v>396</v>
      </c>
      <c r="V32" s="7" t="s">
        <v>630</v>
      </c>
      <c r="W32" s="26" t="s">
        <v>457</v>
      </c>
      <c r="X32" s="26">
        <v>0</v>
      </c>
      <c r="Y32" s="26">
        <v>0</v>
      </c>
    </row>
    <row r="33" spans="1:25" s="3" customFormat="1" ht="12" customHeight="1" x14ac:dyDescent="0.2">
      <c r="A33" s="19" t="s">
        <v>635</v>
      </c>
      <c r="B33" s="20" t="s">
        <v>537</v>
      </c>
      <c r="C33" s="21">
        <v>1</v>
      </c>
      <c r="D33" s="22">
        <v>2020</v>
      </c>
      <c r="E33" s="22" t="s">
        <v>538</v>
      </c>
      <c r="F33" s="23" t="s">
        <v>539</v>
      </c>
      <c r="G33" s="77">
        <v>43822</v>
      </c>
      <c r="H33" s="22" t="s">
        <v>527</v>
      </c>
      <c r="I33" s="22" t="s">
        <v>528</v>
      </c>
      <c r="J33" s="24" t="s">
        <v>529</v>
      </c>
      <c r="K33" s="7" t="s">
        <v>530</v>
      </c>
      <c r="L33" s="25" t="s">
        <v>531</v>
      </c>
      <c r="M33" s="26" t="s">
        <v>532</v>
      </c>
      <c r="N33" s="26">
        <v>1</v>
      </c>
      <c r="O33" s="7" t="s">
        <v>379</v>
      </c>
      <c r="P33" s="27" t="s">
        <v>379</v>
      </c>
      <c r="Q33" s="60" t="s">
        <v>380</v>
      </c>
      <c r="R33" s="61">
        <v>43850</v>
      </c>
      <c r="S33" s="61">
        <v>43920</v>
      </c>
      <c r="T33" s="61">
        <v>43927</v>
      </c>
      <c r="U33" s="7" t="s">
        <v>395</v>
      </c>
      <c r="V33" s="7" t="s">
        <v>578</v>
      </c>
      <c r="W33" s="26" t="s">
        <v>457</v>
      </c>
      <c r="X33" s="26">
        <v>0</v>
      </c>
      <c r="Y33" s="26">
        <v>0</v>
      </c>
    </row>
    <row r="34" spans="1:25" s="3" customFormat="1" ht="12" customHeight="1" x14ac:dyDescent="0.2">
      <c r="A34" s="82" t="s">
        <v>710</v>
      </c>
      <c r="B34" s="83" t="s">
        <v>60</v>
      </c>
      <c r="C34" s="84">
        <v>2</v>
      </c>
      <c r="D34" s="85">
        <v>2019</v>
      </c>
      <c r="E34" s="85" t="s">
        <v>192</v>
      </c>
      <c r="F34" s="86" t="s">
        <v>213</v>
      </c>
      <c r="G34" s="109">
        <v>43641</v>
      </c>
      <c r="H34" s="85" t="s">
        <v>217</v>
      </c>
      <c r="I34" s="85" t="s">
        <v>218</v>
      </c>
      <c r="J34" s="88" t="s">
        <v>219</v>
      </c>
      <c r="K34" s="89" t="s">
        <v>221</v>
      </c>
      <c r="L34" s="90" t="s">
        <v>275</v>
      </c>
      <c r="M34" s="91" t="s">
        <v>359</v>
      </c>
      <c r="N34" s="91">
        <v>1</v>
      </c>
      <c r="O34" s="89" t="s">
        <v>317</v>
      </c>
      <c r="P34" s="92" t="s">
        <v>326</v>
      </c>
      <c r="Q34" s="93" t="s">
        <v>346</v>
      </c>
      <c r="R34" s="94">
        <v>43669</v>
      </c>
      <c r="S34" s="94">
        <v>43814</v>
      </c>
      <c r="T34" s="94">
        <v>43956</v>
      </c>
      <c r="U34" s="89" t="s">
        <v>396</v>
      </c>
      <c r="V34" s="89" t="s">
        <v>691</v>
      </c>
      <c r="W34" s="91" t="s">
        <v>546</v>
      </c>
      <c r="X34" s="91">
        <v>0</v>
      </c>
      <c r="Y34" s="91">
        <v>0</v>
      </c>
    </row>
    <row r="35" spans="1:25" s="3" customFormat="1" ht="12" customHeight="1" x14ac:dyDescent="0.2">
      <c r="A35" s="82" t="s">
        <v>710</v>
      </c>
      <c r="B35" s="83" t="s">
        <v>429</v>
      </c>
      <c r="C35" s="84">
        <v>1</v>
      </c>
      <c r="D35" s="85">
        <v>2020</v>
      </c>
      <c r="E35" s="85" t="s">
        <v>176</v>
      </c>
      <c r="F35" s="86" t="s">
        <v>430</v>
      </c>
      <c r="G35" s="109">
        <v>43741</v>
      </c>
      <c r="H35" s="85" t="s">
        <v>506</v>
      </c>
      <c r="I35" s="85" t="s">
        <v>514</v>
      </c>
      <c r="J35" s="88" t="s">
        <v>519</v>
      </c>
      <c r="K35" s="89" t="s">
        <v>417</v>
      </c>
      <c r="L35" s="90" t="s">
        <v>275</v>
      </c>
      <c r="M35" s="91" t="s">
        <v>423</v>
      </c>
      <c r="N35" s="91">
        <v>1</v>
      </c>
      <c r="O35" s="89" t="s">
        <v>302</v>
      </c>
      <c r="P35" s="92" t="s">
        <v>303</v>
      </c>
      <c r="Q35" s="93" t="s">
        <v>425</v>
      </c>
      <c r="R35" s="94">
        <v>43829</v>
      </c>
      <c r="S35" s="94">
        <v>43921</v>
      </c>
      <c r="T35" s="94">
        <v>43959</v>
      </c>
      <c r="U35" s="89" t="s">
        <v>394</v>
      </c>
      <c r="V35" s="89" t="s">
        <v>698</v>
      </c>
      <c r="W35" s="91" t="s">
        <v>546</v>
      </c>
      <c r="X35" s="91">
        <v>0</v>
      </c>
      <c r="Y35" s="91">
        <v>0</v>
      </c>
    </row>
    <row r="36" spans="1:25" s="3" customFormat="1" ht="12" customHeight="1" x14ac:dyDescent="0.2">
      <c r="A36" s="82" t="s">
        <v>710</v>
      </c>
      <c r="B36" s="83" t="s">
        <v>483</v>
      </c>
      <c r="C36" s="84">
        <v>3</v>
      </c>
      <c r="D36" s="85">
        <v>2020</v>
      </c>
      <c r="E36" s="85" t="s">
        <v>176</v>
      </c>
      <c r="F36" s="86" t="s">
        <v>488</v>
      </c>
      <c r="G36" s="109">
        <v>43782</v>
      </c>
      <c r="H36" s="85" t="s">
        <v>507</v>
      </c>
      <c r="I36" s="85" t="s">
        <v>515</v>
      </c>
      <c r="J36" s="88" t="s">
        <v>520</v>
      </c>
      <c r="K36" s="89" t="s">
        <v>468</v>
      </c>
      <c r="L36" s="90" t="s">
        <v>298</v>
      </c>
      <c r="M36" s="91" t="s">
        <v>469</v>
      </c>
      <c r="N36" s="91">
        <v>0.8</v>
      </c>
      <c r="O36" s="89" t="s">
        <v>302</v>
      </c>
      <c r="P36" s="92" t="s">
        <v>464</v>
      </c>
      <c r="Q36" s="93" t="s">
        <v>465</v>
      </c>
      <c r="R36" s="94">
        <v>43871</v>
      </c>
      <c r="S36" s="94">
        <v>44196</v>
      </c>
      <c r="T36" s="94">
        <v>43959</v>
      </c>
      <c r="U36" s="89" t="s">
        <v>394</v>
      </c>
      <c r="V36" s="89" t="s">
        <v>702</v>
      </c>
      <c r="W36" s="91" t="s">
        <v>546</v>
      </c>
      <c r="X36" s="91">
        <v>0</v>
      </c>
      <c r="Y36" s="91">
        <v>0</v>
      </c>
    </row>
    <row r="37" spans="1:25" s="3" customFormat="1" ht="12" customHeight="1" x14ac:dyDescent="0.2">
      <c r="A37" s="82" t="s">
        <v>710</v>
      </c>
      <c r="B37" s="83" t="s">
        <v>537</v>
      </c>
      <c r="C37" s="84">
        <v>2</v>
      </c>
      <c r="D37" s="85">
        <v>2020</v>
      </c>
      <c r="E37" s="85" t="s">
        <v>538</v>
      </c>
      <c r="F37" s="86" t="s">
        <v>539</v>
      </c>
      <c r="G37" s="109">
        <v>43822</v>
      </c>
      <c r="H37" s="85" t="s">
        <v>527</v>
      </c>
      <c r="I37" s="85" t="s">
        <v>528</v>
      </c>
      <c r="J37" s="88" t="s">
        <v>529</v>
      </c>
      <c r="K37" s="89" t="s">
        <v>533</v>
      </c>
      <c r="L37" s="90" t="s">
        <v>298</v>
      </c>
      <c r="M37" s="91" t="s">
        <v>534</v>
      </c>
      <c r="N37" s="91">
        <v>1</v>
      </c>
      <c r="O37" s="89" t="s">
        <v>379</v>
      </c>
      <c r="P37" s="92" t="s">
        <v>379</v>
      </c>
      <c r="Q37" s="93" t="s">
        <v>380</v>
      </c>
      <c r="R37" s="94">
        <v>43905</v>
      </c>
      <c r="S37" s="94">
        <v>43951</v>
      </c>
      <c r="T37" s="94">
        <v>43951</v>
      </c>
      <c r="U37" s="89" t="s">
        <v>395</v>
      </c>
      <c r="V37" s="89" t="s">
        <v>686</v>
      </c>
      <c r="W37" s="91" t="s">
        <v>546</v>
      </c>
      <c r="X37" s="91">
        <v>0</v>
      </c>
      <c r="Y37" s="91">
        <v>0</v>
      </c>
    </row>
  </sheetData>
  <dataValidations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A13" workbookViewId="0">
      <selection activeCell="A25" sqref="A25"/>
    </sheetView>
  </sheetViews>
  <sheetFormatPr baseColWidth="10" defaultRowHeight="12.75" x14ac:dyDescent="0.2"/>
  <cols>
    <col min="1" max="1" width="8" customWidth="1"/>
    <col min="4" max="4" width="10" customWidth="1"/>
    <col min="7" max="7" width="11.42578125" style="79"/>
    <col min="15" max="15" width="40.28515625" customWidth="1"/>
    <col min="16" max="16" width="29.7109375" customWidth="1"/>
    <col min="19" max="19" width="11.42578125" style="78"/>
    <col min="20" max="20" width="11.42578125" style="79"/>
  </cols>
  <sheetData>
    <row r="1" spans="1:26" ht="15.75" x14ac:dyDescent="0.25">
      <c r="A1" s="70" t="s">
        <v>409</v>
      </c>
      <c r="T1" s="79" t="s">
        <v>11</v>
      </c>
    </row>
    <row r="2" spans="1:26" s="9" customFormat="1" ht="49.5" customHeight="1" x14ac:dyDescent="0.2">
      <c r="A2" s="73" t="s">
        <v>525</v>
      </c>
      <c r="B2" s="73" t="s">
        <v>28</v>
      </c>
      <c r="C2" s="73" t="s">
        <v>27</v>
      </c>
      <c r="D2" s="73" t="s">
        <v>26</v>
      </c>
      <c r="E2" s="73" t="s">
        <v>17</v>
      </c>
      <c r="F2" s="73" t="s">
        <v>0</v>
      </c>
      <c r="G2" s="81" t="s">
        <v>8</v>
      </c>
      <c r="H2" s="16" t="s">
        <v>10</v>
      </c>
      <c r="I2" s="73" t="s">
        <v>20</v>
      </c>
      <c r="J2" s="73" t="s">
        <v>19</v>
      </c>
      <c r="K2" s="73" t="s">
        <v>1</v>
      </c>
      <c r="L2" s="73" t="s">
        <v>15</v>
      </c>
      <c r="M2" s="73" t="s">
        <v>2</v>
      </c>
      <c r="N2" s="73" t="s">
        <v>3</v>
      </c>
      <c r="O2" s="73" t="s">
        <v>25</v>
      </c>
      <c r="P2" s="73" t="s">
        <v>4</v>
      </c>
      <c r="Q2" s="58" t="s">
        <v>5</v>
      </c>
      <c r="R2" s="58" t="s">
        <v>6</v>
      </c>
      <c r="S2" s="58" t="s">
        <v>7</v>
      </c>
      <c r="T2" s="80" t="s">
        <v>12</v>
      </c>
      <c r="U2" s="74" t="s">
        <v>18</v>
      </c>
      <c r="V2" s="74" t="s">
        <v>13</v>
      </c>
      <c r="W2" s="74" t="s">
        <v>14</v>
      </c>
      <c r="X2" s="74" t="s">
        <v>401</v>
      </c>
      <c r="Y2" s="95" t="s">
        <v>402</v>
      </c>
      <c r="Z2" s="95" t="s">
        <v>552</v>
      </c>
    </row>
    <row r="3" spans="1:26" s="3" customFormat="1" ht="12" customHeight="1" x14ac:dyDescent="0.2">
      <c r="A3" s="19" t="s">
        <v>526</v>
      </c>
      <c r="B3" s="20" t="s">
        <v>31</v>
      </c>
      <c r="C3" s="21">
        <v>2</v>
      </c>
      <c r="D3" s="22">
        <v>2016</v>
      </c>
      <c r="E3" s="22" t="s">
        <v>70</v>
      </c>
      <c r="F3" s="23" t="s">
        <v>435</v>
      </c>
      <c r="G3" s="62">
        <v>42594</v>
      </c>
      <c r="H3" s="22" t="s">
        <v>80</v>
      </c>
      <c r="I3" s="22" t="s">
        <v>73</v>
      </c>
      <c r="J3" s="24" t="s">
        <v>81</v>
      </c>
      <c r="K3" s="7" t="s">
        <v>82</v>
      </c>
      <c r="L3" s="25" t="s">
        <v>275</v>
      </c>
      <c r="M3" s="26" t="s">
        <v>282</v>
      </c>
      <c r="N3" s="26">
        <v>2</v>
      </c>
      <c r="O3" s="7" t="s">
        <v>277</v>
      </c>
      <c r="P3" s="27" t="s">
        <v>278</v>
      </c>
      <c r="Q3" s="60" t="s">
        <v>279</v>
      </c>
      <c r="R3" s="61">
        <v>42594</v>
      </c>
      <c r="S3" s="72">
        <v>43861</v>
      </c>
      <c r="T3" s="61">
        <v>43868</v>
      </c>
      <c r="U3" s="7" t="s">
        <v>393</v>
      </c>
      <c r="V3" s="7" t="s">
        <v>456</v>
      </c>
      <c r="W3" s="71" t="s">
        <v>457</v>
      </c>
      <c r="X3" s="26">
        <v>5</v>
      </c>
      <c r="Y3" s="26">
        <v>0</v>
      </c>
      <c r="Z3" s="97">
        <f>1/1</f>
        <v>1</v>
      </c>
    </row>
    <row r="4" spans="1:26" s="3" customFormat="1" ht="12" customHeight="1" x14ac:dyDescent="0.2">
      <c r="A4" s="19" t="s">
        <v>526</v>
      </c>
      <c r="B4" s="20" t="s">
        <v>53</v>
      </c>
      <c r="C4" s="21">
        <v>4</v>
      </c>
      <c r="D4" s="22">
        <v>2019</v>
      </c>
      <c r="E4" s="22" t="s">
        <v>176</v>
      </c>
      <c r="F4" s="23" t="s">
        <v>177</v>
      </c>
      <c r="G4" s="62">
        <v>43528</v>
      </c>
      <c r="H4" s="22" t="s">
        <v>182</v>
      </c>
      <c r="I4" s="22" t="s">
        <v>183</v>
      </c>
      <c r="J4" s="24" t="s">
        <v>180</v>
      </c>
      <c r="K4" s="7" t="s">
        <v>184</v>
      </c>
      <c r="L4" s="25" t="s">
        <v>298</v>
      </c>
      <c r="M4" s="26" t="s">
        <v>337</v>
      </c>
      <c r="N4" s="26" t="s">
        <v>338</v>
      </c>
      <c r="O4" s="7" t="s">
        <v>302</v>
      </c>
      <c r="P4" s="27" t="s">
        <v>303</v>
      </c>
      <c r="Q4" s="60" t="s">
        <v>304</v>
      </c>
      <c r="R4" s="61">
        <v>43585</v>
      </c>
      <c r="S4" s="72">
        <v>43861</v>
      </c>
      <c r="T4" s="61">
        <v>43871</v>
      </c>
      <c r="U4" s="7" t="s">
        <v>394</v>
      </c>
      <c r="V4" s="7" t="s">
        <v>460</v>
      </c>
      <c r="W4" s="71" t="s">
        <v>457</v>
      </c>
      <c r="X4" s="26">
        <v>0</v>
      </c>
      <c r="Y4" s="26">
        <v>0</v>
      </c>
      <c r="Z4" s="130">
        <f>1/3</f>
        <v>0.33333333333333331</v>
      </c>
    </row>
    <row r="5" spans="1:26" s="3" customFormat="1" ht="12" customHeight="1" x14ac:dyDescent="0.2">
      <c r="A5" s="19" t="s">
        <v>526</v>
      </c>
      <c r="B5" s="20" t="s">
        <v>53</v>
      </c>
      <c r="C5" s="21">
        <v>5</v>
      </c>
      <c r="D5" s="22">
        <v>2019</v>
      </c>
      <c r="E5" s="22" t="s">
        <v>176</v>
      </c>
      <c r="F5" s="23" t="s">
        <v>177</v>
      </c>
      <c r="G5" s="62">
        <v>43528</v>
      </c>
      <c r="H5" s="22" t="s">
        <v>182</v>
      </c>
      <c r="I5" s="22" t="s">
        <v>185</v>
      </c>
      <c r="J5" s="24" t="s">
        <v>180</v>
      </c>
      <c r="K5" s="7" t="s">
        <v>186</v>
      </c>
      <c r="L5" s="25" t="s">
        <v>298</v>
      </c>
      <c r="M5" s="26" t="s">
        <v>339</v>
      </c>
      <c r="N5" s="26">
        <v>0.6</v>
      </c>
      <c r="O5" s="7" t="s">
        <v>302</v>
      </c>
      <c r="P5" s="27" t="s">
        <v>303</v>
      </c>
      <c r="Q5" s="60" t="s">
        <v>304</v>
      </c>
      <c r="R5" s="61">
        <v>43585</v>
      </c>
      <c r="S5" s="72">
        <v>43861</v>
      </c>
      <c r="T5" s="61">
        <v>43899</v>
      </c>
      <c r="U5" s="7" t="s">
        <v>394</v>
      </c>
      <c r="V5" s="7" t="s">
        <v>548</v>
      </c>
      <c r="W5" s="71" t="s">
        <v>392</v>
      </c>
      <c r="X5" s="26">
        <v>0</v>
      </c>
      <c r="Y5" s="26">
        <v>0</v>
      </c>
      <c r="Z5" s="130"/>
    </row>
    <row r="6" spans="1:26" s="3" customFormat="1" ht="12" customHeight="1" x14ac:dyDescent="0.2">
      <c r="A6" s="19" t="s">
        <v>526</v>
      </c>
      <c r="B6" s="20" t="s">
        <v>52</v>
      </c>
      <c r="C6" s="21">
        <v>3</v>
      </c>
      <c r="D6" s="22">
        <v>2019</v>
      </c>
      <c r="E6" s="22" t="s">
        <v>176</v>
      </c>
      <c r="F6" s="23" t="s">
        <v>177</v>
      </c>
      <c r="G6" s="62">
        <v>43528</v>
      </c>
      <c r="H6" s="22" t="s">
        <v>178</v>
      </c>
      <c r="I6" s="22" t="s">
        <v>179</v>
      </c>
      <c r="J6" s="24" t="s">
        <v>180</v>
      </c>
      <c r="K6" s="7" t="s">
        <v>181</v>
      </c>
      <c r="L6" s="25" t="s">
        <v>298</v>
      </c>
      <c r="M6" s="26" t="s">
        <v>336</v>
      </c>
      <c r="N6" s="26">
        <v>1</v>
      </c>
      <c r="O6" s="7" t="s">
        <v>302</v>
      </c>
      <c r="P6" s="27" t="s">
        <v>303</v>
      </c>
      <c r="Q6" s="60" t="s">
        <v>304</v>
      </c>
      <c r="R6" s="61">
        <v>43585</v>
      </c>
      <c r="S6" s="72">
        <v>43861</v>
      </c>
      <c r="T6" s="61">
        <v>43899</v>
      </c>
      <c r="U6" s="7" t="s">
        <v>394</v>
      </c>
      <c r="V6" s="7" t="s">
        <v>547</v>
      </c>
      <c r="W6" s="71" t="s">
        <v>392</v>
      </c>
      <c r="X6" s="26">
        <v>0</v>
      </c>
      <c r="Y6" s="26">
        <v>0</v>
      </c>
      <c r="Z6" s="130"/>
    </row>
    <row r="7" spans="1:26" s="3" customFormat="1" ht="12" customHeight="1" x14ac:dyDescent="0.2">
      <c r="A7" s="82" t="s">
        <v>551</v>
      </c>
      <c r="B7" s="83" t="s">
        <v>419</v>
      </c>
      <c r="C7" s="84">
        <v>1</v>
      </c>
      <c r="D7" s="85">
        <v>2020</v>
      </c>
      <c r="E7" s="85" t="s">
        <v>176</v>
      </c>
      <c r="F7" s="86" t="s">
        <v>430</v>
      </c>
      <c r="G7" s="87">
        <v>43741</v>
      </c>
      <c r="H7" s="85" t="s">
        <v>502</v>
      </c>
      <c r="I7" s="85" t="s">
        <v>512</v>
      </c>
      <c r="J7" s="88" t="s">
        <v>516</v>
      </c>
      <c r="K7" s="89" t="s">
        <v>414</v>
      </c>
      <c r="L7" s="90" t="s">
        <v>275</v>
      </c>
      <c r="M7" s="91" t="s">
        <v>420</v>
      </c>
      <c r="N7" s="91">
        <v>1</v>
      </c>
      <c r="O7" s="89" t="s">
        <v>302</v>
      </c>
      <c r="P7" s="92" t="s">
        <v>303</v>
      </c>
      <c r="Q7" s="93" t="s">
        <v>425</v>
      </c>
      <c r="R7" s="94">
        <v>43829</v>
      </c>
      <c r="S7" s="72">
        <v>43890</v>
      </c>
      <c r="T7" s="94">
        <v>43899</v>
      </c>
      <c r="U7" s="89" t="s">
        <v>394</v>
      </c>
      <c r="V7" s="89" t="s">
        <v>549</v>
      </c>
      <c r="W7" s="71" t="s">
        <v>392</v>
      </c>
      <c r="X7" s="91">
        <v>0</v>
      </c>
      <c r="Y7" s="91">
        <v>0</v>
      </c>
      <c r="Z7" s="110">
        <f>0/1</f>
        <v>0</v>
      </c>
    </row>
    <row r="8" spans="1:26" s="3" customFormat="1" ht="12" customHeight="1" x14ac:dyDescent="0.2">
      <c r="A8" s="82" t="s">
        <v>551</v>
      </c>
      <c r="B8" s="83" t="s">
        <v>69</v>
      </c>
      <c r="C8" s="84">
        <v>3</v>
      </c>
      <c r="D8" s="85">
        <v>2019</v>
      </c>
      <c r="E8" s="85" t="s">
        <v>192</v>
      </c>
      <c r="F8" s="86" t="s">
        <v>432</v>
      </c>
      <c r="G8" s="87">
        <v>43812</v>
      </c>
      <c r="H8" s="85" t="s">
        <v>272</v>
      </c>
      <c r="I8" s="85" t="s">
        <v>269</v>
      </c>
      <c r="J8" s="88" t="s">
        <v>273</v>
      </c>
      <c r="K8" s="89" t="s">
        <v>274</v>
      </c>
      <c r="L8" s="90" t="s">
        <v>275</v>
      </c>
      <c r="M8" s="91" t="s">
        <v>390</v>
      </c>
      <c r="N8" s="91">
        <v>1</v>
      </c>
      <c r="O8" s="89" t="s">
        <v>317</v>
      </c>
      <c r="P8" s="92" t="s">
        <v>326</v>
      </c>
      <c r="Q8" s="93" t="s">
        <v>389</v>
      </c>
      <c r="R8" s="94">
        <v>43831</v>
      </c>
      <c r="S8" s="72">
        <v>43890</v>
      </c>
      <c r="T8" s="94"/>
      <c r="U8" s="89"/>
      <c r="V8" s="89"/>
      <c r="W8" s="71" t="s">
        <v>392</v>
      </c>
      <c r="X8" s="91">
        <v>0</v>
      </c>
      <c r="Y8" s="91">
        <v>0</v>
      </c>
      <c r="Z8" s="131">
        <f>0/2</f>
        <v>0</v>
      </c>
    </row>
    <row r="9" spans="1:26" s="3" customFormat="1" ht="12" customHeight="1" x14ac:dyDescent="0.2">
      <c r="A9" s="82" t="s">
        <v>551</v>
      </c>
      <c r="B9" s="83" t="s">
        <v>69</v>
      </c>
      <c r="C9" s="84">
        <v>2</v>
      </c>
      <c r="D9" s="85">
        <v>2019</v>
      </c>
      <c r="E9" s="85" t="s">
        <v>192</v>
      </c>
      <c r="F9" s="86" t="s">
        <v>432</v>
      </c>
      <c r="G9" s="87">
        <v>43812</v>
      </c>
      <c r="H9" s="85" t="s">
        <v>268</v>
      </c>
      <c r="I9" s="85" t="s">
        <v>269</v>
      </c>
      <c r="J9" s="88" t="s">
        <v>270</v>
      </c>
      <c r="K9" s="89" t="s">
        <v>271</v>
      </c>
      <c r="L9" s="90" t="s">
        <v>275</v>
      </c>
      <c r="M9" s="91" t="s">
        <v>388</v>
      </c>
      <c r="N9" s="91">
        <v>1</v>
      </c>
      <c r="O9" s="89" t="s">
        <v>317</v>
      </c>
      <c r="P9" s="92" t="s">
        <v>326</v>
      </c>
      <c r="Q9" s="93" t="s">
        <v>389</v>
      </c>
      <c r="R9" s="94">
        <v>43831</v>
      </c>
      <c r="S9" s="72">
        <v>43890</v>
      </c>
      <c r="T9" s="94"/>
      <c r="U9" s="89"/>
      <c r="V9" s="89"/>
      <c r="W9" s="71" t="s">
        <v>392</v>
      </c>
      <c r="X9" s="91">
        <v>0</v>
      </c>
      <c r="Y9" s="96">
        <v>0</v>
      </c>
      <c r="Z9" s="132"/>
    </row>
    <row r="10" spans="1:26" s="3" customFormat="1" ht="12" customHeight="1" x14ac:dyDescent="0.2">
      <c r="A10" s="19" t="s">
        <v>635</v>
      </c>
      <c r="B10" s="20" t="s">
        <v>67</v>
      </c>
      <c r="C10" s="21">
        <v>3</v>
      </c>
      <c r="D10" s="22">
        <v>2019</v>
      </c>
      <c r="E10" s="22" t="s">
        <v>252</v>
      </c>
      <c r="F10" s="23" t="s">
        <v>253</v>
      </c>
      <c r="G10" s="62">
        <v>43777</v>
      </c>
      <c r="H10" s="22" t="s">
        <v>254</v>
      </c>
      <c r="I10" s="22" t="s">
        <v>255</v>
      </c>
      <c r="J10" s="24" t="s">
        <v>256</v>
      </c>
      <c r="K10" s="7" t="s">
        <v>257</v>
      </c>
      <c r="L10" s="25" t="s">
        <v>275</v>
      </c>
      <c r="M10" s="26" t="s">
        <v>377</v>
      </c>
      <c r="N10" s="26" t="s">
        <v>378</v>
      </c>
      <c r="O10" s="7" t="s">
        <v>379</v>
      </c>
      <c r="P10" s="27" t="s">
        <v>379</v>
      </c>
      <c r="Q10" s="60" t="s">
        <v>380</v>
      </c>
      <c r="R10" s="61">
        <v>43800</v>
      </c>
      <c r="S10" s="72">
        <v>43918</v>
      </c>
      <c r="T10" s="61">
        <v>43927</v>
      </c>
      <c r="U10" s="7" t="s">
        <v>395</v>
      </c>
      <c r="V10" s="7" t="s">
        <v>577</v>
      </c>
      <c r="W10" s="71" t="s">
        <v>457</v>
      </c>
      <c r="X10" s="26">
        <v>0</v>
      </c>
      <c r="Y10" s="26">
        <v>0</v>
      </c>
      <c r="Z10" s="133">
        <v>1</v>
      </c>
    </row>
    <row r="11" spans="1:26" s="3" customFormat="1" ht="12" customHeight="1" x14ac:dyDescent="0.2">
      <c r="A11" s="19" t="s">
        <v>635</v>
      </c>
      <c r="B11" s="20" t="s">
        <v>537</v>
      </c>
      <c r="C11" s="21">
        <v>1</v>
      </c>
      <c r="D11" s="22">
        <v>2020</v>
      </c>
      <c r="E11" s="22" t="s">
        <v>538</v>
      </c>
      <c r="F11" s="23" t="s">
        <v>539</v>
      </c>
      <c r="G11" s="62">
        <v>43822</v>
      </c>
      <c r="H11" s="22" t="s">
        <v>527</v>
      </c>
      <c r="I11" s="22" t="s">
        <v>528</v>
      </c>
      <c r="J11" s="24" t="s">
        <v>529</v>
      </c>
      <c r="K11" s="7" t="s">
        <v>530</v>
      </c>
      <c r="L11" s="25" t="s">
        <v>531</v>
      </c>
      <c r="M11" s="26" t="s">
        <v>532</v>
      </c>
      <c r="N11" s="26">
        <v>1</v>
      </c>
      <c r="O11" s="7" t="s">
        <v>379</v>
      </c>
      <c r="P11" s="27" t="s">
        <v>379</v>
      </c>
      <c r="Q11" s="60" t="s">
        <v>380</v>
      </c>
      <c r="R11" s="61">
        <v>43850</v>
      </c>
      <c r="S11" s="72">
        <v>43920</v>
      </c>
      <c r="T11" s="61">
        <v>43927</v>
      </c>
      <c r="U11" s="7" t="s">
        <v>395</v>
      </c>
      <c r="V11" s="7" t="s">
        <v>578</v>
      </c>
      <c r="W11" s="71" t="s">
        <v>457</v>
      </c>
      <c r="X11" s="26">
        <v>0</v>
      </c>
      <c r="Y11" s="26">
        <v>0</v>
      </c>
      <c r="Z11" s="133"/>
    </row>
    <row r="12" spans="1:26" s="3" customFormat="1" ht="12" customHeight="1" x14ac:dyDescent="0.2">
      <c r="A12" s="19" t="s">
        <v>635</v>
      </c>
      <c r="B12" s="20" t="s">
        <v>36</v>
      </c>
      <c r="C12" s="21">
        <v>1</v>
      </c>
      <c r="D12" s="22">
        <v>2018</v>
      </c>
      <c r="E12" s="22" t="s">
        <v>70</v>
      </c>
      <c r="F12" s="23" t="s">
        <v>99</v>
      </c>
      <c r="G12" s="62">
        <v>43263</v>
      </c>
      <c r="H12" s="22" t="s">
        <v>100</v>
      </c>
      <c r="I12" s="22" t="s">
        <v>101</v>
      </c>
      <c r="J12" s="24" t="s">
        <v>102</v>
      </c>
      <c r="K12" s="7" t="s">
        <v>103</v>
      </c>
      <c r="L12" s="25" t="s">
        <v>298</v>
      </c>
      <c r="M12" s="26" t="s">
        <v>299</v>
      </c>
      <c r="N12" s="26" t="s">
        <v>300</v>
      </c>
      <c r="O12" s="7" t="s">
        <v>277</v>
      </c>
      <c r="P12" s="27" t="s">
        <v>278</v>
      </c>
      <c r="Q12" s="60" t="s">
        <v>279</v>
      </c>
      <c r="R12" s="61">
        <v>43304</v>
      </c>
      <c r="S12" s="72">
        <v>43921</v>
      </c>
      <c r="T12" s="61">
        <v>43922</v>
      </c>
      <c r="U12" s="7" t="s">
        <v>393</v>
      </c>
      <c r="V12" s="7" t="s">
        <v>586</v>
      </c>
      <c r="W12" s="71" t="s">
        <v>457</v>
      </c>
      <c r="X12" s="26">
        <v>4</v>
      </c>
      <c r="Y12" s="26">
        <v>1</v>
      </c>
      <c r="Z12" s="126">
        <v>0.33333333333333331</v>
      </c>
    </row>
    <row r="13" spans="1:26" s="3" customFormat="1" ht="12" customHeight="1" x14ac:dyDescent="0.2">
      <c r="A13" s="19" t="s">
        <v>635</v>
      </c>
      <c r="B13" s="20" t="s">
        <v>58</v>
      </c>
      <c r="C13" s="21">
        <v>2</v>
      </c>
      <c r="D13" s="22">
        <v>2019</v>
      </c>
      <c r="E13" s="22" t="s">
        <v>70</v>
      </c>
      <c r="F13" s="23" t="s">
        <v>433</v>
      </c>
      <c r="G13" s="62">
        <v>43586</v>
      </c>
      <c r="H13" s="22" t="s">
        <v>210</v>
      </c>
      <c r="I13" s="22" t="s">
        <v>73</v>
      </c>
      <c r="J13" s="24" t="s">
        <v>211</v>
      </c>
      <c r="K13" s="7" t="s">
        <v>212</v>
      </c>
      <c r="L13" s="25" t="s">
        <v>275</v>
      </c>
      <c r="M13" s="26" t="s">
        <v>352</v>
      </c>
      <c r="N13" s="26" t="s">
        <v>353</v>
      </c>
      <c r="O13" s="7" t="s">
        <v>277</v>
      </c>
      <c r="P13" s="27" t="s">
        <v>278</v>
      </c>
      <c r="Q13" s="60" t="s">
        <v>354</v>
      </c>
      <c r="R13" s="61">
        <v>43626</v>
      </c>
      <c r="S13" s="72">
        <v>43921</v>
      </c>
      <c r="T13" s="61">
        <v>43838</v>
      </c>
      <c r="U13" s="7" t="s">
        <v>393</v>
      </c>
      <c r="V13" s="7" t="s">
        <v>398</v>
      </c>
      <c r="W13" s="71" t="s">
        <v>392</v>
      </c>
      <c r="X13" s="26">
        <v>0</v>
      </c>
      <c r="Y13" s="26">
        <v>0</v>
      </c>
      <c r="Z13" s="126"/>
    </row>
    <row r="14" spans="1:26" s="3" customFormat="1" ht="12" customHeight="1" x14ac:dyDescent="0.2">
      <c r="A14" s="19" t="s">
        <v>635</v>
      </c>
      <c r="B14" s="20" t="s">
        <v>59</v>
      </c>
      <c r="C14" s="21">
        <v>1</v>
      </c>
      <c r="D14" s="22">
        <v>2019</v>
      </c>
      <c r="E14" s="22" t="s">
        <v>70</v>
      </c>
      <c r="F14" s="23" t="s">
        <v>213</v>
      </c>
      <c r="G14" s="62">
        <v>43657</v>
      </c>
      <c r="H14" s="22" t="s">
        <v>214</v>
      </c>
      <c r="I14" s="22"/>
      <c r="J14" s="24" t="s">
        <v>215</v>
      </c>
      <c r="K14" s="7" t="s">
        <v>216</v>
      </c>
      <c r="L14" s="25" t="s">
        <v>298</v>
      </c>
      <c r="M14" s="26" t="s">
        <v>355</v>
      </c>
      <c r="N14" s="26" t="s">
        <v>356</v>
      </c>
      <c r="O14" s="7" t="s">
        <v>277</v>
      </c>
      <c r="P14" s="27" t="s">
        <v>278</v>
      </c>
      <c r="Q14" s="60" t="s">
        <v>357</v>
      </c>
      <c r="R14" s="61">
        <v>43664</v>
      </c>
      <c r="S14" s="72">
        <v>43920</v>
      </c>
      <c r="T14" s="61">
        <v>43838</v>
      </c>
      <c r="U14" s="7" t="s">
        <v>399</v>
      </c>
      <c r="V14" s="7" t="s">
        <v>400</v>
      </c>
      <c r="W14" s="71" t="s">
        <v>392</v>
      </c>
      <c r="X14" s="26">
        <v>1</v>
      </c>
      <c r="Y14" s="26">
        <v>0</v>
      </c>
      <c r="Z14" s="126"/>
    </row>
    <row r="15" spans="1:26" s="3" customFormat="1" ht="12" customHeight="1" x14ac:dyDescent="0.2">
      <c r="A15" s="19" t="s">
        <v>635</v>
      </c>
      <c r="B15" s="20" t="s">
        <v>37</v>
      </c>
      <c r="C15" s="21">
        <v>2</v>
      </c>
      <c r="D15" s="22">
        <v>2018</v>
      </c>
      <c r="E15" s="22" t="s">
        <v>104</v>
      </c>
      <c r="F15" s="23" t="s">
        <v>105</v>
      </c>
      <c r="G15" s="62">
        <v>43364</v>
      </c>
      <c r="H15" s="22" t="s">
        <v>106</v>
      </c>
      <c r="I15" s="22" t="s">
        <v>107</v>
      </c>
      <c r="J15" s="24" t="s">
        <v>108</v>
      </c>
      <c r="K15" s="7" t="s">
        <v>458</v>
      </c>
      <c r="L15" s="25" t="s">
        <v>275</v>
      </c>
      <c r="M15" s="26" t="s">
        <v>459</v>
      </c>
      <c r="N15" s="26">
        <v>0.9</v>
      </c>
      <c r="O15" s="7" t="s">
        <v>302</v>
      </c>
      <c r="P15" s="27" t="s">
        <v>303</v>
      </c>
      <c r="Q15" s="60" t="s">
        <v>304</v>
      </c>
      <c r="R15" s="61">
        <v>43388</v>
      </c>
      <c r="S15" s="72">
        <v>43921</v>
      </c>
      <c r="T15" s="61">
        <v>43928</v>
      </c>
      <c r="U15" s="7" t="s">
        <v>394</v>
      </c>
      <c r="V15" s="7" t="s">
        <v>617</v>
      </c>
      <c r="W15" s="71" t="s">
        <v>392</v>
      </c>
      <c r="X15" s="26">
        <v>1</v>
      </c>
      <c r="Y15" s="26">
        <v>1</v>
      </c>
      <c r="Z15" s="127">
        <f>0/7</f>
        <v>0</v>
      </c>
    </row>
    <row r="16" spans="1:26" s="3" customFormat="1" ht="12" customHeight="1" x14ac:dyDescent="0.2">
      <c r="A16" s="19" t="s">
        <v>635</v>
      </c>
      <c r="B16" s="20" t="s">
        <v>42</v>
      </c>
      <c r="C16" s="21">
        <v>1</v>
      </c>
      <c r="D16" s="22">
        <v>2018</v>
      </c>
      <c r="E16" s="22" t="s">
        <v>117</v>
      </c>
      <c r="F16" s="23" t="s">
        <v>431</v>
      </c>
      <c r="G16" s="62">
        <v>43418</v>
      </c>
      <c r="H16" s="22" t="s">
        <v>126</v>
      </c>
      <c r="I16" s="22" t="s">
        <v>127</v>
      </c>
      <c r="J16" s="24" t="s">
        <v>128</v>
      </c>
      <c r="K16" s="7" t="s">
        <v>129</v>
      </c>
      <c r="L16" s="25" t="s">
        <v>275</v>
      </c>
      <c r="M16" s="26" t="s">
        <v>315</v>
      </c>
      <c r="N16" s="26">
        <v>0.8</v>
      </c>
      <c r="O16" s="7" t="s">
        <v>302</v>
      </c>
      <c r="P16" s="27" t="s">
        <v>303</v>
      </c>
      <c r="Q16" s="60" t="s">
        <v>304</v>
      </c>
      <c r="R16" s="61">
        <v>43466</v>
      </c>
      <c r="S16" s="72">
        <v>43921</v>
      </c>
      <c r="T16" s="61">
        <v>43928</v>
      </c>
      <c r="U16" s="7" t="s">
        <v>394</v>
      </c>
      <c r="V16" s="7" t="s">
        <v>618</v>
      </c>
      <c r="W16" s="71" t="s">
        <v>392</v>
      </c>
      <c r="X16" s="26">
        <v>1</v>
      </c>
      <c r="Y16" s="26">
        <v>0</v>
      </c>
      <c r="Z16" s="128"/>
    </row>
    <row r="17" spans="1:26" s="3" customFormat="1" ht="12" customHeight="1" x14ac:dyDescent="0.2">
      <c r="A17" s="19" t="s">
        <v>635</v>
      </c>
      <c r="B17" s="20" t="s">
        <v>426</v>
      </c>
      <c r="C17" s="21">
        <v>1</v>
      </c>
      <c r="D17" s="22">
        <v>2020</v>
      </c>
      <c r="E17" s="22" t="s">
        <v>176</v>
      </c>
      <c r="F17" s="23" t="s">
        <v>430</v>
      </c>
      <c r="G17" s="62">
        <v>43741</v>
      </c>
      <c r="H17" s="22" t="s">
        <v>503</v>
      </c>
      <c r="I17" s="22" t="s">
        <v>513</v>
      </c>
      <c r="J17" s="24" t="s">
        <v>517</v>
      </c>
      <c r="K17" s="7" t="s">
        <v>415</v>
      </c>
      <c r="L17" s="25" t="s">
        <v>275</v>
      </c>
      <c r="M17" s="26" t="s">
        <v>421</v>
      </c>
      <c r="N17" s="26">
        <v>1</v>
      </c>
      <c r="O17" s="7" t="s">
        <v>302</v>
      </c>
      <c r="P17" s="27" t="s">
        <v>303</v>
      </c>
      <c r="Q17" s="60" t="s">
        <v>425</v>
      </c>
      <c r="R17" s="61">
        <v>43829</v>
      </c>
      <c r="S17" s="72">
        <v>43921</v>
      </c>
      <c r="T17" s="61">
        <v>43928</v>
      </c>
      <c r="U17" s="7" t="s">
        <v>394</v>
      </c>
      <c r="V17" s="7" t="s">
        <v>619</v>
      </c>
      <c r="W17" s="71" t="s">
        <v>392</v>
      </c>
      <c r="X17" s="26">
        <v>0</v>
      </c>
      <c r="Y17" s="26">
        <v>0</v>
      </c>
      <c r="Z17" s="128"/>
    </row>
    <row r="18" spans="1:26" s="3" customFormat="1" ht="12" customHeight="1" x14ac:dyDescent="0.2">
      <c r="A18" s="19" t="s">
        <v>635</v>
      </c>
      <c r="B18" s="20" t="s">
        <v>427</v>
      </c>
      <c r="C18" s="21">
        <v>1</v>
      </c>
      <c r="D18" s="22">
        <v>2020</v>
      </c>
      <c r="E18" s="22" t="s">
        <v>176</v>
      </c>
      <c r="F18" s="23" t="s">
        <v>430</v>
      </c>
      <c r="G18" s="62">
        <v>43741</v>
      </c>
      <c r="H18" s="22" t="s">
        <v>504</v>
      </c>
      <c r="I18" s="22" t="s">
        <v>513</v>
      </c>
      <c r="J18" s="24" t="s">
        <v>517</v>
      </c>
      <c r="K18" s="7" t="s">
        <v>415</v>
      </c>
      <c r="L18" s="25" t="s">
        <v>275</v>
      </c>
      <c r="M18" s="26" t="s">
        <v>421</v>
      </c>
      <c r="N18" s="26">
        <v>1</v>
      </c>
      <c r="O18" s="7" t="s">
        <v>302</v>
      </c>
      <c r="P18" s="27" t="s">
        <v>303</v>
      </c>
      <c r="Q18" s="60" t="s">
        <v>425</v>
      </c>
      <c r="R18" s="61">
        <v>43829</v>
      </c>
      <c r="S18" s="72">
        <v>43921</v>
      </c>
      <c r="T18" s="61">
        <v>43928</v>
      </c>
      <c r="U18" s="7" t="s">
        <v>394</v>
      </c>
      <c r="V18" s="7" t="s">
        <v>620</v>
      </c>
      <c r="W18" s="71" t="s">
        <v>392</v>
      </c>
      <c r="X18" s="26">
        <v>0</v>
      </c>
      <c r="Y18" s="26">
        <v>0</v>
      </c>
      <c r="Z18" s="128"/>
    </row>
    <row r="19" spans="1:26" s="3" customFormat="1" ht="12" customHeight="1" x14ac:dyDescent="0.2">
      <c r="A19" s="19" t="s">
        <v>635</v>
      </c>
      <c r="B19" s="20" t="s">
        <v>428</v>
      </c>
      <c r="C19" s="21">
        <v>1</v>
      </c>
      <c r="D19" s="22">
        <v>2020</v>
      </c>
      <c r="E19" s="22" t="s">
        <v>176</v>
      </c>
      <c r="F19" s="23" t="s">
        <v>430</v>
      </c>
      <c r="G19" s="62">
        <v>43741</v>
      </c>
      <c r="H19" s="22" t="s">
        <v>505</v>
      </c>
      <c r="I19" s="22" t="s">
        <v>513</v>
      </c>
      <c r="J19" s="24" t="s">
        <v>518</v>
      </c>
      <c r="K19" s="7" t="s">
        <v>416</v>
      </c>
      <c r="L19" s="25" t="s">
        <v>275</v>
      </c>
      <c r="M19" s="26" t="s">
        <v>422</v>
      </c>
      <c r="N19" s="26">
        <v>1</v>
      </c>
      <c r="O19" s="7" t="s">
        <v>302</v>
      </c>
      <c r="P19" s="27" t="s">
        <v>303</v>
      </c>
      <c r="Q19" s="60" t="s">
        <v>425</v>
      </c>
      <c r="R19" s="61">
        <v>43829</v>
      </c>
      <c r="S19" s="72">
        <v>43921</v>
      </c>
      <c r="T19" s="61">
        <v>43928</v>
      </c>
      <c r="U19" s="7" t="s">
        <v>394</v>
      </c>
      <c r="V19" s="7" t="s">
        <v>621</v>
      </c>
      <c r="W19" s="71" t="s">
        <v>392</v>
      </c>
      <c r="X19" s="26">
        <v>0</v>
      </c>
      <c r="Y19" s="26">
        <v>0</v>
      </c>
      <c r="Z19" s="128"/>
    </row>
    <row r="20" spans="1:26" s="3" customFormat="1" ht="12" customHeight="1" x14ac:dyDescent="0.2">
      <c r="A20" s="19" t="s">
        <v>635</v>
      </c>
      <c r="B20" s="20" t="s">
        <v>429</v>
      </c>
      <c r="C20" s="21">
        <v>1</v>
      </c>
      <c r="D20" s="22">
        <v>2020</v>
      </c>
      <c r="E20" s="22" t="s">
        <v>176</v>
      </c>
      <c r="F20" s="23" t="s">
        <v>430</v>
      </c>
      <c r="G20" s="62">
        <v>43741</v>
      </c>
      <c r="H20" s="22" t="s">
        <v>506</v>
      </c>
      <c r="I20" s="22" t="s">
        <v>514</v>
      </c>
      <c r="J20" s="24" t="s">
        <v>519</v>
      </c>
      <c r="K20" s="7" t="s">
        <v>417</v>
      </c>
      <c r="L20" s="25" t="s">
        <v>275</v>
      </c>
      <c r="M20" s="26" t="s">
        <v>423</v>
      </c>
      <c r="N20" s="26">
        <v>1</v>
      </c>
      <c r="O20" s="7" t="s">
        <v>302</v>
      </c>
      <c r="P20" s="27" t="s">
        <v>303</v>
      </c>
      <c r="Q20" s="60" t="s">
        <v>425</v>
      </c>
      <c r="R20" s="61">
        <v>43829</v>
      </c>
      <c r="S20" s="72">
        <v>43921</v>
      </c>
      <c r="T20" s="61">
        <v>43899</v>
      </c>
      <c r="U20" s="7" t="s">
        <v>394</v>
      </c>
      <c r="V20" s="7" t="s">
        <v>550</v>
      </c>
      <c r="W20" s="71" t="s">
        <v>392</v>
      </c>
      <c r="X20" s="26">
        <v>0</v>
      </c>
      <c r="Y20" s="26">
        <v>0</v>
      </c>
      <c r="Z20" s="128"/>
    </row>
    <row r="21" spans="1:26" s="3" customFormat="1" ht="12" customHeight="1" x14ac:dyDescent="0.2">
      <c r="A21" s="19" t="s">
        <v>635</v>
      </c>
      <c r="B21" s="20" t="s">
        <v>429</v>
      </c>
      <c r="C21" s="21">
        <v>2</v>
      </c>
      <c r="D21" s="22">
        <v>2020</v>
      </c>
      <c r="E21" s="22" t="s">
        <v>176</v>
      </c>
      <c r="F21" s="23" t="s">
        <v>430</v>
      </c>
      <c r="G21" s="62">
        <v>43741</v>
      </c>
      <c r="H21" s="22" t="s">
        <v>506</v>
      </c>
      <c r="I21" s="22" t="s">
        <v>514</v>
      </c>
      <c r="J21" s="24" t="s">
        <v>519</v>
      </c>
      <c r="K21" s="7" t="s">
        <v>418</v>
      </c>
      <c r="L21" s="25" t="s">
        <v>275</v>
      </c>
      <c r="M21" s="26" t="s">
        <v>424</v>
      </c>
      <c r="N21" s="26">
        <v>0.8</v>
      </c>
      <c r="O21" s="7" t="s">
        <v>302</v>
      </c>
      <c r="P21" s="27" t="s">
        <v>303</v>
      </c>
      <c r="Q21" s="60" t="s">
        <v>425</v>
      </c>
      <c r="R21" s="61">
        <v>43829</v>
      </c>
      <c r="S21" s="72">
        <v>43921</v>
      </c>
      <c r="T21" s="61">
        <v>43928</v>
      </c>
      <c r="U21" s="7" t="s">
        <v>394</v>
      </c>
      <c r="V21" s="7" t="s">
        <v>622</v>
      </c>
      <c r="W21" s="71" t="s">
        <v>392</v>
      </c>
      <c r="X21" s="26">
        <v>0</v>
      </c>
      <c r="Y21" s="26">
        <v>0</v>
      </c>
      <c r="Z21" s="129"/>
    </row>
    <row r="22" spans="1:26" s="3" customFormat="1" ht="12" customHeight="1" x14ac:dyDescent="0.2">
      <c r="A22" s="19" t="s">
        <v>635</v>
      </c>
      <c r="B22" s="20" t="s">
        <v>65</v>
      </c>
      <c r="C22" s="21">
        <v>1</v>
      </c>
      <c r="D22" s="22">
        <v>2019</v>
      </c>
      <c r="E22" s="22" t="s">
        <v>192</v>
      </c>
      <c r="F22" s="23" t="s">
        <v>229</v>
      </c>
      <c r="G22" s="62">
        <v>43714</v>
      </c>
      <c r="H22" s="22" t="s">
        <v>238</v>
      </c>
      <c r="I22" s="22" t="s">
        <v>239</v>
      </c>
      <c r="J22" s="24" t="s">
        <v>240</v>
      </c>
      <c r="K22" s="7" t="s">
        <v>241</v>
      </c>
      <c r="L22" s="25" t="s">
        <v>275</v>
      </c>
      <c r="M22" s="26" t="s">
        <v>366</v>
      </c>
      <c r="N22" s="26">
        <v>1</v>
      </c>
      <c r="O22" s="7" t="s">
        <v>317</v>
      </c>
      <c r="P22" s="27" t="s">
        <v>326</v>
      </c>
      <c r="Q22" s="60" t="s">
        <v>413</v>
      </c>
      <c r="R22" s="61">
        <v>43714</v>
      </c>
      <c r="S22" s="72">
        <v>43920</v>
      </c>
      <c r="T22" s="61">
        <v>43924</v>
      </c>
      <c r="U22" s="7" t="s">
        <v>396</v>
      </c>
      <c r="V22" s="7" t="s">
        <v>627</v>
      </c>
      <c r="W22" s="71" t="s">
        <v>457</v>
      </c>
      <c r="X22" s="26">
        <v>2</v>
      </c>
      <c r="Y22" s="26">
        <v>0</v>
      </c>
      <c r="Z22" s="97">
        <v>1</v>
      </c>
    </row>
    <row r="23" spans="1:26" s="3" customFormat="1" ht="12" customHeight="1" x14ac:dyDescent="0.2">
      <c r="A23" s="82" t="s">
        <v>710</v>
      </c>
      <c r="B23" s="83" t="s">
        <v>30</v>
      </c>
      <c r="C23" s="84">
        <v>1</v>
      </c>
      <c r="D23" s="85">
        <v>2016</v>
      </c>
      <c r="E23" s="85" t="s">
        <v>70</v>
      </c>
      <c r="F23" s="86" t="s">
        <v>71</v>
      </c>
      <c r="G23" s="109">
        <v>42047</v>
      </c>
      <c r="H23" s="85" t="s">
        <v>76</v>
      </c>
      <c r="I23" s="85" t="s">
        <v>77</v>
      </c>
      <c r="J23" s="88" t="s">
        <v>78</v>
      </c>
      <c r="K23" s="89" t="s">
        <v>79</v>
      </c>
      <c r="L23" s="90" t="s">
        <v>275</v>
      </c>
      <c r="M23" s="91" t="s">
        <v>280</v>
      </c>
      <c r="N23" s="91" t="s">
        <v>281</v>
      </c>
      <c r="O23" s="89" t="s">
        <v>277</v>
      </c>
      <c r="P23" s="92" t="s">
        <v>278</v>
      </c>
      <c r="Q23" s="93" t="s">
        <v>279</v>
      </c>
      <c r="R23" s="94">
        <v>42492</v>
      </c>
      <c r="S23" s="72">
        <v>43951</v>
      </c>
      <c r="T23" s="94">
        <v>43927</v>
      </c>
      <c r="U23" s="89" t="s">
        <v>391</v>
      </c>
      <c r="V23" s="89" t="s">
        <v>632</v>
      </c>
      <c r="W23" s="71" t="s">
        <v>392</v>
      </c>
      <c r="X23" s="91">
        <v>5</v>
      </c>
      <c r="Y23" s="91">
        <v>1</v>
      </c>
      <c r="Z23" s="125">
        <f>0/3%</f>
        <v>0</v>
      </c>
    </row>
    <row r="24" spans="1:26" s="3" customFormat="1" ht="12" customHeight="1" x14ac:dyDescent="0.2">
      <c r="A24" s="82" t="s">
        <v>710</v>
      </c>
      <c r="B24" s="83" t="s">
        <v>32</v>
      </c>
      <c r="C24" s="84">
        <v>1</v>
      </c>
      <c r="D24" s="85">
        <v>2016</v>
      </c>
      <c r="E24" s="85" t="s">
        <v>70</v>
      </c>
      <c r="F24" s="86" t="s">
        <v>83</v>
      </c>
      <c r="G24" s="109">
        <v>42724</v>
      </c>
      <c r="H24" s="85" t="s">
        <v>84</v>
      </c>
      <c r="I24" s="85" t="s">
        <v>73</v>
      </c>
      <c r="J24" s="88" t="s">
        <v>85</v>
      </c>
      <c r="K24" s="89" t="s">
        <v>86</v>
      </c>
      <c r="L24" s="90" t="s">
        <v>275</v>
      </c>
      <c r="M24" s="91" t="s">
        <v>283</v>
      </c>
      <c r="N24" s="91" t="s">
        <v>284</v>
      </c>
      <c r="O24" s="89" t="s">
        <v>285</v>
      </c>
      <c r="P24" s="92" t="s">
        <v>286</v>
      </c>
      <c r="Q24" s="93" t="s">
        <v>287</v>
      </c>
      <c r="R24" s="94">
        <v>42781</v>
      </c>
      <c r="S24" s="72">
        <v>43951</v>
      </c>
      <c r="T24" s="94">
        <v>43922</v>
      </c>
      <c r="U24" s="89" t="s">
        <v>393</v>
      </c>
      <c r="V24" s="89" t="s">
        <v>583</v>
      </c>
      <c r="W24" s="71" t="s">
        <v>392</v>
      </c>
      <c r="X24" s="91">
        <v>4</v>
      </c>
      <c r="Y24" s="91">
        <v>0</v>
      </c>
      <c r="Z24" s="125"/>
    </row>
    <row r="25" spans="1:26" s="3" customFormat="1" ht="12" customHeight="1" x14ac:dyDescent="0.2">
      <c r="A25" s="82" t="s">
        <v>710</v>
      </c>
      <c r="B25" s="83" t="s">
        <v>38</v>
      </c>
      <c r="C25" s="84">
        <v>1</v>
      </c>
      <c r="D25" s="85">
        <v>2018</v>
      </c>
      <c r="E25" s="85" t="s">
        <v>70</v>
      </c>
      <c r="F25" s="86" t="s">
        <v>109</v>
      </c>
      <c r="G25" s="109">
        <v>43395</v>
      </c>
      <c r="H25" s="85" t="s">
        <v>110</v>
      </c>
      <c r="I25" s="85" t="s">
        <v>111</v>
      </c>
      <c r="J25" s="88" t="s">
        <v>112</v>
      </c>
      <c r="K25" s="89" t="s">
        <v>113</v>
      </c>
      <c r="L25" s="90" t="s">
        <v>275</v>
      </c>
      <c r="M25" s="91" t="s">
        <v>306</v>
      </c>
      <c r="N25" s="91" t="s">
        <v>307</v>
      </c>
      <c r="O25" s="89" t="s">
        <v>277</v>
      </c>
      <c r="P25" s="92" t="s">
        <v>278</v>
      </c>
      <c r="Q25" s="93" t="s">
        <v>279</v>
      </c>
      <c r="R25" s="94">
        <v>43497</v>
      </c>
      <c r="S25" s="72">
        <v>43951</v>
      </c>
      <c r="T25" s="94">
        <v>43927</v>
      </c>
      <c r="U25" s="89" t="s">
        <v>391</v>
      </c>
      <c r="V25" s="89" t="s">
        <v>633</v>
      </c>
      <c r="W25" s="71" t="s">
        <v>392</v>
      </c>
      <c r="X25" s="91">
        <v>1</v>
      </c>
      <c r="Y25" s="91">
        <v>0</v>
      </c>
      <c r="Z25" s="125"/>
    </row>
    <row r="26" spans="1:26" s="3" customFormat="1" ht="12" customHeight="1" x14ac:dyDescent="0.2">
      <c r="A26" s="82" t="s">
        <v>710</v>
      </c>
      <c r="B26" s="83" t="s">
        <v>537</v>
      </c>
      <c r="C26" s="84">
        <v>2</v>
      </c>
      <c r="D26" s="85">
        <v>2020</v>
      </c>
      <c r="E26" s="85" t="s">
        <v>538</v>
      </c>
      <c r="F26" s="86" t="s">
        <v>539</v>
      </c>
      <c r="G26" s="109">
        <v>43822</v>
      </c>
      <c r="H26" s="85" t="s">
        <v>527</v>
      </c>
      <c r="I26" s="85" t="s">
        <v>528</v>
      </c>
      <c r="J26" s="88" t="s">
        <v>529</v>
      </c>
      <c r="K26" s="89" t="s">
        <v>533</v>
      </c>
      <c r="L26" s="90" t="s">
        <v>298</v>
      </c>
      <c r="M26" s="91" t="s">
        <v>534</v>
      </c>
      <c r="N26" s="91">
        <v>1</v>
      </c>
      <c r="O26" s="89" t="s">
        <v>379</v>
      </c>
      <c r="P26" s="92" t="s">
        <v>379</v>
      </c>
      <c r="Q26" s="93" t="s">
        <v>380</v>
      </c>
      <c r="R26" s="94">
        <v>43905</v>
      </c>
      <c r="S26" s="72">
        <v>43951</v>
      </c>
      <c r="T26" s="94">
        <v>43951</v>
      </c>
      <c r="U26" s="89" t="s">
        <v>395</v>
      </c>
      <c r="V26" s="89" t="s">
        <v>686</v>
      </c>
      <c r="W26" s="71" t="s">
        <v>546</v>
      </c>
      <c r="X26" s="91">
        <v>0</v>
      </c>
      <c r="Y26" s="91">
        <v>0</v>
      </c>
      <c r="Z26" s="112">
        <v>1</v>
      </c>
    </row>
  </sheetData>
  <sortState ref="A10:Y22">
    <sortCondition ref="O10:O22"/>
  </sortState>
  <mergeCells count="6">
    <mergeCell ref="Z23:Z25"/>
    <mergeCell ref="Z12:Z14"/>
    <mergeCell ref="Z15:Z21"/>
    <mergeCell ref="Z4:Z6"/>
    <mergeCell ref="Z8:Z9"/>
    <mergeCell ref="Z10:Z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B12" sqref="B12"/>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54" customWidth="1"/>
    <col min="9" max="9" width="22.140625" style="68" customWidth="1"/>
    <col min="10" max="10" width="18.28515625" customWidth="1"/>
    <col min="11" max="11" width="16.5703125" customWidth="1"/>
    <col min="12" max="12" width="19.5703125" customWidth="1"/>
    <col min="13" max="13" width="0" style="68" hidden="1" customWidth="1"/>
    <col min="14" max="14" width="29.140625" customWidth="1"/>
    <col min="15" max="15" width="20.7109375" bestFit="1" customWidth="1"/>
  </cols>
  <sheetData>
    <row r="1" spans="1:7" hidden="1" x14ac:dyDescent="0.2">
      <c r="A1" s="46" t="s">
        <v>437</v>
      </c>
      <c r="C1" s="46">
        <v>2016</v>
      </c>
      <c r="D1" s="46">
        <v>2017</v>
      </c>
      <c r="E1" s="46">
        <v>2018</v>
      </c>
      <c r="F1" s="46">
        <v>2019</v>
      </c>
      <c r="G1" s="46">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419</v>
      </c>
      <c r="G43">
        <v>1</v>
      </c>
    </row>
    <row r="44" spans="1:8" hidden="1" x14ac:dyDescent="0.2">
      <c r="A44" t="s">
        <v>426</v>
      </c>
      <c r="G44">
        <v>1</v>
      </c>
    </row>
    <row r="45" spans="1:8" hidden="1" x14ac:dyDescent="0.2">
      <c r="A45" t="s">
        <v>427</v>
      </c>
      <c r="G45">
        <v>1</v>
      </c>
    </row>
    <row r="46" spans="1:8" hidden="1" x14ac:dyDescent="0.2">
      <c r="A46" t="s">
        <v>428</v>
      </c>
      <c r="G46">
        <v>1</v>
      </c>
    </row>
    <row r="47" spans="1:8" hidden="1" x14ac:dyDescent="0.2">
      <c r="A47" t="s">
        <v>429</v>
      </c>
      <c r="G47">
        <v>1</v>
      </c>
    </row>
    <row r="48" spans="1:8" hidden="1" x14ac:dyDescent="0.2">
      <c r="A48" s="46" t="s">
        <v>438</v>
      </c>
      <c r="C48" s="46">
        <f>SUM(C2:C47)</f>
        <v>2</v>
      </c>
      <c r="D48" s="46">
        <f>SUM(D2:D47)</f>
        <v>5</v>
      </c>
      <c r="E48" s="46">
        <f>SUM(E2:E47)</f>
        <v>7</v>
      </c>
      <c r="F48" s="46">
        <f>SUM(F2:F47)</f>
        <v>27</v>
      </c>
      <c r="G48" s="46">
        <f>SUM(G2:G47)</f>
        <v>5</v>
      </c>
      <c r="H48" s="55">
        <f>SUM(C48:G48)</f>
        <v>46</v>
      </c>
    </row>
    <row r="49" spans="1:15" hidden="1" x14ac:dyDescent="0.2">
      <c r="A49" s="46" t="s">
        <v>26</v>
      </c>
      <c r="C49" s="46">
        <v>2016</v>
      </c>
      <c r="D49" s="46">
        <v>2017</v>
      </c>
      <c r="E49" s="46">
        <v>2018</v>
      </c>
      <c r="F49" s="46">
        <v>2019</v>
      </c>
      <c r="G49" s="46">
        <v>2020</v>
      </c>
      <c r="H49" s="56" t="s">
        <v>436</v>
      </c>
    </row>
    <row r="50" spans="1:15" x14ac:dyDescent="0.2">
      <c r="H50" s="57" t="s">
        <v>26</v>
      </c>
      <c r="I50" s="107" t="s">
        <v>445</v>
      </c>
      <c r="L50" s="57" t="s">
        <v>439</v>
      </c>
      <c r="M50" s="100" t="s">
        <v>441</v>
      </c>
      <c r="N50" s="48" t="s">
        <v>443</v>
      </c>
      <c r="O50" s="48" t="s">
        <v>442</v>
      </c>
    </row>
    <row r="51" spans="1:15" x14ac:dyDescent="0.2">
      <c r="L51" s="52">
        <v>2016</v>
      </c>
      <c r="M51" s="98">
        <v>3</v>
      </c>
      <c r="N51" s="49">
        <v>2</v>
      </c>
      <c r="O51" s="49">
        <v>2</v>
      </c>
    </row>
    <row r="52" spans="1:15" x14ac:dyDescent="0.2">
      <c r="H52" s="57" t="s">
        <v>439</v>
      </c>
      <c r="I52" s="107" t="s">
        <v>440</v>
      </c>
      <c r="L52" s="52">
        <v>2017</v>
      </c>
      <c r="M52" s="98">
        <v>1</v>
      </c>
      <c r="N52" s="49">
        <v>5</v>
      </c>
      <c r="O52" s="49">
        <v>5</v>
      </c>
    </row>
    <row r="53" spans="1:15" x14ac:dyDescent="0.2">
      <c r="H53" s="101" t="s">
        <v>431</v>
      </c>
      <c r="I53" s="105">
        <v>5</v>
      </c>
      <c r="L53" s="52">
        <v>2018</v>
      </c>
      <c r="M53" s="98">
        <v>8</v>
      </c>
      <c r="N53" s="49">
        <v>12</v>
      </c>
      <c r="O53" s="49">
        <v>7</v>
      </c>
    </row>
    <row r="54" spans="1:15" x14ac:dyDescent="0.2">
      <c r="H54" s="42" t="s">
        <v>126</v>
      </c>
      <c r="I54" s="105">
        <v>1</v>
      </c>
      <c r="L54" s="52">
        <v>2019</v>
      </c>
      <c r="M54" s="98">
        <v>22</v>
      </c>
      <c r="N54" s="49">
        <v>45</v>
      </c>
      <c r="O54" s="49">
        <v>27</v>
      </c>
    </row>
    <row r="55" spans="1:15" x14ac:dyDescent="0.2">
      <c r="H55" s="42" t="s">
        <v>118</v>
      </c>
      <c r="I55" s="105">
        <v>4</v>
      </c>
      <c r="L55" s="53">
        <v>2020</v>
      </c>
      <c r="M55" s="99">
        <v>16</v>
      </c>
      <c r="N55" s="50">
        <v>16</v>
      </c>
      <c r="O55" s="50">
        <v>10</v>
      </c>
    </row>
    <row r="56" spans="1:15" x14ac:dyDescent="0.2">
      <c r="H56" s="104" t="s">
        <v>430</v>
      </c>
      <c r="I56" s="106">
        <v>6</v>
      </c>
      <c r="L56" s="52" t="s">
        <v>407</v>
      </c>
      <c r="M56" s="98">
        <v>50</v>
      </c>
      <c r="N56" s="51">
        <f>SUM(N51:N55)</f>
        <v>80</v>
      </c>
      <c r="O56" s="51">
        <f>SUM(O51:O55)</f>
        <v>51</v>
      </c>
    </row>
    <row r="57" spans="1:15" x14ac:dyDescent="0.2">
      <c r="H57" s="42" t="s">
        <v>502</v>
      </c>
      <c r="I57" s="105">
        <v>1</v>
      </c>
      <c r="L57" s="55" t="s">
        <v>444</v>
      </c>
      <c r="M57" s="69"/>
      <c r="N57" s="47">
        <f>+SUM(N51:N54)</f>
        <v>64</v>
      </c>
      <c r="O57" s="47">
        <f>+SUM(O51:O54)</f>
        <v>41</v>
      </c>
    </row>
    <row r="58" spans="1:15" x14ac:dyDescent="0.2">
      <c r="H58" s="42" t="s">
        <v>503</v>
      </c>
      <c r="I58" s="105">
        <v>1</v>
      </c>
      <c r="N58" s="41"/>
      <c r="O58" s="40"/>
    </row>
    <row r="59" spans="1:15" x14ac:dyDescent="0.2">
      <c r="H59" s="42" t="s">
        <v>505</v>
      </c>
      <c r="I59" s="105">
        <v>1</v>
      </c>
      <c r="N59" s="41"/>
      <c r="O59" s="40"/>
    </row>
    <row r="60" spans="1:15" ht="12.75" customHeight="1" x14ac:dyDescent="0.2">
      <c r="H60" s="42" t="s">
        <v>504</v>
      </c>
      <c r="I60" s="105">
        <v>1</v>
      </c>
      <c r="N60" s="41"/>
      <c r="O60" s="40"/>
    </row>
    <row r="61" spans="1:15" x14ac:dyDescent="0.2">
      <c r="H61" s="42" t="s">
        <v>506</v>
      </c>
      <c r="I61" s="105">
        <v>2</v>
      </c>
      <c r="N61" s="41"/>
      <c r="O61" s="40"/>
    </row>
    <row r="62" spans="1:15" x14ac:dyDescent="0.2">
      <c r="H62" s="101" t="s">
        <v>131</v>
      </c>
      <c r="I62" s="105">
        <v>2</v>
      </c>
      <c r="N62" s="41"/>
      <c r="O62" s="40"/>
    </row>
    <row r="63" spans="1:15" x14ac:dyDescent="0.2">
      <c r="H63" s="42" t="s">
        <v>136</v>
      </c>
      <c r="I63" s="105">
        <v>2</v>
      </c>
      <c r="N63" s="41"/>
      <c r="O63" s="40"/>
    </row>
    <row r="64" spans="1:15" x14ac:dyDescent="0.2">
      <c r="H64" s="102" t="s">
        <v>141</v>
      </c>
      <c r="I64" s="105">
        <v>3</v>
      </c>
      <c r="N64" s="41"/>
      <c r="O64" s="40"/>
    </row>
    <row r="65" spans="8:15" x14ac:dyDescent="0.2">
      <c r="H65" s="42" t="s">
        <v>163</v>
      </c>
      <c r="I65" s="105">
        <v>2</v>
      </c>
      <c r="N65" s="41"/>
      <c r="O65" s="40"/>
    </row>
    <row r="66" spans="8:15" x14ac:dyDescent="0.2">
      <c r="H66" s="42" t="s">
        <v>160</v>
      </c>
      <c r="I66" s="105">
        <v>1</v>
      </c>
      <c r="N66" s="41"/>
      <c r="O66" s="40"/>
    </row>
    <row r="67" spans="8:15" x14ac:dyDescent="0.2">
      <c r="H67" s="101" t="s">
        <v>87</v>
      </c>
      <c r="I67" s="105">
        <v>1</v>
      </c>
      <c r="N67" s="41"/>
      <c r="O67" s="40"/>
    </row>
    <row r="68" spans="8:15" x14ac:dyDescent="0.2">
      <c r="H68" s="42" t="s">
        <v>88</v>
      </c>
      <c r="I68" s="105">
        <v>1</v>
      </c>
      <c r="N68" s="41"/>
      <c r="O68" s="40"/>
    </row>
    <row r="69" spans="8:15" x14ac:dyDescent="0.2">
      <c r="H69" s="101" t="s">
        <v>253</v>
      </c>
      <c r="I69" s="105">
        <v>1</v>
      </c>
      <c r="N69" s="41"/>
      <c r="O69" s="40"/>
    </row>
    <row r="70" spans="8:15" x14ac:dyDescent="0.2">
      <c r="H70" s="42" t="s">
        <v>254</v>
      </c>
      <c r="I70" s="105">
        <v>1</v>
      </c>
      <c r="N70" s="41"/>
      <c r="O70" s="40"/>
    </row>
    <row r="71" spans="8:15" ht="24" x14ac:dyDescent="0.2">
      <c r="H71" s="103" t="s">
        <v>213</v>
      </c>
      <c r="I71" s="105">
        <v>3</v>
      </c>
      <c r="N71" s="41"/>
      <c r="O71" s="40"/>
    </row>
    <row r="72" spans="8:15" x14ac:dyDescent="0.2">
      <c r="H72" s="42" t="s">
        <v>214</v>
      </c>
      <c r="I72" s="105">
        <v>1</v>
      </c>
      <c r="N72" s="41"/>
      <c r="O72" s="40"/>
    </row>
    <row r="73" spans="8:15" x14ac:dyDescent="0.2">
      <c r="H73" s="42" t="s">
        <v>217</v>
      </c>
      <c r="I73" s="105">
        <v>2</v>
      </c>
      <c r="N73" s="41"/>
      <c r="O73" s="40"/>
    </row>
    <row r="74" spans="8:15" x14ac:dyDescent="0.2">
      <c r="H74" s="101" t="s">
        <v>83</v>
      </c>
      <c r="I74" s="105">
        <v>1</v>
      </c>
      <c r="N74" s="41"/>
      <c r="O74" s="40"/>
    </row>
    <row r="75" spans="8:15" x14ac:dyDescent="0.2">
      <c r="H75" s="42" t="s">
        <v>84</v>
      </c>
      <c r="I75" s="105">
        <v>1</v>
      </c>
      <c r="N75" s="41"/>
      <c r="O75" s="40"/>
    </row>
    <row r="76" spans="8:15" x14ac:dyDescent="0.2">
      <c r="H76" s="102" t="s">
        <v>432</v>
      </c>
      <c r="I76" s="105">
        <v>2</v>
      </c>
      <c r="N76" s="41"/>
      <c r="O76" s="40"/>
    </row>
    <row r="77" spans="8:15" x14ac:dyDescent="0.2">
      <c r="H77" s="42" t="s">
        <v>259</v>
      </c>
      <c r="I77" s="105">
        <v>1</v>
      </c>
      <c r="N77" s="41"/>
      <c r="O77" s="40"/>
    </row>
    <row r="78" spans="8:15" x14ac:dyDescent="0.2">
      <c r="H78" s="42" t="s">
        <v>265</v>
      </c>
      <c r="I78" s="105">
        <v>1</v>
      </c>
      <c r="N78" s="41"/>
      <c r="O78" s="40"/>
    </row>
    <row r="79" spans="8:15" x14ac:dyDescent="0.2">
      <c r="H79" s="101" t="s">
        <v>177</v>
      </c>
      <c r="I79" s="105">
        <v>3</v>
      </c>
      <c r="N79" s="41"/>
      <c r="O79" s="40"/>
    </row>
    <row r="80" spans="8:15" x14ac:dyDescent="0.2">
      <c r="H80" s="42" t="s">
        <v>178</v>
      </c>
      <c r="I80" s="105">
        <v>1</v>
      </c>
      <c r="N80" s="41"/>
      <c r="O80" s="40"/>
    </row>
    <row r="81" spans="8:15" x14ac:dyDescent="0.2">
      <c r="H81" s="42" t="s">
        <v>182</v>
      </c>
      <c r="I81" s="105">
        <v>1</v>
      </c>
      <c r="N81" s="41"/>
      <c r="O81" s="40"/>
    </row>
    <row r="82" spans="8:15" x14ac:dyDescent="0.2">
      <c r="H82" s="42" t="s">
        <v>188</v>
      </c>
      <c r="I82" s="105">
        <v>1</v>
      </c>
      <c r="N82" s="41"/>
      <c r="O82" s="40"/>
    </row>
    <row r="83" spans="8:15" x14ac:dyDescent="0.2">
      <c r="H83" s="101" t="s">
        <v>433</v>
      </c>
      <c r="I83" s="105">
        <v>1</v>
      </c>
      <c r="N83" s="41"/>
      <c r="O83" s="40"/>
    </row>
    <row r="84" spans="8:15" x14ac:dyDescent="0.2">
      <c r="H84" s="42" t="s">
        <v>210</v>
      </c>
      <c r="I84" s="105">
        <v>1</v>
      </c>
      <c r="N84" s="41"/>
      <c r="O84" s="40"/>
    </row>
    <row r="85" spans="8:15" x14ac:dyDescent="0.2">
      <c r="H85" s="101" t="s">
        <v>199</v>
      </c>
      <c r="I85" s="105">
        <v>4</v>
      </c>
      <c r="N85" s="41"/>
      <c r="O85" s="40"/>
    </row>
    <row r="86" spans="8:15" x14ac:dyDescent="0.2">
      <c r="H86" s="42" t="s">
        <v>200</v>
      </c>
      <c r="I86" s="105">
        <v>2</v>
      </c>
      <c r="N86" s="41"/>
      <c r="O86" s="40"/>
    </row>
    <row r="87" spans="8:15" x14ac:dyDescent="0.2">
      <c r="H87" s="42" t="s">
        <v>206</v>
      </c>
      <c r="I87" s="105">
        <v>2</v>
      </c>
      <c r="N87" s="41"/>
      <c r="O87" s="40"/>
    </row>
    <row r="88" spans="8:15" x14ac:dyDescent="0.2">
      <c r="H88" s="101" t="s">
        <v>71</v>
      </c>
      <c r="I88" s="105">
        <v>2</v>
      </c>
      <c r="N88" s="41"/>
      <c r="O88" s="40"/>
    </row>
    <row r="89" spans="8:15" x14ac:dyDescent="0.2">
      <c r="H89" s="42" t="s">
        <v>76</v>
      </c>
      <c r="I89" s="105">
        <v>1</v>
      </c>
      <c r="N89" s="41"/>
      <c r="O89" s="40"/>
    </row>
    <row r="90" spans="8:15" x14ac:dyDescent="0.2">
      <c r="H90" s="42" t="s">
        <v>72</v>
      </c>
      <c r="I90" s="105">
        <v>1</v>
      </c>
      <c r="N90" s="41"/>
      <c r="O90" s="40"/>
    </row>
    <row r="91" spans="8:15" x14ac:dyDescent="0.2">
      <c r="H91" s="101" t="s">
        <v>109</v>
      </c>
      <c r="I91" s="105">
        <v>2</v>
      </c>
      <c r="N91" s="41"/>
      <c r="O91" s="40"/>
    </row>
    <row r="92" spans="8:15" x14ac:dyDescent="0.2">
      <c r="H92" s="42" t="s">
        <v>114</v>
      </c>
      <c r="I92" s="105">
        <v>1</v>
      </c>
      <c r="N92" s="41"/>
      <c r="O92" s="40"/>
    </row>
    <row r="93" spans="8:15" x14ac:dyDescent="0.2">
      <c r="H93" s="42" t="s">
        <v>110</v>
      </c>
      <c r="I93" s="105">
        <v>1</v>
      </c>
      <c r="N93" s="41"/>
      <c r="O93" s="40"/>
    </row>
    <row r="94" spans="8:15" x14ac:dyDescent="0.2">
      <c r="H94" s="101" t="s">
        <v>105</v>
      </c>
      <c r="I94" s="105">
        <v>1</v>
      </c>
      <c r="N94" s="41"/>
      <c r="O94" s="40"/>
    </row>
    <row r="95" spans="8:15" x14ac:dyDescent="0.2">
      <c r="H95" s="42" t="s">
        <v>106</v>
      </c>
      <c r="I95" s="105">
        <v>1</v>
      </c>
      <c r="N95" s="41"/>
      <c r="O95" s="40"/>
    </row>
    <row r="96" spans="8:15" x14ac:dyDescent="0.2">
      <c r="H96" s="101" t="s">
        <v>243</v>
      </c>
      <c r="I96" s="105">
        <v>2</v>
      </c>
      <c r="N96" s="41"/>
      <c r="O96" s="40"/>
    </row>
    <row r="97" spans="8:15" x14ac:dyDescent="0.2">
      <c r="H97" s="42" t="s">
        <v>244</v>
      </c>
      <c r="I97" s="105">
        <v>2</v>
      </c>
      <c r="N97" s="41"/>
      <c r="O97" s="40"/>
    </row>
    <row r="98" spans="8:15" x14ac:dyDescent="0.2">
      <c r="H98" s="101" t="s">
        <v>171</v>
      </c>
      <c r="I98" s="105">
        <v>1</v>
      </c>
      <c r="N98" s="41"/>
      <c r="O98" s="40"/>
    </row>
    <row r="99" spans="8:15" x14ac:dyDescent="0.2">
      <c r="H99" s="42" t="s">
        <v>172</v>
      </c>
      <c r="I99" s="105">
        <v>1</v>
      </c>
      <c r="N99" s="41"/>
      <c r="O99" s="40"/>
    </row>
    <row r="100" spans="8:15" x14ac:dyDescent="0.2">
      <c r="H100" s="101" t="s">
        <v>488</v>
      </c>
      <c r="I100" s="105">
        <v>10</v>
      </c>
      <c r="N100" s="41"/>
      <c r="O100" s="40"/>
    </row>
    <row r="101" spans="8:15" x14ac:dyDescent="0.2">
      <c r="H101" s="42" t="s">
        <v>507</v>
      </c>
      <c r="I101" s="105">
        <v>3</v>
      </c>
      <c r="N101" s="41"/>
      <c r="O101" s="40"/>
    </row>
    <row r="102" spans="8:15" x14ac:dyDescent="0.2">
      <c r="H102" s="42" t="s">
        <v>508</v>
      </c>
      <c r="I102" s="105">
        <v>2</v>
      </c>
      <c r="N102" s="41"/>
      <c r="O102" s="40"/>
    </row>
    <row r="103" spans="8:15" x14ac:dyDescent="0.2">
      <c r="H103" s="42" t="s">
        <v>509</v>
      </c>
      <c r="I103" s="105">
        <v>2</v>
      </c>
      <c r="N103" s="41"/>
      <c r="O103" s="40"/>
    </row>
    <row r="104" spans="8:15" x14ac:dyDescent="0.2">
      <c r="H104" s="42" t="s">
        <v>510</v>
      </c>
      <c r="I104" s="105">
        <v>1</v>
      </c>
      <c r="N104" s="41"/>
      <c r="O104" s="40"/>
    </row>
    <row r="105" spans="8:15" x14ac:dyDescent="0.2">
      <c r="H105" s="42" t="s">
        <v>511</v>
      </c>
      <c r="I105" s="105">
        <v>2</v>
      </c>
      <c r="N105" s="41"/>
      <c r="O105" s="40"/>
    </row>
    <row r="106" spans="8:15" x14ac:dyDescent="0.2">
      <c r="H106" s="52" t="s">
        <v>407</v>
      </c>
      <c r="I106" s="105">
        <v>50</v>
      </c>
      <c r="N106" s="41"/>
      <c r="O106" s="40"/>
    </row>
    <row r="107" spans="8:15" x14ac:dyDescent="0.2">
      <c r="H107"/>
      <c r="I107"/>
      <c r="N107" s="41"/>
      <c r="O107" s="40"/>
    </row>
    <row r="108" spans="8:15" x14ac:dyDescent="0.2">
      <c r="H108"/>
      <c r="I108"/>
      <c r="N108" s="41"/>
      <c r="O108" s="40"/>
    </row>
    <row r="109" spans="8:15" x14ac:dyDescent="0.2">
      <c r="H109"/>
      <c r="I109"/>
      <c r="N109" s="41"/>
      <c r="O109" s="40"/>
    </row>
    <row r="110" spans="8:15" x14ac:dyDescent="0.2">
      <c r="H110"/>
      <c r="I110"/>
      <c r="N110" s="41"/>
      <c r="O110" s="40"/>
    </row>
    <row r="111" spans="8:15" x14ac:dyDescent="0.2">
      <c r="H111"/>
      <c r="I111"/>
      <c r="N111" s="41"/>
      <c r="O111" s="40"/>
    </row>
    <row r="112" spans="8:15" x14ac:dyDescent="0.2">
      <c r="H112"/>
      <c r="I112"/>
      <c r="N112" s="41"/>
      <c r="O112" s="40"/>
    </row>
    <row r="113" spans="8:15" x14ac:dyDescent="0.2">
      <c r="H113"/>
      <c r="I113"/>
      <c r="N113" s="41"/>
      <c r="O113" s="40"/>
    </row>
    <row r="114" spans="8:15" x14ac:dyDescent="0.2">
      <c r="H114"/>
      <c r="I114"/>
      <c r="N114" s="41"/>
      <c r="O114" s="40"/>
    </row>
    <row r="115" spans="8:15" x14ac:dyDescent="0.2">
      <c r="H115"/>
      <c r="I115"/>
      <c r="N115" s="41"/>
      <c r="O115" s="40"/>
    </row>
    <row r="116" spans="8:15" x14ac:dyDescent="0.2">
      <c r="H116"/>
      <c r="I116"/>
      <c r="N116" s="41"/>
      <c r="O116" s="40"/>
    </row>
    <row r="117" spans="8:15" x14ac:dyDescent="0.2">
      <c r="H117"/>
      <c r="I117"/>
      <c r="N117" s="41"/>
      <c r="O117" s="40"/>
    </row>
    <row r="118" spans="8:15" x14ac:dyDescent="0.2">
      <c r="H118"/>
      <c r="I118"/>
      <c r="N118" s="41"/>
      <c r="O118" s="40"/>
    </row>
    <row r="119" spans="8:15" x14ac:dyDescent="0.2">
      <c r="H119"/>
      <c r="I119"/>
      <c r="N119" s="41"/>
      <c r="O119" s="40"/>
    </row>
    <row r="120" spans="8:15" x14ac:dyDescent="0.2">
      <c r="H120"/>
      <c r="I120"/>
      <c r="N120" s="41"/>
      <c r="O120" s="40"/>
    </row>
    <row r="121" spans="8:15" x14ac:dyDescent="0.2">
      <c r="H121"/>
      <c r="I121"/>
      <c r="N121" s="41"/>
      <c r="O121" s="40"/>
    </row>
    <row r="122" spans="8:15" x14ac:dyDescent="0.2">
      <c r="H122"/>
      <c r="I122"/>
      <c r="N122" s="41"/>
      <c r="O122" s="40"/>
    </row>
    <row r="123" spans="8:15" x14ac:dyDescent="0.2">
      <c r="H123"/>
      <c r="I123"/>
      <c r="N123" s="41"/>
      <c r="O123" s="40"/>
    </row>
    <row r="124" spans="8:15" x14ac:dyDescent="0.2">
      <c r="H124"/>
      <c r="I124"/>
      <c r="N124" s="41"/>
      <c r="O124" s="40"/>
    </row>
    <row r="125" spans="8:15" x14ac:dyDescent="0.2">
      <c r="H125"/>
      <c r="I125"/>
      <c r="N125" s="41"/>
      <c r="O125" s="40"/>
    </row>
    <row r="126" spans="8:15" x14ac:dyDescent="0.2">
      <c r="H126"/>
      <c r="I126"/>
      <c r="N126" s="41"/>
      <c r="O126" s="40"/>
    </row>
    <row r="127" spans="8:15" x14ac:dyDescent="0.2">
      <c r="H127"/>
      <c r="I127"/>
      <c r="N127" s="41"/>
      <c r="O127" s="40"/>
    </row>
    <row r="128" spans="8:15" x14ac:dyDescent="0.2">
      <c r="H128"/>
      <c r="I128"/>
      <c r="N128" s="41"/>
      <c r="O128" s="40"/>
    </row>
    <row r="129" spans="8:15" x14ac:dyDescent="0.2">
      <c r="H129"/>
      <c r="I129"/>
      <c r="N129" s="41"/>
      <c r="O129" s="40"/>
    </row>
    <row r="130" spans="8:15" x14ac:dyDescent="0.2">
      <c r="H130"/>
      <c r="I130"/>
      <c r="N130" s="41"/>
      <c r="O130" s="40"/>
    </row>
    <row r="131" spans="8:15" x14ac:dyDescent="0.2">
      <c r="H131"/>
      <c r="I131"/>
      <c r="N131" s="41"/>
      <c r="O131" s="40"/>
    </row>
    <row r="132" spans="8:15" x14ac:dyDescent="0.2">
      <c r="H132"/>
      <c r="I132"/>
      <c r="N132" s="41"/>
      <c r="O132" s="40"/>
    </row>
    <row r="133" spans="8:15" x14ac:dyDescent="0.2">
      <c r="H133"/>
      <c r="N133" s="41"/>
      <c r="O133" s="40"/>
    </row>
    <row r="134" spans="8:15" x14ac:dyDescent="0.2">
      <c r="H134"/>
      <c r="N134" s="41"/>
      <c r="O134" s="40"/>
    </row>
    <row r="135" spans="8:15" x14ac:dyDescent="0.2">
      <c r="H135"/>
      <c r="N135" s="41"/>
      <c r="O135" s="40"/>
    </row>
    <row r="136" spans="8:15" x14ac:dyDescent="0.2">
      <c r="N136" s="41"/>
      <c r="O136" s="40"/>
    </row>
    <row r="137" spans="8:15" x14ac:dyDescent="0.2">
      <c r="N137" s="41"/>
      <c r="O137" s="40"/>
    </row>
    <row r="138" spans="8:15" x14ac:dyDescent="0.2">
      <c r="N138" s="41"/>
      <c r="O138" s="40"/>
    </row>
    <row r="139" spans="8:15" x14ac:dyDescent="0.2">
      <c r="N139" s="41"/>
      <c r="O139" s="40"/>
    </row>
    <row r="140" spans="8:15" x14ac:dyDescent="0.2">
      <c r="N140" s="41"/>
      <c r="O140" s="40"/>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Abril 2020</vt:lpstr>
      <vt:lpstr>Acciones Cerradas</vt:lpstr>
      <vt:lpstr>Estadistica Cumpl mensual PMP</vt:lpstr>
      <vt:lpstr>Inicio Vigencia</vt:lpstr>
      <vt:lpstr>'Consolidado Abril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2020-05-11T16:10:55Z</dcterms:modified>
</cp:coreProperties>
</file>