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1.xml" ContentType="application/vnd.openxmlformats-officedocument.spreadsheetml.comments+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hidePivotFieldList="1"/>
  <mc:AlternateContent xmlns:mc="http://schemas.openxmlformats.org/markup-compatibility/2006">
    <mc:Choice Requires="x15">
      <x15ac:absPath xmlns:x15ac="http://schemas.microsoft.com/office/spreadsheetml/2010/11/ac" url="\\192.168.100.105\Control Interno1\23. Auditorias\03. PM\2021\PMI\PUBLICADOS\"/>
    </mc:Choice>
  </mc:AlternateContent>
  <xr:revisionPtr revIDLastSave="0" documentId="13_ncr:1_{C21031FD-92E0-457B-BBE8-FB3EA532C2BB}" xr6:coauthVersionLast="47" xr6:coauthVersionMax="47" xr10:uidLastSave="{00000000-0000-0000-0000-000000000000}"/>
  <bookViews>
    <workbookView xWindow="-120" yWindow="-120" windowWidth="19440" windowHeight="15000" firstSheet="1" activeTab="1" xr2:uid="{00000000-000D-0000-FFFF-FFFF00000000}"/>
  </bookViews>
  <sheets>
    <sheet name="Base General" sheetId="1" state="hidden" r:id="rId1"/>
    <sheet name="DINAMICA" sheetId="23" r:id="rId2"/>
    <sheet name="ESTADO ACCIONES OCTUBRE" sheetId="22" r:id="rId3"/>
    <sheet name="RESULTADO FENECIMIENTO" sheetId="28" state="hidden" r:id="rId4"/>
    <sheet name="COMPONENTES Y FACTORES" sheetId="29" state="hidden" r:id="rId5"/>
    <sheet name="Inicio de vigencia" sheetId="25" state="hidden" r:id="rId6"/>
  </sheets>
  <definedNames>
    <definedName name="__bookmark_1">'Base General'!$A$2:$X$42,#REF!,#REF!,#REF!,#REF!,#REF!,#REF!,#REF!,#REF!,#REF!,#REF!,#REF!,#REF!,#REF!,#REF!,#REF!,#REF!,#REF!,#REF!,#REF!,#REF!</definedName>
    <definedName name="_xlnm._FilterDatabase" localSheetId="0" hidden="1">'Base General'!$A$2:$X$811</definedName>
    <definedName name="_xlnm._FilterDatabase" localSheetId="2" hidden="1">'ESTADO ACCIONES OCTUBRE'!$A$2:$AH$70</definedName>
    <definedName name="_xlnm.Print_Area" localSheetId="5">'Inicio de vigencia'!$A$1:$E$88</definedName>
  </definedNames>
  <calcPr calcId="191029"/>
  <pivotCaches>
    <pivotCache cacheId="0" r:id="rId7"/>
    <pivotCache cacheId="32" r:id="rId8"/>
    <pivotCache cacheId="38" r:id="rId9"/>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65" i="25" l="1"/>
  <c r="B65" i="25"/>
  <c r="C63" i="25"/>
  <c r="B63" i="25"/>
  <c r="C60" i="25"/>
  <c r="B60" i="25"/>
  <c r="C58" i="25"/>
  <c r="B58" i="25"/>
  <c r="C57" i="25"/>
  <c r="B57" i="25"/>
  <c r="C54" i="25"/>
  <c r="B54" i="25"/>
  <c r="C53" i="25"/>
  <c r="B53" i="25"/>
  <c r="C51" i="25"/>
  <c r="B51" i="25"/>
  <c r="C50" i="25"/>
  <c r="C68" i="25" s="1"/>
  <c r="B50" i="25"/>
  <c r="B68" i="25" s="1"/>
  <c r="D14" i="25"/>
  <c r="C5" i="25"/>
  <c r="F28" i="29"/>
  <c r="F27" i="29"/>
  <c r="F26" i="29"/>
  <c r="F25" i="29"/>
  <c r="F24" i="29"/>
  <c r="F23" i="29"/>
  <c r="F22" i="29"/>
  <c r="F21" i="29"/>
  <c r="F20" i="29"/>
  <c r="H25" i="28"/>
  <c r="H23" i="28"/>
  <c r="H22" i="28"/>
  <c r="H21" i="28"/>
  <c r="H20" i="28"/>
  <c r="H19" i="28"/>
  <c r="H18" i="28"/>
  <c r="H11" i="28"/>
  <c r="H9" i="28"/>
  <c r="H8" i="28"/>
  <c r="H7" i="28"/>
  <c r="H6" i="28"/>
  <c r="H5" i="28"/>
  <c r="H4"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Janneth Romero Martinez</author>
  </authors>
  <commentList>
    <comment ref="A4" authorId="0" shapeId="0" xr:uid="{00000000-0006-0000-0300-000001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4" authorId="0" shapeId="0" xr:uid="{00000000-0006-0000-0300-000002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5" authorId="0" shapeId="0" xr:uid="{00000000-0006-0000-0300-000003000000}">
      <text>
        <r>
          <rPr>
            <b/>
            <sz val="9"/>
            <color indexed="81"/>
            <rFont val="Tahoma"/>
            <family val="2"/>
          </rPr>
          <t>Maria Janneth Romero Martinez:</t>
        </r>
        <r>
          <rPr>
            <sz val="9"/>
            <color indexed="81"/>
            <rFont val="Tahoma"/>
            <family val="2"/>
          </rPr>
          <t xml:space="preserve">
% de cumplimiento según el informe
</t>
        </r>
      </text>
    </comment>
    <comment ref="F5" authorId="0" shapeId="0" xr:uid="{00000000-0006-0000-0300-000004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6" authorId="0" shapeId="0" xr:uid="{00000000-0006-0000-0300-000005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8" authorId="0" shapeId="0" xr:uid="{00000000-0006-0000-0300-000006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8" authorId="0" shapeId="0" xr:uid="{00000000-0006-0000-0300-000007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10" authorId="0" shapeId="0" xr:uid="{00000000-0006-0000-0300-000008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10" authorId="0" shapeId="0" xr:uid="{00000000-0006-0000-0300-000009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1" authorId="0" shapeId="0" xr:uid="{00000000-0006-0000-0300-00000A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 ref="A18" authorId="0" shapeId="0" xr:uid="{00000000-0006-0000-0300-00000B00000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18" authorId="0" shapeId="0" xr:uid="{00000000-0006-0000-0300-00000C00000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19" authorId="0" shapeId="0" xr:uid="{00000000-0006-0000-0300-00000D000000}">
      <text>
        <r>
          <rPr>
            <b/>
            <sz val="9"/>
            <color indexed="81"/>
            <rFont val="Tahoma"/>
            <family val="2"/>
          </rPr>
          <t>Maria Janneth Romero Martinez:</t>
        </r>
        <r>
          <rPr>
            <sz val="9"/>
            <color indexed="81"/>
            <rFont val="Tahoma"/>
            <family val="2"/>
          </rPr>
          <t xml:space="preserve">
% de cumplimiento según el informe
</t>
        </r>
      </text>
    </comment>
    <comment ref="F19" authorId="0" shapeId="0" xr:uid="{00000000-0006-0000-0300-00000E00000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20" authorId="0" shapeId="0" xr:uid="{00000000-0006-0000-0300-00000F00000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22" authorId="0" shapeId="0" xr:uid="{00000000-0006-0000-0300-00001000000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22" authorId="0" shapeId="0" xr:uid="{00000000-0006-0000-0300-00001100000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24" authorId="0" shapeId="0" xr:uid="{00000000-0006-0000-0300-00001200000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24" authorId="0" shapeId="0" xr:uid="{00000000-0006-0000-0300-00001300000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25" authorId="0" shapeId="0" xr:uid="{00000000-0006-0000-0300-00001400000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<sst xmlns="http://schemas.openxmlformats.org/spreadsheetml/2006/main" count="17580" uniqueCount="3316">
  <si>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</si>
  <si>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</si>
  <si>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</si>
  <si>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</si>
  <si>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</si>
  <si>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</si>
  <si>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</si>
  <si>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</si>
  <si>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</si>
  <si>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</si>
  <si>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</si>
  <si>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</si>
  <si>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</si>
  <si>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</si>
  <si>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</si>
  <si>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</si>
  <si>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</si>
  <si>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</si>
  <si>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</si>
  <si>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</si>
  <si>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</si>
  <si>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</si>
  <si>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</si>
  <si>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</si>
  <si>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</si>
  <si>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</si>
  <si>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</si>
  <si>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</si>
  <si>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</si>
  <si>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</si>
  <si>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</si>
  <si>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</si>
  <si>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</si>
  <si>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</si>
  <si>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</si>
  <si>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</si>
  <si>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</si>
  <si>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</si>
  <si>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</si>
  <si>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</si>
  <si>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</si>
  <si>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</si>
  <si>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</si>
  <si>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</si>
  <si>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</si>
  <si>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</si>
  <si>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</si>
  <si>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</si>
  <si>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</si>
  <si>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</si>
  <si>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</si>
  <si>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</si>
  <si>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</si>
  <si>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</si>
  <si>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</si>
  <si>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</si>
  <si>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</si>
  <si>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</si>
  <si>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</si>
  <si>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</si>
  <si>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</si>
  <si>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</si>
  <si>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</si>
  <si>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</si>
  <si>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</si>
  <si>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</si>
  <si>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</si>
  <si>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</si>
  <si>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</si>
  <si>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</si>
  <si>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</si>
  <si>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</si>
  <si>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</si>
  <si>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</si>
  <si>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</si>
  <si>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</si>
  <si>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</si>
  <si>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</si>
  <si>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</si>
  <si>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</si>
  <si>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</si>
  <si>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</si>
  <si>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</si>
  <si>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</si>
  <si>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</si>
  <si>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</si>
  <si>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</si>
  <si>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</si>
  <si>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</si>
  <si>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</si>
  <si>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</si>
  <si>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</si>
  <si>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</si>
  <si>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</si>
  <si>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</si>
  <si>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</si>
  <si>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</si>
  <si>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</si>
  <si>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</si>
  <si>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</si>
  <si>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</si>
  <si>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</si>
  <si>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</si>
  <si>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</si>
  <si>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</si>
  <si>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</si>
  <si>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</si>
  <si>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</si>
  <si>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</si>
  <si>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</si>
  <si>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</si>
  <si>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</si>
  <si>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</si>
  <si>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</si>
  <si>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</si>
  <si>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</si>
  <si>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</si>
  <si>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</si>
  <si>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</si>
  <si>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</si>
  <si>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</si>
  <si>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</si>
  <si>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</si>
  <si>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</si>
  <si>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</si>
  <si>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</si>
  <si>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</si>
  <si>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</si>
  <si>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</si>
  <si>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</si>
  <si>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</si>
  <si>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</si>
  <si>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</si>
  <si>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</si>
  <si>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</si>
  <si>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</si>
  <si>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</si>
  <si>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</si>
  <si>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</si>
  <si>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</si>
  <si>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</si>
  <si>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</si>
  <si>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</si>
  <si>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</si>
  <si>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</si>
  <si>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</si>
  <si>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</si>
  <si>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</si>
  <si>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</si>
  <si>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</si>
  <si>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</si>
  <si>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</si>
  <si>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</si>
  <si>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</si>
  <si>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</si>
  <si>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</si>
  <si>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</si>
  <si>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</si>
  <si>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</si>
  <si>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</si>
  <si>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</si>
  <si>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</si>
  <si>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</si>
  <si>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</si>
  <si>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</si>
  <si>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</si>
  <si>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</si>
  <si>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</si>
  <si>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</si>
  <si>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</si>
  <si>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</si>
  <si>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</si>
  <si>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</si>
  <si>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</si>
  <si>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</si>
  <si>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</si>
  <si>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</si>
  <si>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</si>
  <si>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</si>
  <si>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</si>
  <si>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</si>
  <si>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</si>
  <si>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</si>
  <si>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</si>
  <si>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</si>
  <si>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</si>
  <si>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</si>
  <si>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</si>
  <si>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</si>
  <si>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</si>
  <si>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</si>
  <si>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</si>
  <si>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</si>
  <si>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</si>
  <si>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</si>
  <si>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</si>
  <si>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</si>
  <si>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</si>
  <si>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</si>
  <si>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</si>
  <si>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</si>
  <si>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</si>
  <si>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</si>
  <si>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</si>
  <si>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</si>
  <si>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</si>
  <si>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</si>
  <si>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</si>
  <si>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</si>
  <si>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</si>
  <si>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</si>
  <si>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</si>
  <si>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</si>
  <si>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</si>
  <si>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</si>
  <si>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</si>
  <si>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</si>
  <si>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</si>
  <si>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</si>
  <si>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</si>
  <si>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</si>
  <si>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</si>
  <si>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</si>
  <si>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</si>
  <si>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</si>
  <si>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</si>
  <si>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</si>
  <si>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</si>
  <si>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</si>
  <si>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</si>
  <si>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</si>
  <si>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</si>
  <si>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</si>
  <si>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</si>
  <si>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</si>
  <si>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</si>
  <si>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</si>
  <si>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</si>
  <si>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</si>
  <si>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</si>
  <si>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</si>
  <si>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</si>
  <si>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</si>
  <si>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</si>
  <si>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</si>
  <si>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</si>
  <si>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</si>
  <si>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</si>
  <si>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</si>
  <si>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</si>
  <si>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</si>
  <si>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</si>
  <si>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</si>
  <si>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</si>
  <si>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</si>
  <si>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</si>
  <si>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</si>
  <si>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</si>
  <si>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</si>
  <si>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</si>
  <si>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</si>
  <si>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</si>
  <si>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</si>
  <si>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</si>
  <si>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</si>
  <si>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</si>
  <si>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</si>
  <si>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</si>
  <si>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</si>
  <si>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</si>
  <si>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</si>
  <si>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</si>
  <si>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</si>
  <si>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</si>
  <si>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</si>
  <si>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</si>
  <si>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</si>
  <si>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</si>
  <si>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</si>
  <si>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</si>
  <si>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</si>
  <si>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</si>
  <si>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</si>
  <si>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</si>
  <si>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</si>
  <si>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</si>
  <si>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</si>
  <si>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</si>
  <si>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</si>
  <si>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</si>
  <si>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</si>
  <si>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</si>
  <si>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</si>
  <si>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</si>
  <si>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</si>
  <si>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</si>
  <si>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</si>
  <si>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</si>
  <si>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</si>
  <si>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</si>
  <si>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</si>
  <si>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</si>
  <si>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</si>
  <si>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</si>
  <si>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</si>
  <si>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</si>
  <si>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</si>
  <si>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</si>
  <si>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</si>
  <si>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</si>
  <si>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</si>
  <si>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</si>
  <si>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</si>
  <si>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</si>
  <si>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</si>
  <si>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</si>
  <si>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</si>
  <si>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</si>
  <si>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</si>
  <si>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</si>
  <si>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</si>
  <si>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</si>
  <si>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</si>
  <si>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</si>
  <si>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</si>
  <si>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</si>
  <si>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</si>
  <si>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</si>
  <si>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</si>
  <si>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</si>
  <si>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</si>
  <si>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</si>
  <si>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</si>
  <si>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</si>
  <si>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</si>
  <si>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</si>
  <si>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</si>
  <si>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</si>
  <si>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</si>
  <si>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</si>
  <si>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</si>
  <si>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</si>
  <si>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</si>
  <si>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</si>
  <si>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</si>
  <si>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</si>
  <si>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</si>
  <si>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</si>
  <si>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</si>
  <si>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</si>
  <si>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</si>
  <si>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</si>
  <si>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</si>
  <si>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</si>
  <si>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</si>
  <si>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</si>
  <si>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</si>
  <si>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</si>
  <si>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</si>
  <si>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</si>
  <si>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</si>
  <si>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</si>
  <si>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</si>
  <si>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</si>
  <si>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</si>
  <si>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</si>
  <si>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</si>
  <si>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</si>
  <si>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</si>
  <si>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</si>
  <si>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</si>
  <si>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</si>
  <si>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</si>
  <si>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</si>
  <si>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</si>
  <si>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</si>
  <si>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</si>
  <si>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</si>
  <si>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</si>
  <si>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</si>
  <si>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</si>
  <si>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</si>
  <si>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</si>
  <si>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</si>
  <si>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</si>
  <si>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</si>
  <si>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</si>
  <si>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</si>
  <si>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</si>
  <si>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</si>
  <si>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</si>
  <si>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</si>
  <si>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</si>
  <si>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</si>
  <si>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</si>
  <si>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</si>
  <si>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</si>
  <si>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</si>
  <si>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</si>
  <si>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</si>
  <si>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</si>
  <si>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</si>
  <si>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</si>
  <si>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</si>
  <si>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</si>
  <si>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</si>
  <si>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</si>
  <si>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</si>
  <si>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</si>
  <si>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</si>
  <si>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</si>
  <si>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</si>
  <si>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</si>
  <si>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</si>
  <si>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</si>
  <si>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</si>
  <si>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</si>
  <si>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</si>
  <si>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</si>
  <si>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</si>
  <si>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</si>
  <si>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</si>
  <si>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</si>
  <si>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</si>
  <si>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</si>
  <si>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</si>
  <si>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</si>
  <si>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</si>
  <si>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</si>
  <si>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</si>
  <si>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</si>
  <si>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</si>
  <si>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</si>
  <si>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</si>
  <si>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</si>
  <si>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</si>
  <si>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</si>
  <si>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</si>
  <si>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</si>
  <si>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</si>
  <si>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</si>
  <si>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</si>
  <si>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</si>
  <si>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</si>
  <si>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</si>
  <si>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</si>
  <si>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</si>
  <si>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</si>
  <si>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</si>
  <si>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</si>
  <si>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</si>
  <si>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</si>
  <si>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</si>
  <si>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</si>
  <si>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</si>
  <si>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</si>
  <si>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</si>
  <si>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</si>
  <si>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</si>
  <si>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</si>
  <si>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</si>
  <si>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</si>
  <si>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</si>
  <si>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</si>
  <si>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</si>
  <si>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</si>
  <si>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</si>
  <si>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</si>
  <si>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</si>
  <si>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</si>
  <si>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</si>
  <si>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</si>
  <si>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</si>
  <si>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</si>
  <si>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</si>
  <si>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</si>
  <si>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</si>
  <si>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</si>
  <si>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</si>
  <si>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</si>
  <si>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</si>
  <si>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</si>
  <si>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</si>
  <si>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</si>
  <si>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</si>
  <si>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</si>
  <si>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</si>
  <si>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</si>
  <si>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</si>
  <si>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</si>
  <si>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</si>
  <si>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</si>
  <si>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</si>
  <si>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</si>
  <si>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</si>
  <si>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</si>
  <si>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</si>
  <si>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</si>
  <si>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</si>
  <si>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</si>
  <si>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</si>
  <si>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</si>
  <si>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</si>
  <si>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</si>
  <si>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</si>
  <si>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</si>
  <si>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</si>
  <si>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</si>
  <si>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</si>
  <si>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</si>
  <si>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</si>
  <si>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</si>
  <si>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</si>
  <si>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</si>
  <si>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</si>
  <si>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</si>
  <si>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</si>
  <si>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</si>
  <si>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</si>
  <si>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</si>
  <si>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</si>
  <si>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</si>
  <si>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</si>
  <si>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</si>
  <si>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</si>
  <si>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</si>
  <si>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</si>
  <si>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</si>
  <si>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</si>
  <si>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</si>
  <si>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</si>
  <si>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</si>
  <si>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</si>
  <si>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</si>
  <si>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</si>
  <si>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</si>
  <si>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</si>
  <si>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</si>
  <si>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</si>
  <si>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</si>
  <si>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</si>
  <si>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</si>
  <si>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</si>
  <si>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</si>
  <si>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</si>
  <si>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</si>
  <si>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</si>
  <si>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</si>
  <si>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</si>
  <si>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</si>
  <si>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</si>
  <si>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</si>
  <si>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</si>
  <si>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</si>
  <si>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</si>
  <si>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</si>
  <si>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</si>
  <si>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</si>
  <si>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</si>
  <si>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</si>
  <si>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</si>
  <si>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</si>
  <si>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</si>
  <si>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</si>
  <si>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</si>
  <si>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</si>
  <si>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</si>
  <si>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</si>
  <si>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</si>
  <si>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</si>
  <si>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</si>
  <si>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</si>
  <si>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</si>
  <si>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</si>
  <si>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</si>
  <si>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</si>
  <si>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</si>
  <si>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</si>
  <si>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</si>
  <si>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</si>
  <si>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</si>
  <si>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</si>
  <si>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</si>
  <si>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</si>
  <si>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</si>
  <si>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</si>
  <si>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</si>
  <si>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</si>
  <si>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</si>
  <si>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</si>
  <si>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</si>
  <si>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</si>
  <si>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</si>
  <si>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</si>
  <si>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</si>
  <si>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</si>
  <si>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</si>
  <si>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</si>
  <si>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</si>
  <si>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</si>
  <si>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</si>
  <si>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</si>
  <si>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</si>
  <si>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</si>
  <si>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</si>
  <si>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</si>
  <si>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</si>
  <si>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</si>
  <si>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</si>
  <si>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</si>
  <si>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</si>
  <si>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</si>
  <si>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</si>
  <si>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</si>
  <si>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</si>
  <si>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</si>
  <si>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</si>
  <si>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</si>
  <si>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</si>
  <si>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</si>
  <si>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</si>
  <si>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</si>
  <si>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</si>
  <si>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</si>
  <si>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</si>
  <si>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</si>
  <si>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</si>
  <si>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</si>
  <si>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</si>
  <si>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</si>
  <si>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</si>
  <si>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</si>
  <si>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</si>
  <si>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</si>
  <si>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</si>
  <si>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</si>
  <si>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</si>
  <si>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</si>
  <si>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</si>
  <si>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</si>
  <si>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</si>
  <si>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</si>
  <si>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</si>
  <si>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</si>
  <si>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</si>
  <si>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</si>
  <si>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</si>
  <si>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</si>
  <si>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</si>
  <si>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</si>
  <si>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</si>
  <si>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</si>
  <si>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</si>
  <si>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</si>
  <si>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</si>
  <si>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</si>
  <si>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</si>
  <si>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</si>
  <si>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</si>
  <si>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</si>
  <si>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</si>
  <si>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</si>
  <si>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</si>
  <si>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</si>
  <si>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</si>
  <si>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</si>
  <si>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</si>
  <si>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</si>
  <si>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</si>
  <si>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</si>
  <si>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</si>
  <si>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</si>
  <si>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</si>
  <si>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</si>
  <si>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</si>
  <si>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</si>
  <si>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</si>
  <si>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</si>
  <si>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</si>
  <si>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</si>
  <si>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</si>
  <si>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</si>
  <si>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</si>
  <si>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</si>
  <si>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</si>
  <si>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</si>
  <si>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</si>
  <si>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</si>
  <si>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</si>
  <si>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</si>
  <si>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</si>
  <si>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</si>
  <si>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</si>
  <si>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</si>
  <si>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</si>
  <si>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</si>
  <si>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</si>
  <si>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</si>
  <si>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</si>
  <si>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</si>
  <si>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</si>
  <si>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</si>
  <si>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</si>
  <si>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</si>
  <si>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</si>
  <si>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</si>
  <si>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</si>
  <si>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</si>
  <si>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</si>
  <si>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</si>
  <si>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</si>
  <si>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</si>
  <si>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</si>
  <si>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</si>
  <si>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</si>
  <si>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</si>
  <si>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</si>
  <si>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</si>
  <si>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</si>
  <si>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</si>
  <si>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</si>
  <si>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</si>
  <si>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</si>
  <si>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</si>
  <si>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</si>
  <si>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</si>
  <si>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</si>
  <si>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</si>
  <si>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</si>
  <si>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</si>
  <si>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</si>
  <si>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</si>
  <si>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</si>
  <si>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</si>
  <si>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</si>
  <si>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</si>
  <si>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</si>
  <si>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</si>
  <si>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</si>
  <si>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</si>
  <si>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</si>
  <si>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</si>
  <si>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</si>
  <si>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</si>
  <si>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</si>
  <si>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</si>
  <si>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</si>
  <si>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</si>
  <si>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</si>
  <si>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</si>
  <si>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</si>
  <si>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</si>
  <si>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</si>
  <si>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</si>
  <si>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</si>
  <si>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</si>
  <si>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</si>
  <si>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</si>
  <si>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</si>
  <si>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</si>
  <si>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</si>
  <si>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</si>
  <si>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</si>
  <si>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</si>
  <si>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</si>
  <si>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</si>
  <si>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</si>
  <si>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</si>
  <si>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</si>
  <si>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</si>
  <si>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</si>
  <si>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</si>
  <si>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</si>
  <si>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</si>
  <si>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</si>
  <si>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</si>
  <si>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</si>
  <si>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</si>
  <si>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</si>
  <si>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</si>
  <si>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</si>
  <si>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</si>
  <si>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</si>
  <si>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</si>
  <si>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</si>
  <si>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</si>
  <si>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</si>
  <si>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</si>
  <si>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</si>
  <si>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</si>
  <si>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</si>
  <si>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</si>
  <si>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</si>
  <si>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</si>
  <si>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</si>
  <si>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</si>
  <si>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</si>
  <si>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</si>
  <si>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</si>
  <si>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</si>
  <si>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</si>
  <si>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</si>
  <si>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</si>
  <si>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</si>
  <si>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</si>
  <si>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</si>
  <si>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</si>
  <si>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</si>
  <si>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</si>
  <si>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</si>
  <si>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</si>
  <si>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</si>
  <si>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</si>
  <si>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</si>
  <si>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</si>
  <si>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</si>
  <si>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</si>
  <si>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</si>
  <si>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</si>
  <si>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</si>
  <si>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</si>
  <si>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</si>
  <si>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</si>
  <si>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</si>
  <si>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</si>
  <si>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</si>
  <si>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</si>
  <si>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</si>
  <si>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</si>
  <si>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</si>
  <si>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</si>
  <si>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</si>
  <si>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</si>
  <si>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</si>
  <si>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</si>
  <si>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</si>
  <si>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</si>
  <si>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</si>
  <si>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</si>
  <si>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</si>
  <si>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</si>
  <si>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</si>
  <si>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</si>
  <si>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</si>
  <si>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</si>
  <si>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</si>
  <si>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</si>
  <si>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</si>
  <si>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</si>
  <si>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</si>
  <si>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</si>
  <si>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</si>
  <si>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</si>
  <si>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</si>
  <si>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</si>
  <si>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</si>
  <si>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</si>
  <si>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</si>
  <si>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</si>
  <si>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</si>
  <si>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</si>
  <si>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</si>
  <si>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</si>
  <si>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</si>
  <si>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</si>
  <si>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</si>
  <si>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</si>
  <si>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</si>
  <si>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</si>
  <si>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</si>
  <si>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</si>
  <si>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</si>
  <si>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</si>
  <si>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</si>
  <si>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</si>
  <si>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</si>
  <si>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</si>
  <si>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</si>
  <si>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</si>
  <si>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</si>
  <si>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</si>
  <si>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</si>
  <si>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</si>
  <si>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</si>
  <si>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</si>
  <si>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</si>
  <si>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</si>
  <si>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</si>
  <si>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</si>
  <si>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</si>
  <si>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</si>
  <si>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</si>
  <si>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</si>
  <si>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</si>
  <si>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</si>
  <si>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</si>
  <si>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</si>
  <si>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</si>
  <si>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</si>
  <si>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</si>
  <si>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</si>
  <si>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</si>
  <si>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</si>
  <si>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</si>
  <si>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</si>
  <si>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</si>
  <si>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</si>
  <si>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</si>
  <si>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</si>
  <si>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</si>
  <si>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</si>
  <si>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</si>
  <si>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</si>
  <si>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</si>
  <si>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</si>
  <si>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</si>
  <si>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</si>
  <si>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</si>
  <si>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</si>
  <si>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</si>
  <si>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</si>
  <si>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</si>
  <si>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</si>
  <si>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</si>
  <si>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</si>
  <si>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</si>
  <si>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</si>
  <si>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</si>
  <si>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</si>
  <si>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</si>
  <si>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</si>
  <si>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</si>
  <si>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</si>
  <si>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</si>
  <si>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</si>
  <si>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</si>
  <si>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</si>
  <si>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</si>
  <si>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</si>
  <si>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</si>
  <si>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</si>
  <si>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</si>
  <si>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</si>
  <si>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</si>
  <si>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</si>
  <si>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</si>
  <si>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</si>
  <si>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</si>
  <si>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</si>
  <si>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</si>
  <si>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</si>
  <si>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</si>
  <si>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</si>
  <si>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</si>
  <si>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</si>
  <si>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</si>
  <si>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</si>
  <si>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</si>
  <si>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</si>
  <si>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</si>
  <si>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</si>
  <si>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</si>
  <si>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</si>
  <si>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</si>
  <si>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</si>
  <si>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</si>
  <si>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</si>
  <si>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</si>
  <si>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</si>
  <si>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</si>
  <si>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</si>
  <si>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</si>
  <si>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</si>
  <si>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</si>
  <si>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</si>
  <si>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</si>
  <si>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</si>
  <si>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</si>
  <si>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</si>
  <si>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</si>
  <si>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</si>
  <si>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</si>
  <si>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</si>
  <si>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</si>
  <si>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</si>
  <si>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</si>
  <si>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</si>
  <si>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</si>
  <si>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</si>
  <si>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</si>
  <si>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</si>
  <si>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</si>
  <si>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</si>
  <si>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</si>
  <si>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</si>
  <si>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</si>
  <si>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</si>
  <si>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</si>
  <si>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</si>
  <si>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</si>
  <si>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</si>
  <si>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</si>
  <si>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</si>
  <si>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</si>
  <si>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</si>
  <si>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</si>
  <si>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</si>
  <si>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</si>
  <si>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</si>
  <si>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</si>
  <si>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</si>
  <si>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</si>
  <si>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</si>
  <si>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</si>
  <si>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</si>
  <si>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</si>
  <si>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</si>
  <si>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</si>
  <si>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</si>
  <si>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</si>
  <si>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</si>
  <si>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</si>
  <si>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</si>
  <si>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</si>
  <si>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</si>
  <si>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</si>
  <si>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</si>
  <si>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</si>
  <si>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</si>
  <si>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</si>
  <si>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</si>
  <si>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</si>
  <si>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</si>
  <si>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</si>
  <si>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</si>
  <si>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</si>
  <si>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</si>
  <si>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</si>
  <si>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</si>
  <si>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</si>
  <si>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</si>
  <si>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</si>
  <si>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</si>
  <si>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</si>
  <si>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</si>
  <si>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</si>
  <si>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</si>
  <si>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</si>
  <si>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</si>
  <si>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</si>
  <si>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</si>
  <si>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</si>
  <si>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</si>
  <si>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</si>
  <si>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</si>
  <si>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</si>
  <si>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</si>
  <si>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</si>
  <si>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</si>
  <si>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</si>
  <si>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</si>
  <si>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</si>
  <si>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</si>
  <si>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</si>
  <si>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</si>
  <si>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</si>
  <si>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</si>
  <si>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</si>
  <si>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</si>
  <si>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</si>
  <si>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</si>
  <si>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</si>
  <si>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</si>
  <si>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</si>
  <si>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</si>
  <si>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</si>
  <si>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</si>
  <si>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</si>
  <si>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</si>
  <si>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</si>
  <si>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</si>
  <si>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</si>
  <si>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</si>
  <si>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</si>
  <si>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</si>
  <si>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</si>
  <si>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</si>
  <si>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</si>
  <si>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</si>
  <si>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</si>
  <si>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</si>
  <si>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</si>
  <si>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</si>
  <si>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</si>
  <si>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</si>
  <si>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</si>
  <si>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</si>
  <si>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</si>
  <si>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</si>
  <si>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</si>
  <si>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</si>
  <si>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</si>
  <si>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</si>
  <si>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</si>
  <si>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</si>
  <si>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</si>
  <si>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</si>
  <si>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</si>
  <si>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</si>
  <si>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</si>
  <si>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</si>
  <si>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</si>
  <si>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</si>
  <si>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</si>
  <si>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</si>
  <si>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</si>
  <si>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</si>
  <si>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</si>
  <si>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</si>
  <si>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</si>
  <si>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</si>
  <si>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</si>
  <si>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</si>
  <si>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</si>
  <si>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</si>
  <si>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</si>
  <si>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</si>
  <si>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</si>
  <si>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</si>
  <si>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</si>
  <si>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</si>
  <si>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</si>
  <si>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</si>
  <si>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</si>
  <si>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</si>
  <si>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</si>
  <si>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</si>
  <si>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</si>
  <si>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</si>
  <si>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</si>
  <si>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</si>
  <si>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</si>
  <si>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</si>
  <si>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</si>
  <si>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</si>
  <si>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</si>
  <si>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</si>
  <si>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</si>
  <si>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</si>
  <si>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</si>
  <si>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</si>
  <si>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</si>
  <si>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</si>
  <si>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</si>
  <si>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</si>
  <si>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</si>
  <si>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</si>
  <si>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</si>
  <si>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</si>
  <si>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</si>
  <si>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</si>
  <si>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</si>
  <si>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</si>
  <si>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</si>
  <si>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</si>
  <si>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</si>
  <si>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</si>
  <si>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</si>
  <si>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</si>
  <si>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</si>
  <si>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</si>
  <si>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</si>
  <si>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</si>
  <si>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</si>
  <si>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</si>
  <si>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</si>
  <si>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</si>
  <si>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</si>
  <si>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</si>
  <si>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</si>
  <si>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</si>
  <si>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</si>
  <si>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</si>
  <si>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</si>
  <si>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</si>
  <si>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</si>
  <si>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</si>
  <si>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</si>
  <si>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</si>
  <si>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</si>
  <si>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</si>
  <si>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</si>
  <si>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</si>
  <si>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</si>
  <si>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</si>
  <si>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</si>
  <si>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</si>
  <si>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</si>
  <si>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</si>
  <si>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</si>
  <si>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</si>
  <si>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</si>
  <si>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</si>
  <si>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</si>
  <si>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</si>
  <si>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</si>
  <si>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</si>
  <si>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</si>
  <si>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</si>
  <si>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</si>
  <si>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</si>
  <si>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</si>
  <si>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</si>
  <si>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</si>
  <si>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</si>
  <si>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</si>
  <si>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</si>
  <si>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</si>
  <si>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</si>
  <si>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</si>
  <si>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</si>
  <si>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</si>
  <si>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</si>
  <si>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</si>
  <si>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</si>
  <si>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</si>
  <si>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</si>
  <si>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</si>
  <si>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</si>
  <si>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</si>
  <si>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</si>
  <si>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</si>
  <si>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</si>
  <si>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</si>
  <si>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</si>
  <si>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</si>
  <si>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</si>
  <si>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</si>
  <si>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</si>
  <si>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</si>
  <si>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</si>
  <si>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</si>
  <si>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</si>
  <si>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</si>
  <si>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</si>
  <si>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</si>
  <si>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</si>
  <si>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</si>
  <si>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</si>
  <si>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</si>
  <si>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</si>
  <si>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</si>
  <si>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</si>
  <si>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</si>
  <si>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</si>
  <si>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</si>
  <si>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</si>
  <si>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</si>
  <si>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</si>
  <si>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</si>
  <si>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</si>
  <si>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</si>
  <si>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</si>
  <si>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</si>
  <si>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</si>
  <si>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</si>
  <si>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</si>
  <si>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</si>
  <si>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</si>
  <si>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</si>
  <si>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</si>
  <si>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</si>
  <si>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</si>
  <si>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</si>
  <si>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</si>
  <si>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</si>
  <si>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</si>
  <si>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</si>
  <si>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</si>
  <si>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</si>
  <si>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</si>
  <si>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</si>
  <si>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</si>
  <si>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</si>
  <si>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</si>
  <si>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</si>
  <si>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</si>
  <si>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</si>
  <si>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</si>
  <si>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</si>
  <si>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</si>
  <si>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</si>
  <si>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</si>
  <si>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</si>
  <si>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</si>
  <si>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</si>
  <si>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</si>
  <si>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</si>
  <si>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</si>
  <si>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</si>
  <si>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</si>
  <si>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</si>
  <si>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</si>
  <si>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</si>
  <si>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</si>
  <si>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</si>
  <si>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</si>
  <si>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</si>
  <si>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</si>
  <si>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</si>
  <si>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</si>
  <si>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</si>
  <si>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</si>
  <si>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</si>
  <si>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</si>
  <si>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</si>
  <si>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</si>
  <si>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</si>
  <si>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</si>
  <si>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</si>
  <si>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</si>
  <si>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</si>
  <si>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</si>
  <si>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</si>
  <si>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</si>
  <si>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</si>
  <si>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</si>
  <si>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</si>
  <si>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</si>
  <si>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</si>
  <si>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</si>
  <si>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</si>
  <si>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</si>
  <si>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</si>
  <si>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</si>
  <si>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</si>
  <si>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</si>
  <si>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</si>
  <si>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</si>
  <si>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</si>
  <si>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</si>
  <si>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</si>
  <si>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</si>
  <si>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</si>
  <si>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</si>
  <si>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</si>
  <si>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</si>
  <si>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</si>
  <si>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</si>
  <si>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</si>
  <si>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</si>
  <si>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</si>
  <si>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</si>
  <si>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</si>
  <si>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</si>
  <si>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</si>
  <si>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</si>
  <si>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</si>
  <si>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</si>
  <si>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</si>
  <si>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</si>
  <si>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</si>
  <si>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</si>
  <si>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</si>
  <si>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</si>
  <si>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</si>
  <si>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</si>
  <si>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</si>
  <si>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</si>
  <si>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</si>
  <si>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</si>
  <si>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</si>
  <si>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</si>
  <si>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</si>
  <si>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</si>
  <si>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</si>
  <si>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</si>
  <si>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</si>
  <si>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</si>
  <si>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</si>
  <si>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</si>
  <si>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</si>
  <si>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</si>
  <si>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</si>
  <si>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</si>
  <si>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</si>
  <si>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</si>
  <si>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</si>
  <si>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</si>
  <si>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</si>
  <si>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</si>
  <si>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</si>
  <si>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</si>
  <si>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</si>
  <si>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</si>
  <si>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</si>
  <si>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</si>
  <si>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</si>
  <si>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</si>
  <si>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</si>
  <si>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</si>
  <si>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</si>
  <si>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</si>
  <si>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</si>
  <si>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</si>
  <si>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</si>
  <si>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</si>
  <si>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</si>
  <si>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</si>
  <si>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</si>
  <si>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</si>
  <si>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</si>
  <si>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</si>
  <si>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</si>
  <si>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</si>
  <si>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</si>
  <si>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</si>
  <si>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</si>
  <si>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</si>
  <si>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</si>
  <si>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</si>
  <si>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</si>
  <si>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</si>
  <si>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</si>
  <si>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</si>
  <si>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</si>
  <si>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</si>
  <si>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</si>
  <si>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</si>
  <si>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</si>
  <si>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</si>
  <si>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</si>
  <si>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</si>
  <si>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</si>
  <si>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</si>
  <si>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</si>
  <si>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</si>
  <si>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</si>
  <si>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</si>
  <si>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</si>
  <si>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</si>
  <si>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</si>
  <si>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</si>
  <si>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</si>
  <si>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</si>
  <si>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</si>
  <si>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</si>
  <si>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</si>
  <si>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</si>
  <si>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</si>
  <si>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</si>
  <si>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</si>
  <si>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</si>
  <si>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</si>
  <si>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</si>
  <si>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</si>
  <si>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</si>
  <si>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</si>
  <si>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</si>
  <si>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</si>
  <si>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</si>
  <si>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</si>
  <si>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</si>
  <si>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</si>
  <si>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</si>
  <si>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</si>
  <si>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</si>
  <si>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</si>
  <si>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</si>
  <si>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</si>
  <si>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</si>
  <si>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</si>
  <si>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</si>
  <si>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</si>
  <si>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</si>
  <si>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</si>
  <si>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</si>
  <si>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</si>
  <si>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</si>
  <si>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</si>
  <si>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</si>
  <si>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</si>
  <si>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</si>
  <si>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</si>
  <si>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</si>
  <si>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</si>
  <si>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</si>
  <si>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</si>
  <si>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</si>
  <si>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</si>
  <si>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</si>
  <si>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</si>
  <si>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</si>
  <si>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</si>
  <si>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</si>
  <si>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</si>
  <si>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</si>
  <si>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</si>
  <si>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</si>
  <si>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</si>
  <si>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</si>
  <si>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</si>
  <si>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</si>
  <si>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</si>
  <si>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</si>
  <si>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</si>
  <si>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</si>
  <si>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</si>
  <si>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</si>
  <si>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</si>
  <si>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</si>
  <si>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</si>
  <si>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</si>
  <si>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</si>
  <si>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</si>
  <si>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</si>
  <si>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</si>
  <si>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</si>
  <si>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</si>
  <si>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</si>
  <si>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</si>
  <si>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</si>
  <si>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</si>
  <si>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</si>
  <si>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</si>
  <si>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</si>
  <si>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</si>
  <si>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</si>
  <si>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</si>
  <si>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</si>
  <si>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</si>
  <si>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</si>
  <si>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</si>
  <si>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</si>
  <si>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</si>
  <si>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</si>
  <si>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</si>
  <si>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</si>
  <si>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</si>
  <si>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</si>
  <si>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</si>
  <si>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</si>
  <si>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</si>
  <si>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</si>
  <si>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</si>
  <si>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</si>
  <si>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</si>
  <si>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</si>
  <si>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</si>
  <si>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</si>
  <si>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</si>
  <si>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</si>
  <si>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</si>
  <si>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</si>
  <si>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</si>
  <si>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</si>
  <si>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</si>
  <si>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</si>
  <si>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</si>
  <si>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</si>
  <si>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</si>
  <si>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</si>
  <si>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</si>
  <si>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</si>
  <si>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</si>
  <si>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</si>
  <si>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</si>
  <si>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</si>
  <si>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</si>
  <si>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</si>
  <si>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</si>
  <si>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</si>
  <si>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</si>
  <si>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</si>
  <si>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</si>
  <si>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</si>
  <si>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</si>
  <si>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</si>
  <si>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</si>
  <si>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</si>
  <si>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</si>
  <si>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</si>
  <si>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</si>
  <si>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</si>
  <si>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</si>
  <si>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</si>
  <si>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</si>
  <si>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</si>
  <si>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</si>
  <si>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</si>
  <si>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</si>
  <si>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</si>
  <si>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</si>
  <si>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</si>
  <si>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</si>
  <si>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</si>
  <si>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</si>
  <si>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</si>
  <si>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</si>
  <si>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</si>
  <si>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</si>
  <si>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</si>
  <si>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</si>
  <si>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</si>
  <si>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</si>
  <si>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</si>
  <si>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</si>
  <si>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</si>
  <si>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</si>
  <si>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</si>
  <si>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</si>
  <si>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</si>
  <si>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</si>
  <si>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</si>
  <si>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</si>
  <si>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</si>
  <si>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</si>
  <si>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</si>
  <si>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</si>
  <si>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</si>
  <si>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</si>
  <si>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</si>
  <si>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</si>
  <si>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</si>
  <si>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</si>
  <si>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</si>
  <si>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</si>
  <si>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</si>
  <si>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</si>
  <si>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</si>
  <si>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</si>
  <si>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</si>
  <si>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</si>
  <si>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</si>
  <si>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</si>
  <si>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</si>
  <si>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</si>
  <si>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</si>
  <si>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</si>
  <si>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</si>
  <si>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</si>
  <si>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</si>
  <si>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</si>
  <si>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</si>
  <si>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</si>
  <si>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</si>
  <si>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</si>
  <si>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</si>
  <si>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</si>
  <si>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</si>
  <si>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</si>
  <si>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</si>
  <si>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</si>
  <si>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</si>
  <si>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</si>
  <si>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</si>
  <si>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</si>
  <si>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</si>
  <si>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</si>
  <si>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</si>
  <si>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</si>
  <si>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</si>
  <si>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</si>
  <si>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</si>
  <si>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</si>
  <si>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</si>
  <si>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</si>
  <si>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</si>
  <si>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</si>
  <si>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</si>
  <si>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</si>
  <si>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</si>
  <si>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</si>
  <si>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</si>
  <si>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</si>
  <si>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</si>
  <si>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</si>
  <si>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</si>
  <si>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</si>
  <si>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</si>
  <si>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</si>
  <si>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</si>
  <si>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</si>
  <si>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</si>
  <si>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</si>
  <si>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</si>
  <si>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</si>
  <si>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</si>
  <si>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</si>
  <si>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</si>
  <si>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</si>
  <si>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</si>
  <si>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</si>
  <si>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</si>
  <si>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</si>
  <si>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</si>
  <si>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</si>
  <si>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</si>
  <si>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</si>
  <si>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</si>
  <si>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</si>
  <si>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</si>
  <si>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</si>
  <si>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</si>
  <si>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</si>
  <si>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</si>
  <si>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</si>
  <si>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</si>
  <si>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</si>
  <si>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</si>
  <si>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</si>
  <si>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</si>
  <si>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</si>
  <si>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</si>
  <si>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</si>
  <si>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</si>
  <si>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</si>
  <si>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</si>
  <si>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</si>
  <si>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</si>
  <si>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</si>
  <si>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</si>
  <si>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</si>
  <si>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</si>
  <si>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</si>
  <si>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</si>
  <si>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</si>
  <si>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</si>
  <si>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</si>
  <si>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</si>
  <si>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</si>
  <si>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</si>
  <si>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</si>
  <si>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</si>
  <si>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</si>
  <si>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</si>
  <si>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</si>
  <si>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</si>
  <si>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</si>
  <si>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</si>
  <si>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</si>
  <si>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</si>
  <si>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</si>
  <si>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</si>
  <si>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</si>
  <si>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</si>
  <si>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</si>
  <si>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</si>
  <si>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</si>
  <si>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</si>
  <si>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</si>
  <si>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</si>
  <si>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</si>
  <si>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</si>
  <si>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</si>
  <si>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</si>
  <si>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</si>
  <si>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</si>
  <si>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</si>
  <si>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</si>
  <si>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</si>
  <si>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</si>
  <si>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</si>
  <si>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</si>
  <si>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</si>
  <si>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</si>
  <si>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</si>
  <si>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</si>
  <si>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</si>
  <si>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</si>
  <si>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</si>
  <si>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</si>
  <si>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</si>
  <si>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</si>
  <si>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</si>
  <si>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</si>
  <si>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</si>
  <si>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</si>
  <si>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</si>
  <si>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</si>
  <si>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</si>
  <si>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</si>
  <si>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</si>
  <si>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</si>
  <si>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</si>
  <si>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</si>
  <si>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</si>
  <si>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</si>
  <si>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</si>
  <si>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</si>
  <si>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</si>
  <si>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</si>
  <si>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</si>
  <si>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</si>
  <si>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</si>
  <si>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</si>
  <si>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</si>
  <si>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</si>
  <si>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</si>
  <si>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</si>
  <si>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</si>
  <si>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</si>
  <si>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</si>
  <si>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</si>
  <si>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</si>
  <si>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</si>
  <si>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</si>
  <si>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</si>
  <si>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</si>
  <si>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</si>
  <si>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</si>
  <si>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</si>
  <si>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</si>
  <si>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</si>
  <si>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</si>
  <si>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</si>
  <si>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</si>
  <si>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</si>
  <si>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</si>
  <si>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</si>
  <si>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</si>
  <si>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</si>
  <si>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</si>
  <si>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</si>
  <si>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</si>
  <si>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</si>
  <si>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</si>
  <si>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</si>
  <si>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</si>
  <si>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</si>
  <si>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</si>
  <si>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</si>
  <si>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</si>
  <si>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</si>
  <si>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</si>
  <si>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</si>
  <si>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</si>
  <si>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</si>
  <si>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</si>
  <si>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</si>
  <si>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</si>
  <si>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</si>
  <si>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</si>
  <si>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</si>
  <si>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</si>
  <si>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</si>
  <si>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</si>
  <si>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</si>
  <si>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</si>
  <si>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</si>
  <si>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</si>
  <si>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</si>
  <si>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</si>
  <si>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</si>
  <si>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</si>
  <si>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</si>
  <si>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</si>
  <si>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</si>
  <si>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</si>
  <si>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</si>
  <si>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</si>
  <si>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</si>
  <si>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</si>
  <si>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</si>
  <si>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</si>
  <si>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</si>
  <si>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</si>
  <si>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</si>
  <si>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</si>
  <si>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</si>
  <si>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</si>
  <si>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</si>
  <si>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</si>
  <si>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</si>
  <si>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</si>
  <si>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</si>
  <si>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</si>
  <si>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</si>
  <si>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</si>
  <si>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</si>
  <si>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</si>
  <si>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</si>
  <si>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</si>
  <si>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</si>
  <si>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</si>
  <si>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</si>
  <si>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</si>
  <si>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</si>
  <si>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</si>
  <si>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</si>
  <si>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</si>
  <si>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</si>
  <si>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</si>
  <si>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</si>
  <si>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</si>
  <si>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</si>
  <si>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</si>
  <si>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</si>
  <si>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</si>
  <si>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</si>
  <si>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</si>
  <si>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</si>
  <si>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</si>
  <si>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</si>
  <si>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</si>
  <si>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</si>
  <si>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</si>
  <si>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</si>
  <si>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</si>
  <si>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</si>
  <si>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</si>
  <si>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</si>
  <si>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</si>
  <si>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</si>
  <si>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</si>
  <si>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</si>
  <si>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</si>
  <si>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</si>
  <si>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</si>
  <si>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</si>
  <si>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</si>
  <si>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</si>
  <si>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</si>
  <si>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</si>
  <si>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</si>
  <si>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</si>
  <si>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</si>
  <si>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</si>
  <si>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</si>
  <si>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</si>
  <si>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</si>
  <si>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</si>
  <si>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</si>
  <si>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</si>
  <si>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</si>
  <si>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</si>
  <si>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</si>
  <si>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</si>
  <si>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</si>
  <si>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</si>
  <si>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</si>
  <si>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</si>
  <si>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</si>
  <si>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</si>
  <si>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</si>
  <si>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</si>
  <si>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</si>
  <si>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</si>
  <si>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</si>
  <si>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</si>
  <si>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</si>
  <si>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</si>
  <si>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</si>
  <si>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</si>
  <si>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</si>
  <si>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</si>
  <si>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</si>
  <si>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</si>
  <si>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</si>
  <si>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</si>
  <si>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</si>
  <si>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</si>
  <si>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</si>
  <si>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</si>
  <si>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</si>
  <si>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</si>
  <si>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</si>
  <si>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</si>
  <si>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</si>
  <si>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</si>
  <si>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</si>
  <si>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</si>
  <si>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</si>
  <si>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</si>
  <si>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</si>
  <si>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</si>
  <si>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</si>
  <si>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</si>
  <si>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</si>
  <si>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</si>
  <si>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</si>
  <si>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</si>
  <si>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</si>
  <si>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</si>
  <si>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</si>
  <si>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</si>
  <si>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</si>
  <si>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</si>
  <si>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</si>
  <si>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</si>
  <si>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</si>
  <si>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</si>
  <si>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</si>
  <si>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</si>
  <si>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</si>
  <si>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</si>
  <si>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</si>
  <si>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</si>
  <si>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</si>
  <si>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</si>
  <si>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</si>
  <si>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</si>
  <si>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</si>
  <si>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</si>
  <si>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</si>
  <si>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</si>
  <si>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</si>
  <si>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</si>
  <si>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</si>
  <si>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</si>
  <si>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</si>
  <si>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</si>
  <si>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</si>
  <si>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</si>
  <si>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</si>
  <si>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</si>
  <si>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</si>
  <si>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</si>
  <si>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</si>
  <si>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</si>
  <si>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</si>
  <si>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</si>
  <si>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</si>
  <si>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</si>
  <si>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</si>
  <si>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</si>
  <si>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</si>
  <si>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</si>
  <si>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</si>
  <si>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</si>
  <si>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</si>
  <si>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</si>
  <si>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</si>
  <si>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</si>
  <si>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</si>
  <si>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</si>
  <si>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</si>
  <si>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</si>
  <si>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</si>
  <si>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</si>
  <si>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</si>
  <si>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</si>
  <si>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</si>
  <si>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</si>
  <si>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</si>
  <si>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</si>
  <si>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</si>
  <si>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</si>
  <si>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</si>
  <si>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</si>
  <si>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</si>
  <si>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</si>
  <si>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</si>
  <si>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</si>
  <si>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</si>
  <si>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</si>
  <si>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</si>
  <si>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</si>
  <si>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</si>
  <si>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</si>
  <si>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</si>
  <si>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</si>
  <si>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</si>
  <si>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</si>
  <si>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</si>
  <si>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</si>
  <si>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</si>
  <si>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</si>
  <si>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</si>
  <si>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</si>
  <si>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</si>
  <si>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</si>
  <si>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</si>
  <si>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</si>
  <si>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</si>
  <si>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</si>
  <si>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</si>
  <si>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</si>
  <si>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</si>
  <si>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</si>
  <si>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</si>
  <si>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</si>
  <si>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</si>
  <si>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</si>
  <si>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</si>
  <si>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</si>
  <si>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</si>
  <si>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</si>
  <si>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</si>
  <si>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</si>
  <si>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</si>
  <si>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</si>
  <si>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</si>
  <si>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</si>
  <si>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</si>
  <si>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</si>
  <si>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</si>
  <si>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</si>
  <si>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</si>
  <si>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</si>
  <si>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</si>
  <si>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</si>
  <si>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</si>
  <si>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</si>
  <si>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</si>
  <si>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</si>
  <si>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</si>
  <si>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</si>
  <si>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</si>
  <si>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</si>
  <si>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</si>
  <si>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</si>
  <si>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</si>
  <si>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</si>
  <si>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</si>
  <si>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</si>
  <si>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</si>
  <si>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</si>
  <si>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</si>
  <si>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</si>
  <si>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</si>
  <si>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</si>
  <si>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</si>
  <si>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</si>
  <si>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</si>
  <si>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</si>
  <si>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</si>
  <si>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</si>
  <si>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</si>
  <si>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</si>
  <si>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</si>
  <si>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</si>
  <si>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</si>
  <si>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</si>
  <si>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</si>
  <si>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</si>
  <si>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</si>
  <si>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</si>
  <si>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</si>
  <si>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</si>
  <si>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</si>
  <si>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</si>
  <si>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</si>
  <si>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</si>
  <si>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</si>
  <si>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</si>
  <si>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</si>
  <si>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</si>
  <si>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</si>
  <si>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</si>
  <si>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</si>
  <si>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</si>
  <si>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</si>
  <si>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</si>
  <si>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</si>
  <si>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</si>
  <si>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</si>
  <si>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</si>
  <si>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</si>
  <si>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</si>
  <si>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</si>
  <si>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</si>
  <si>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</si>
  <si>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</si>
  <si>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</si>
  <si>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</si>
  <si>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</si>
  <si>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</si>
  <si>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</si>
  <si>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</si>
  <si>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</si>
  <si>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</si>
  <si>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</si>
  <si>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</si>
  <si>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</si>
  <si>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</si>
  <si>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</si>
  <si>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</si>
  <si>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</si>
  <si>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</si>
  <si>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</si>
  <si>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</si>
  <si>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</si>
  <si>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</si>
  <si>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</si>
  <si>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</si>
  <si>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</si>
  <si>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</si>
  <si>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</si>
  <si>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</si>
  <si>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</si>
  <si>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</si>
  <si>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</si>
  <si>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</si>
  <si>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</si>
  <si>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</si>
  <si>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</si>
  <si>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</si>
  <si>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</si>
  <si>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</si>
  <si>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</si>
  <si>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</si>
  <si>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</si>
  <si>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</si>
  <si>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</si>
  <si>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</si>
  <si>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</si>
  <si>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</si>
  <si>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</si>
  <si>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</si>
  <si>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</si>
  <si>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</si>
  <si>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</si>
  <si>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</si>
  <si>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</si>
  <si>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</si>
  <si>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</si>
  <si>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</si>
  <si>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</si>
  <si>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</si>
  <si>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</si>
  <si>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</si>
  <si>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</si>
  <si>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</si>
  <si>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</si>
  <si>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</si>
  <si>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</si>
  <si>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</si>
  <si>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</si>
  <si>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</si>
  <si>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</si>
  <si>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</si>
  <si>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</si>
  <si>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</si>
  <si>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</si>
  <si>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</si>
  <si>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</si>
  <si>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</si>
  <si>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</si>
  <si>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</si>
  <si>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</si>
  <si>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</si>
  <si>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</si>
  <si>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</si>
  <si>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</si>
  <si>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</si>
  <si>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</si>
  <si>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</si>
  <si>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</si>
  <si>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</si>
  <si>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</si>
  <si>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</si>
  <si>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</si>
  <si>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</si>
  <si>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</si>
  <si>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</si>
  <si>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</si>
  <si>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</si>
  <si>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</si>
  <si>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</si>
  <si>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</si>
  <si>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</si>
  <si>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</si>
  <si>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</si>
  <si>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</si>
  <si>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</si>
  <si>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</si>
  <si>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</si>
  <si>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</si>
  <si>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</si>
  <si>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</si>
  <si>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</si>
  <si>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</si>
  <si>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</si>
  <si>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</si>
  <si>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</si>
  <si>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</si>
  <si>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</si>
  <si>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</si>
  <si>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</si>
  <si>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</si>
  <si>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</si>
  <si>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</si>
  <si>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</si>
  <si>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</si>
  <si>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</si>
  <si>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</si>
  <si>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</si>
  <si>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</si>
  <si>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</si>
  <si>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</si>
  <si>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</si>
  <si>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</si>
  <si>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</si>
  <si>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</si>
  <si>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</si>
  <si>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</si>
  <si>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</si>
  <si>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</si>
  <si>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</si>
  <si>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</si>
  <si>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</si>
  <si>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</si>
  <si>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</si>
  <si>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</si>
  <si>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</si>
  <si>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</si>
  <si>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</si>
  <si>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</si>
  <si>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</si>
  <si>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</si>
  <si>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</si>
  <si>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</si>
  <si>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</si>
  <si>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</si>
  <si>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</si>
  <si>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</si>
  <si>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</si>
  <si>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</si>
  <si>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</si>
  <si>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</si>
  <si>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</si>
  <si>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</si>
  <si>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</si>
  <si>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</si>
  <si>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</si>
  <si>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</si>
  <si>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</si>
  <si>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</si>
  <si>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</si>
  <si>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</si>
  <si>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</si>
  <si>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</si>
  <si>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</si>
  <si>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</si>
  <si>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</si>
  <si>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</si>
  <si>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</si>
  <si>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</si>
  <si>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</si>
  <si>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</si>
  <si>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</si>
  <si>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</si>
  <si>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</si>
  <si>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</si>
  <si>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</si>
  <si>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</si>
  <si>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</si>
  <si>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</si>
  <si>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</si>
  <si>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</si>
  <si>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</si>
  <si>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</si>
  <si>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</si>
  <si>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</si>
  <si>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</si>
  <si>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</si>
  <si>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</si>
  <si>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</si>
  <si>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</si>
  <si>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</si>
  <si>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</si>
  <si>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</si>
  <si>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</si>
  <si>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</si>
  <si>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</si>
  <si>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</si>
  <si>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</si>
  <si>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</si>
  <si>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</si>
  <si>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</si>
  <si>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</si>
  <si>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</si>
  <si>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</si>
  <si>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</si>
  <si>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</si>
  <si>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</si>
  <si>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</si>
  <si>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</si>
  <si>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</si>
  <si>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</si>
  <si>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</si>
  <si>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</si>
  <si>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</si>
  <si>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</si>
  <si>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</si>
  <si>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</si>
  <si>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</si>
  <si>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</si>
  <si>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</si>
  <si>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</si>
  <si>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</si>
  <si>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</si>
  <si>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</si>
  <si>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</si>
  <si>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</si>
  <si>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</si>
  <si>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</si>
  <si>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</si>
  <si>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</si>
  <si>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</si>
  <si>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</si>
  <si>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</si>
  <si>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</si>
  <si>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</si>
  <si>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</si>
  <si>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</si>
  <si>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</si>
  <si>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</si>
  <si>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</si>
  <si>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</si>
  <si>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</si>
  <si>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</si>
  <si>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</si>
  <si>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</si>
  <si>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</si>
  <si>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</si>
  <si>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</si>
  <si>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</si>
  <si>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</si>
  <si>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</si>
  <si>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</si>
  <si>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</si>
  <si>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</si>
  <si>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</si>
  <si>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</si>
  <si>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</si>
  <si>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</si>
  <si>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</si>
  <si>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</si>
  <si>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</si>
  <si>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</si>
  <si>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</si>
  <si>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</si>
  <si>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</si>
  <si>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</si>
  <si>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</si>
  <si>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</si>
  <si>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</si>
  <si>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</si>
  <si>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</si>
  <si>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</si>
  <si>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</si>
  <si>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</si>
  <si>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</si>
  <si>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</si>
  <si>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</si>
  <si>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</si>
  <si>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</si>
  <si>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</si>
  <si>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</si>
  <si>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</si>
  <si>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</si>
  <si>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</si>
  <si>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</si>
  <si>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</si>
  <si>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</si>
  <si>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</si>
  <si>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</si>
  <si>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</si>
  <si>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</si>
  <si>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</si>
  <si>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</si>
  <si>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</si>
  <si>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</si>
  <si>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</si>
  <si>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</si>
  <si>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</si>
  <si>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</si>
  <si>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</si>
  <si>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</si>
  <si>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</si>
  <si>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</si>
  <si>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</si>
  <si>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</si>
  <si>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</si>
  <si>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</si>
  <si>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</si>
  <si>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</si>
  <si>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</si>
  <si>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</si>
  <si>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</si>
  <si>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</si>
  <si>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</si>
  <si>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</si>
  <si>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</si>
  <si>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</si>
  <si>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</si>
  <si>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</si>
  <si>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</si>
  <si>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</si>
  <si>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</si>
  <si>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</si>
  <si>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</si>
  <si>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</si>
  <si>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</si>
  <si>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</si>
  <si>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</si>
  <si>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</si>
  <si>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</si>
  <si>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</si>
  <si>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</si>
  <si>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</si>
  <si>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</si>
  <si>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</si>
  <si>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</si>
  <si>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</si>
  <si>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</si>
  <si>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</si>
  <si>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</si>
  <si>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</si>
  <si>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</si>
  <si>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</si>
  <si>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</si>
  <si>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</si>
  <si>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</si>
  <si>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</si>
  <si>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</si>
  <si>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</si>
  <si>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</si>
  <si>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</si>
  <si>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</si>
  <si>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</si>
  <si>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</si>
  <si>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</si>
  <si>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</si>
  <si>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</si>
  <si>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</si>
  <si>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</si>
  <si>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</si>
  <si>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</si>
  <si>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</si>
  <si>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</si>
  <si>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</si>
  <si>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</si>
  <si>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</si>
  <si>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</si>
  <si>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</si>
  <si>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</si>
  <si>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</si>
  <si>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</si>
  <si>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</si>
  <si>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</si>
  <si>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</si>
  <si>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</si>
  <si>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</si>
  <si>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</si>
  <si>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</si>
  <si>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</si>
  <si>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</si>
  <si>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</si>
  <si>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</si>
  <si>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</si>
  <si>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</si>
  <si>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</si>
  <si>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</si>
  <si>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</si>
  <si>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</si>
  <si>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</si>
  <si>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</si>
  <si>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</si>
  <si>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</si>
  <si>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</si>
  <si>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</si>
  <si>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</si>
  <si>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</si>
  <si>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</si>
  <si>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</si>
  <si>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</si>
  <si>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</si>
  <si>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</si>
  <si>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</si>
  <si>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</si>
  <si>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</si>
  <si>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</si>
  <si>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</si>
  <si>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</si>
  <si>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</si>
  <si>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</si>
  <si>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</si>
  <si>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</si>
  <si>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</si>
  <si>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</si>
  <si>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</si>
  <si>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</si>
  <si>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</si>
  <si>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</si>
  <si>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</si>
  <si>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</si>
  <si>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</si>
  <si>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</si>
  <si>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</si>
  <si>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</si>
  <si>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</si>
  <si>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</si>
  <si>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</si>
  <si>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</si>
  <si>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</si>
  <si>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</si>
  <si>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</si>
  <si>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</si>
  <si>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</si>
  <si>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</si>
  <si>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</si>
  <si>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</si>
  <si>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</si>
  <si>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</si>
  <si>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</si>
  <si>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</si>
  <si>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</si>
  <si>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</si>
  <si>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</si>
  <si>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</si>
  <si>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</si>
  <si>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</si>
  <si>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</si>
  <si>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</si>
  <si>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</si>
  <si>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</si>
  <si>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</si>
  <si>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</si>
  <si>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</si>
  <si>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</si>
  <si>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</si>
  <si>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</si>
  <si>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</si>
  <si>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</si>
  <si>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</si>
  <si>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</si>
  <si>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</si>
  <si>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</si>
  <si>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</si>
  <si>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</si>
  <si>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</si>
  <si>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</si>
  <si>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</si>
  <si>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</si>
  <si>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</si>
  <si>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</si>
  <si>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</si>
  <si>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</si>
  <si>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</si>
  <si>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</si>
  <si>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</si>
  <si>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</si>
  <si>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</si>
  <si>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</si>
  <si>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</si>
  <si>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</si>
  <si>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</si>
  <si>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</si>
  <si>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</si>
  <si>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</si>
  <si>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</si>
  <si>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</si>
  <si>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</si>
  <si>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</si>
  <si>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</si>
  <si>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</si>
  <si>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</si>
  <si>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</si>
  <si>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</si>
  <si>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</si>
  <si>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</si>
  <si>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</si>
  <si>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</si>
  <si>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</si>
  <si>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</si>
  <si>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</si>
  <si>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</si>
  <si>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</si>
  <si>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</si>
  <si>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</si>
  <si>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</si>
  <si>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</si>
  <si>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</si>
  <si>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</si>
  <si>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</si>
  <si>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</si>
  <si>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</si>
  <si>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</si>
  <si>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</si>
  <si>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</si>
  <si>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</si>
  <si>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</si>
  <si>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</si>
  <si>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</si>
  <si>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</si>
  <si>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</si>
  <si>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</si>
  <si>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</si>
  <si>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</si>
  <si>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</si>
  <si>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</si>
  <si>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</si>
  <si>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</si>
  <si>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</si>
  <si>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</si>
  <si>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</si>
  <si>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</si>
  <si>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</si>
  <si>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</si>
  <si>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</si>
  <si>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</si>
  <si>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</si>
  <si>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</si>
  <si>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</si>
  <si>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</si>
  <si>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</si>
  <si>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</si>
  <si>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</si>
  <si>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</si>
  <si>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</si>
  <si>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</si>
  <si>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</si>
  <si>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</si>
  <si>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</si>
  <si>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</si>
  <si>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</si>
  <si>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</si>
  <si>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</si>
  <si>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</si>
  <si>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</si>
  <si>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</si>
  <si>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</si>
  <si>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</si>
  <si>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</si>
  <si>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</si>
  <si>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</si>
  <si>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</si>
  <si>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</si>
  <si>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</si>
  <si>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</si>
  <si>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</si>
  <si>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</si>
  <si>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</si>
  <si>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</si>
  <si>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</si>
  <si>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</si>
  <si>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</si>
  <si>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</si>
  <si>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</si>
  <si>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</si>
  <si>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</si>
  <si>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</si>
  <si>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</si>
  <si>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</si>
  <si>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</si>
  <si>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</si>
  <si>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</si>
  <si>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</si>
  <si>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</si>
  <si>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</si>
  <si>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</si>
  <si>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</si>
  <si>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</si>
  <si>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</si>
  <si>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</si>
  <si>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</si>
  <si>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</si>
  <si>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</si>
  <si>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</si>
  <si>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</si>
  <si>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</si>
  <si>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</si>
  <si>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</si>
  <si>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</si>
  <si>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</si>
  <si>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</si>
  <si>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</si>
  <si>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</si>
  <si>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</si>
  <si>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</si>
  <si>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</si>
  <si>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</si>
  <si>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</si>
  <si>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</si>
  <si>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</si>
  <si>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</si>
  <si>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</si>
  <si>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</si>
  <si>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</si>
  <si>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</si>
  <si>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</si>
  <si>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</si>
  <si>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</si>
  <si>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</si>
  <si>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</si>
  <si>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</si>
  <si>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</si>
  <si>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</si>
  <si>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</si>
  <si>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</si>
  <si>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</si>
  <si>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</si>
  <si>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</si>
  <si>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</si>
  <si>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</si>
  <si>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</si>
  <si>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</si>
  <si>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</si>
  <si>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</si>
  <si>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</si>
  <si>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</si>
  <si>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</si>
  <si>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</si>
  <si>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</si>
  <si>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</si>
  <si>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SUBSECRETARÍA DE GESTIÓN JURIDICA</t>
  </si>
  <si>
    <t xml:space="preserve">SUBSECRETARÍA DE GESTIÓN CORPORATIVA </t>
  </si>
  <si>
    <t>Total general</t>
  </si>
  <si>
    <t>Cuenta de CODIGO ACCION</t>
  </si>
  <si>
    <t>María Janneth Romero M</t>
  </si>
  <si>
    <t>Cuenta de No. HALLAZGO</t>
  </si>
  <si>
    <t>Etiquetas de columna</t>
  </si>
  <si>
    <t>Etiquetas de fila</t>
  </si>
  <si>
    <t>2020-09-29</t>
  </si>
  <si>
    <t>4.1.3.4.1</t>
  </si>
  <si>
    <t>Omar Alfredo Sánchez</t>
  </si>
  <si>
    <t>DIRECCION DE GESTION DE COBRO</t>
  </si>
  <si>
    <t>2020-12-19</t>
  </si>
  <si>
    <t>DIATT</t>
  </si>
  <si>
    <t>SUBDIRECCIÓN DE CONTRAVENCIONES</t>
  </si>
  <si>
    <t>3.1.4</t>
  </si>
  <si>
    <t>2020-06-30</t>
  </si>
  <si>
    <t>3.1.5</t>
  </si>
  <si>
    <t>3.1.6</t>
  </si>
  <si>
    <t>DIATT OTIC</t>
  </si>
  <si>
    <t>ADMINISTRATIVA</t>
  </si>
  <si>
    <t>DISCIPLINARIA</t>
  </si>
  <si>
    <t>FISCAL</t>
  </si>
  <si>
    <t>X</t>
  </si>
  <si>
    <t>Subsecretaría u Oficina</t>
  </si>
  <si>
    <t>INCIDENCIA ADMINISTRATIVA</t>
  </si>
  <si>
    <t>INCIDENCIA DISCIPLINARIA</t>
  </si>
  <si>
    <t>INCIDENCIA FISCAL</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</si>
  <si>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</si>
  <si>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</si>
  <si>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</si>
  <si>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</si>
  <si>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</si>
  <si>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</si>
  <si>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</si>
  <si>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</si>
  <si>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</si>
  <si>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</si>
  <si>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</si>
  <si>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</si>
  <si>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</si>
  <si>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</si>
  <si>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</si>
  <si>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</si>
  <si>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</si>
  <si>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</si>
  <si>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</si>
  <si>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</si>
  <si>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</si>
  <si>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</si>
  <si>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</si>
  <si>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</si>
  <si>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</si>
  <si>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</si>
  <si>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</si>
  <si>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</si>
  <si>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</si>
  <si>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</si>
  <si>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</si>
  <si>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</si>
  <si>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</si>
  <si>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</si>
  <si>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</si>
  <si>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</si>
  <si>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</si>
  <si>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</si>
  <si>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</si>
  <si>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</si>
  <si>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</si>
  <si>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</si>
  <si>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</si>
  <si>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</si>
  <si>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</si>
  <si>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</si>
  <si>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</si>
  <si>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</si>
  <si>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</si>
  <si>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</si>
  <si>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</si>
  <si>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</si>
  <si>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</si>
  <si>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</si>
  <si>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</si>
  <si>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</si>
  <si>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</si>
  <si>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</si>
  <si>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</si>
  <si>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</si>
  <si>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</si>
  <si>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</si>
  <si>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</si>
  <si>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</si>
  <si>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</si>
  <si>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</si>
  <si>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</si>
  <si>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</si>
  <si>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</si>
  <si>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CONTROL DE GESTIÓN (40%)</t>
  </si>
  <si>
    <t>Control Interno Contable</t>
  </si>
  <si>
    <t>RESULTADO PAD 2020</t>
  </si>
  <si>
    <t>CONTROL FINANCIERO (30%)</t>
  </si>
  <si>
    <t>Concepto Informe Definitivo</t>
  </si>
  <si>
    <t>FENECE</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</si>
  <si>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</si>
  <si>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</si>
  <si>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</si>
  <si>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</si>
  <si>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</si>
  <si>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</si>
  <si>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CON PRESUNTA INCIDENCIA DISCIPLINARIA POR LAS INCONSISTENCIAS ENCONTRADAS EN LA CUENTA RENDIDA A LA CONTRALORÍA DE BOGOTÁ A TRAVÉS DEL APLICATIVO SIVICOF, EN LO QUE RESPECTA A LA CONTRATACIÓN SUSCRITA EN LA VIGENCIA 2019</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</si>
  <si>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</si>
  <si>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</si>
  <si>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</si>
  <si>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</si>
  <si>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</si>
  <si>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</si>
  <si>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</si>
  <si>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</si>
  <si>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</si>
  <si>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</si>
  <si>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</si>
  <si>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3.2.1.2.1</t>
  </si>
  <si>
    <t>3.2.1.3.1</t>
  </si>
  <si>
    <t>3.3.1.1.1</t>
  </si>
  <si>
    <t>Estados Financieros</t>
  </si>
  <si>
    <t>3.3.1.2.1</t>
  </si>
  <si>
    <t>3.3.1.6.1</t>
  </si>
  <si>
    <t>3.3.1.7.1</t>
  </si>
  <si>
    <t>3.3.2.1</t>
  </si>
  <si>
    <t>HALLAZGO ADMINISTRATIVO POR FALTA DE INTERFACES CON EL APLICATIVO CONTABLE.</t>
  </si>
  <si>
    <t>3.3.2.2</t>
  </si>
  <si>
    <t>HALLAZGO ADMINISTRATIVO POR FALENCIAS EN LA CONCILIACIÓN DE SALDOS ENTRE EL ÁREA CONTABLE Y LAS DEMÁS DEPENDENCIAS DE LA ENTIDAD.</t>
  </si>
  <si>
    <t>3.3.4.5.1</t>
  </si>
  <si>
    <t>2020-07-07</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</si>
  <si>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</si>
  <si>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</si>
  <si>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</si>
  <si>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</si>
  <si>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</si>
  <si>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</si>
  <si>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</si>
  <si>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</si>
  <si>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</si>
  <si>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</si>
  <si>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</si>
  <si>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</si>
  <si>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</si>
  <si>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</si>
  <si>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</si>
  <si>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</si>
  <si>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</si>
  <si>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</si>
  <si>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</si>
  <si>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</si>
  <si>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</si>
  <si>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</si>
  <si>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</si>
  <si>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</si>
  <si>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</si>
  <si>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</si>
  <si>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</si>
  <si>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</si>
  <si>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IMPLEMENTAR FORMATO DE SEGUIMIENTO A LA GESTIÓN DE CONCILIACIONES CON LAS ÁREAS ENCARGADAS DE EMITIR INFORMACIÓN QUE AFECTA LOS ESTADOS FINANCIEROS.</t>
  </si>
  <si>
    <t>SUBSECRETARÍA DE GESTIÓN JURIDICA - OTIC</t>
  </si>
  <si>
    <t>RECOMENDACIÓN DE CIERRE</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</si>
  <si>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</si>
  <si>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</si>
  <si>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</si>
  <si>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</si>
  <si>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</si>
  <si>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</si>
  <si>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</si>
  <si>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</si>
  <si>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</si>
  <si>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MESAS DE TRABAJO REALIZADAS</t>
  </si>
  <si>
    <t xml:space="preserve">ABIERTA </t>
  </si>
  <si>
    <t xml:space="preserve">Julie Andrea Martínez </t>
  </si>
  <si>
    <t>TOTAL ACCIONES</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</si>
  <si>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</si>
  <si>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</si>
  <si>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</si>
  <si>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</si>
  <si>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</si>
  <si>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</si>
  <si>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</si>
  <si>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</si>
  <si>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</si>
  <si>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</si>
  <si>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</si>
  <si>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</si>
  <si>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</si>
  <si>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</si>
  <si>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</si>
  <si>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</si>
  <si>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</si>
  <si>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</si>
  <si>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</si>
  <si>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</si>
  <si>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</si>
  <si>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</si>
  <si>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</si>
  <si>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</si>
  <si>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</si>
  <si>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</si>
  <si>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</si>
  <si>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</si>
  <si>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</si>
  <si>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</si>
  <si>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</si>
  <si>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</si>
  <si>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</si>
  <si>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</si>
  <si>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</si>
  <si>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</si>
  <si>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</si>
  <si>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</si>
  <si>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</si>
  <si>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 xml:space="preserve">SUBSECRETARIA </t>
  </si>
  <si>
    <t xml:space="preserve">DEPENDENCIA </t>
  </si>
  <si>
    <t xml:space="preserve">Liliana Montes </t>
  </si>
  <si>
    <t xml:space="preserve">SSC </t>
  </si>
  <si>
    <t xml:space="preserve">      Planes, Programas y Proyectos y/o Plan Estrátegico</t>
  </si>
  <si>
    <t xml:space="preserve">      Estados Financieros</t>
  </si>
  <si>
    <t xml:space="preserve">      Gestión Presupuestal</t>
  </si>
  <si>
    <t xml:space="preserve">      Control Fiscal Interno</t>
  </si>
  <si>
    <t xml:space="preserve">      Gestión Contractual</t>
  </si>
  <si>
    <t>ABIERTAS</t>
  </si>
  <si>
    <t>CUMPLIDAS EFECTIVAS</t>
  </si>
  <si>
    <t>CUMPLIDAS INEFECTIVAS</t>
  </si>
  <si>
    <t>COMPONENTE/FACTOR</t>
  </si>
  <si>
    <t>% EFECTIVIDAD</t>
  </si>
  <si>
    <t>ANALISIS DE ACUERDO AL RESULTADO DE LA EVALUACIÓN DEL ESTADO DE LAS ACCIONES EN EL EJERCICIO DE REGULARIDAD PAD 2021. NO INCLUYE EL PMI FORMULADO A PARTIR DEL INFORME DEFINITIVO PRESENTADO POR EL ENTE DE CONTROL</t>
  </si>
  <si>
    <t>2021 (Pendiente informe definitivo Auditoria Regularidad PAD 2021)</t>
  </si>
  <si>
    <r>
      <t xml:space="preserve">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
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
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
De acuerdo a lo anteriormente expuesto se mantienen las recomendaciones dadas en el seguimiento anterior: "...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  y se incorpora la recomendación de fortalecer la gestión adelantada, de tal manera que se garantice el cumplimiento dentro del plazo establecido y en las condiciones formuladas.
_______________________
06/05/2021:  De acuerdo a la evidencia aportada por el proceso y teniendo en cuenta que la justificación de avance para el periodo evaluado hace referencia a que los "los contratos se encuentran en etapa de rete garantía etapa poscontractual, pago que se realizará con posterioridad a la firma del acta de liquidación."; se realizan las siguientes precisiones sobre el avance de la ejecución de la acción:
</t>
    </r>
    <r>
      <rPr>
        <b/>
        <sz val="7"/>
        <rFont val="Arial"/>
        <family val="2"/>
      </rPr>
      <t>Zona Oriente:</t>
    </r>
    <r>
      <rPr>
        <sz val="7"/>
        <rFont val="Arial"/>
        <family val="2"/>
      </rPr>
      <t xml:space="preserv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
Zona Sur: Se aporta como evidencia el acta de corte de contrato de obra e interventoria (Analisis financiero), la matriz de control presupuestal y fiscal de la cuenta 15 del contrato lo cual es coherente con la información registrada en el documento AIU Cto 2019-1781
(\\STORAGE_ADMIN\Control Interno1\23. Auditorias\03. PM\2021\PMI\EVIDENCIAS\4. ABRIL\SGM\3.1.3.8.1 ac 2\Evidencias\09. Mar 2021\Zona Sur)
</t>
    </r>
    <r>
      <rPr>
        <b/>
        <sz val="7"/>
        <rFont val="Arial"/>
        <family val="2"/>
      </rPr>
      <t>Zona Nor occidental</t>
    </r>
    <r>
      <rPr>
        <sz val="7"/>
        <rFont val="Arial"/>
        <family val="2"/>
      </rPr>
      <t xml:space="preserve">: Teniendo en cuenta que este contrato se finalizo en sept/2020, no es claro como se llevo a cabo la gestión en esta zona desde esa fecha si no se esta reportando la suscripción de un nuevo contrato.
</t>
    </r>
    <r>
      <rPr>
        <b/>
        <sz val="7"/>
        <rFont val="Arial"/>
        <family val="2"/>
      </rPr>
      <t>Zona Sur Occidente</t>
    </r>
    <r>
      <rPr>
        <sz val="7"/>
        <rFont val="Arial"/>
        <family val="2"/>
      </rPr>
      <t xml:space="preserve">: Se aportan los documentos excel: 06 Anexo Control presupuestal mensual y acumulado No. 16 y Control y registro Presupuestal Cto 2019-1784
(\\STORAGE_ADMIN\Control Interno1\23. Auditorias\03. PM\2021\PMI\EVIDENCIAS\4. ABRIL\SGM\3.1.3.8.1 ac 2\Evidencias\09. Mar 2021)
</t>
    </r>
    <r>
      <rPr>
        <b/>
        <sz val="7"/>
        <rFont val="Arial"/>
        <family val="2"/>
      </rPr>
      <t>Zona Norte</t>
    </r>
    <r>
      <rPr>
        <sz val="7"/>
        <rFont val="Arial"/>
        <family val="2"/>
      </rPr>
      <t>: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
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
Acción en terminos de ejecución
_________________________________
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</si>
  <si>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</si>
  <si>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</si>
  <si>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</si>
  <si>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02/07/2021:  Se aporta como evidencia:
* Acta de inicio 2020-2018
* Acta de inicio 2020-2030
* Anexo complementario Contrato 2020-2018
* Anexo complementario Contrato 2020-2030
* Anexo complementario Parque Automotor 11/09/2020
Adicionalmente se soporta el seguimiento realizado a cada uno de los contratos y el link de consulta de SECOP II que permite validar la ejecución de la acción.
Conforme lo anterior se observa que se da cumplimiento en terminos de oportunidad y eficacia y que la acción implementada es efectiva respecto a la situación observada por el ente de control, en ese orden de ideas se recomienda el cierre de la misma.
03/06/2021:  Se aporta como evidencia:
* Acta de inicio 2020-2018
* Acta de inicio 2020-2030
* Anexo complementario Contrato 2020-2018
* Anexo complementario Contrato 2020-2030
* Anexo complementario Parque Automotor 11/09/2020
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
Teniendo en cuenta que el contrato 2020-2018 vence el 11 /06/2021 o y la acción se programo con plazo maximo el 22/06/2021, se mantiene abierta la accion hasta la finalización de su termino, con el fin de validar nuevamente la gestión adelantada de prorroga o nueva contratación.
Recomendación: Fortalecer el monitoreo realizado por la 1a. linea de defensa de tal manera que la trazabilidad de la ejecución de la accion sea coherente con lo actuado durante el periodo evaluado.
______________________________________ 
06/05/2021: Acción dentro de los terminos de ejecución. Para el seguimiento correspondiente al cierre de abril el proceso no reporta avance sobre la gestión adelantada para dar cumplimiento a la acción por lo cual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____________________________________
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</si>
  <si>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t>2021-06-18</t>
  </si>
  <si>
    <t>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t>
  </si>
  <si>
    <t>NO EXISTE UN CONTROL QUE GARANTICE LA COMUNICACIÓN EFECTIVA ENTRE EL CONTRATISTA DE OBRA E INTERVENTORÍA ANTES DE LA SUSCRIPCIÓN DEL ACTA DE INICIO</t>
  </si>
  <si>
    <t>REMITIR OFICIO POR PARTE DEL SUPERVISOR A LOS DIRECTORES DE LOS CONTRATOS DE OBRA E INTERVENTORÍA SOLICITANDO LA SUSCRIPCIÓN DEL ACTA DE INICIO A LA MENOR BREVEDAD DE TIEMPO</t>
  </si>
  <si>
    <t>OFICIO EMITIDO Y RECIBIDO</t>
  </si>
  <si>
    <t>OFICIOS REMITIDOS Y RECIBIDOS / NÚMERO DE CONTRATOS DE OBRA E INTERVENTORÍA CON ZONAS DE SEÑALIZACIÓN ADJUDICADOS *100</t>
  </si>
  <si>
    <t>2021-07-01</t>
  </si>
  <si>
    <t>2021-12-31</t>
  </si>
  <si>
    <t>3.1.3.1.2</t>
  </si>
  <si>
    <t>HALLAZGO ADMINISTRATIVO CON PRESUNTA INCIDENCIA DISCIPLINARIA EN CONSIDERACIÓN A QUE EN EL MARCO DEL CONTRATO DE INTERVENTORÍA NO. 2019-1802, EL CONSORCIO INTERSEÑALIZACIÓN EJERCIÓ SUS FUNCIONES, ANTES DE SUSCRIBIR EL ACTA DE INICIO DEL CONTRATO.</t>
  </si>
  <si>
    <t>NO EXISTE UN CONTROL QUE GARANTICE EL INICIO DE LA EJECUCIÓN CONTRACTUAL POSTERIOR A LA SUSCRIPCIÓN DEL ACTA DE INICIO</t>
  </si>
  <si>
    <t>EMITIR OFICIO POR PARTE DEL SUPERVISOR A LOS DIRECTORES DE LOS CONTRATOS DE OBRA E INTERVENTORÍA INFORMANDO QUE EL INICIO DE ACTIVIDADES, NO PUEDE SER CON ANTERIORIDAD A LA SUSCRIPCIÓN DEL ACTA DE INICIO DE SUS CONTRATOS</t>
  </si>
  <si>
    <t>3.1.3.1.3</t>
  </si>
  <si>
    <t>HALLAZGO ADMINISTRATIVO CON PRESUNTA INCIDENCIA DISCIPLINARIA DEBIDO A QUE NO SE HA SUSCRITO EL ACTA DE TERMINACIÓN, DESPUÉS DE TRES (3) MESES DE FINALIZADO EL PLAZO DE EJECUCIÓN DEL CONTRATO DE OBRA NO. 2019-1782.</t>
  </si>
  <si>
    <t>LOS TIEMPOS DE REVISIÓN DE LA DOCUMENTACIÓN ENTRE  INTERVENTORÍA Y OBRA SON AMPLIOS</t>
  </si>
  <si>
    <t>SOLICITAR EN LA REUNIÓN DE APERTURA DE LOS CONTRATOS DE OBRA E INTERVENTORÍA A LOS DIRECTORES Y REPRESENTANTES LEGALES,   ELABORAR EL ACTA DE TERMINACIÓN AL MENOR TIEMPO POSIBLE UNA VEZ FINALIZADA LA EJECUCIÓN DEL CONTRATO</t>
  </si>
  <si>
    <t>ACTAS DE REUNIÓN SUSCRITAS / REUNIONES DE APERTURA DE CONTRATOS CON ZONAS DE SEÑALIZACIÓN ADJUDICADAS *100</t>
  </si>
  <si>
    <t>3.1.3.1.4</t>
  </si>
  <si>
    <t>HALLAZGO ADMINISTRATIVO CON PRESUNTA INCIDENCIA DISCIPLINARIA POR LAS DEFICIENCIAS EN EL MANEJO DEL ARCHIVO DE LA DOCUMENTACIÓN Y LA FALTA DE CONFIABILIDAD DE LA INFORMACIÓN ENTREGADA POR LA SDM, EN EL MARCO DEL CONTRATO DE OBRA NO. 2019-1782 –SEÑALIZACIÓN ZONA SUR OCCIDENTE.</t>
  </si>
  <si>
    <t>NO SE CUENTA CON UN REPOSITORIO DOCUMENTAL PARA LA CONSOLIDACIÓN Y ARCHIVO DE LA INFORMACIÓN DE LA EJECUCIÓN DEL CONTRATO DE INTERVENTORÍA</t>
  </si>
  <si>
    <t>CREAR UN REPOSITORIO DOCUMENTAL  PARA CARGUE DE LOS SOPORTES DE EJECUCIÓN DE CADA   UNO DE LOS CONTRATOS DE INTERVENTORÍA DE SEÑALIZACIÓN</t>
  </si>
  <si>
    <t>DRIVE CREADO E IMPLEMENTADO PARA CADA CONTRATO DE INTERVENTORÍA</t>
  </si>
  <si>
    <t>DRIVE CREADO POR CONTRATO / NUMERO DE CONTRATOS DE INTERVENTORÍA DE SEÑALIZACIÓN ADJUDICADOS * 100</t>
  </si>
  <si>
    <t>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t>
  </si>
  <si>
    <t>AUSENCIA DE UNA HERRAMIENTA DE CONTROL QUE FACILITE Y CONTRIBUYA AL SEGUIMIENTO OPORTUNO Y PERIÓDICO A LA EJECUCIÓN DEL CONTRATO DE TRANSPORTE ESPECIAL, EN CUMPLIMIENTO DE LAS OBLIGACIONES ESTABLECIDAS EN LOS DOCUMENTOS PREVIOS Y PLIEGO DE CONDICIONES DEL MISMO.</t>
  </si>
  <si>
    <t>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t>
  </si>
  <si>
    <t>DEFINICIÓN DE HERRAMIENTA DE  SEGUIMIENTO</t>
  </si>
  <si>
    <t>HERRAMIENTA DE TRABAJO Y CONTROL ESTABLECIDA (EXCEL)</t>
  </si>
  <si>
    <t>2021-08-01</t>
  </si>
  <si>
    <t>2021-08-31</t>
  </si>
  <si>
    <t>REALIZAR Y DOCUMENTAR EL SEGUIMIENTO MENSUAL A LAS OBLIGACIONES DEFINIDAS EN EL CONTRATO DE TRANSPORTE ESPECIAL VIGENTE EN LA ENTIDAD, MEDIANTE LA HERRAMIENTA DE TRABAJO ESTABLECIDA PREVIAMENTE DESDE LA SUPERVISIÓN DEL MISMO.</t>
  </si>
  <si>
    <t>SEGUIMIENTOS MENSUALES</t>
  </si>
  <si>
    <t>Nº. DE SEGUIMIENTOS DOCUMENTADOS</t>
  </si>
  <si>
    <t>2021-09-01</t>
  </si>
  <si>
    <t>2022-06-17</t>
  </si>
  <si>
    <t>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t>
  </si>
  <si>
    <t>REUNIONES BIMESTRAL DE SEGUIMIENTO</t>
  </si>
  <si>
    <t>Nª. ACTAS DE REUNIÓN DE SEGUIMIENTO AL CONTRATO DE TRANSPORTE REALIZADOS</t>
  </si>
  <si>
    <t>HALLAZGO ADMINISTRATIVO CON PRESUNTA INCIDENCIA DISCIPLINARIA POR DEFICIENCIAS EN LA SUPERVISIÓN DEL CONTRATO NO. 2020-1911.</t>
  </si>
  <si>
    <t>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t>
  </si>
  <si>
    <t>COMUNICACIÓN OFICIAL A CONTRATISTA</t>
  </si>
  <si>
    <t>COMUNICACIÓN OFICIAL ENVIADA</t>
  </si>
  <si>
    <t>HERRAMIENTA DE TRABAJO ESTABLECIDA</t>
  </si>
  <si>
    <t>SEGUIMIENTOS</t>
  </si>
  <si>
    <t>REUNIONES DE SEGUIMIENTO</t>
  </si>
  <si>
    <t>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t>
  </si>
  <si>
    <t>NO SE ENCUENTRA DOCUMENTADA LA GESTIÓN REALIZADA POR LA INTERVENTORÍA SOBRE LAS ACTIVIDADES DE SEGURIDAD INDUSTRIAL PROFESIONALES CONTABLES Y JURÍDICOS  Y ACTAS DE COMITÉS</t>
  </si>
  <si>
    <t>ADICIONAR AL INFORME  DE  ACTIVIDADES DEL CONTRATO DE INTERVENTORÍA DE SEÑALIZACIÓN LAS ACTIVIDADES ADELANTADAS POR LOS PROFESIONALES JURÍDICOS Y FINANCIEROS CUANDO CORRESPONDA</t>
  </si>
  <si>
    <t>INFORME CON ACTIVIDADES DE PROFESIONAL JURÍDICO Y FINANCIERO</t>
  </si>
  <si>
    <t>INFORME  CON ACTIVIDADES DE LOS PROFESIONALES JURÍDICOS Y FINANCIEROS /  INFORMES DE ACTIVIDADES MENSUALES  TOTALES * 100</t>
  </si>
  <si>
    <t>2022-05-30</t>
  </si>
  <si>
    <t>INCLUIR UN APARTADO DE  SEGURIDAD INDUSTRIAL DENTRO DEL INFORME MENSUAL DE ACTIVIDADES JUNTO CON SUS EVIDENCIAS</t>
  </si>
  <si>
    <t>INFORME MENSUAL CON APARTADO DE SEGURIDAD INDUSTRIAL Y EVIDENCIAS</t>
  </si>
  <si>
    <t>INFORME DE ACTIVIDADES CON APARTADO DE SEGURIDAD INDUSTRIAL Y EVIDENCIAS /  INFORMES DE ACTIVIDADES MENSUALES  TOTALES * 100</t>
  </si>
  <si>
    <t>CARGAR DE ACTAS DE COMITÉS TÉCNICOS SEMANALES AL DRIVE</t>
  </si>
  <si>
    <t>ACTAS DE COMITÉS TÉCNICOS CARGADAS EN DRIVE</t>
  </si>
  <si>
    <t>ACTAS CARGADAS EN DRIVE / NUMERO DE COMITÉS TOTALES CELEBRADOS</t>
  </si>
  <si>
    <t>HALLAZGO ADMINISTRATIVO CON PRESUNTA INCIDENCIA DISCIPLINARIA, POR LAS DEFICIENCIAS EN EL SEGUIMIENTO Y CONTROL POR PARTE DEL INTERVENTOR AL CONTRATO DE OBRA NO. 1874 DE 2019, EN EL MARCO DEL CONTRATO DE INTERVENTORÍA NO. 1810 DE 2019.</t>
  </si>
  <si>
    <t>NO SE CUENTA CON UN PROTOCOLO DE ACTIVACIÓN DE INICIO DE ACTIVIDADES DONDE SE INCLUYA LA VERIFICACIÓN POR PARTE DE LA INTERVENTORÍA DEL PROTOCOLO DE BIOSEGURIDAD, SST Y PLAN DE MANEJO AMBIENTAL.</t>
  </si>
  <si>
    <t>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t>
  </si>
  <si>
    <t>DISEÑO DE PROTOCOLO DE ACTIVACIÓN</t>
  </si>
  <si>
    <t>NÚMERO DE PROTOCOLOS DE ACTIVACIÓN DE INICIO DE ACTIVIDADES PARA LA APERTURA DE CADA FRENTE DE OBRA ELABORADOS.</t>
  </si>
  <si>
    <t>REALIZAR POR PARTE DEL SUPERVISOR DE LA INTERVENTORÍA VISITAS ALEATORIAS A FRENTES DE OBRA PARA VALIDAR LA INFORMACIÓN CONTENIDA  EN EL PROTOCOLO DE ACTIVACIÓN DE INICIO DE ACTIVIDADES EN CONTRATOS DE OBRA CIVIL.</t>
  </si>
  <si>
    <t>VISITAS A FRENTES DE OBRA</t>
  </si>
  <si>
    <t>NÚMERO DE FRENTES DE OBRA VISITADOS EN EL MES / TOTAL DE FRENTES DE OBRA ABIERTOS DE OBRA CIVIL EN EL MES</t>
  </si>
  <si>
    <t>2021-10-01</t>
  </si>
  <si>
    <t>3.1.3.6.1</t>
  </si>
  <si>
    <t>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t>
  </si>
  <si>
    <t>NO SE CONTEMPLO DENTRO DE LOS PLIEGOS DE CONDICIONES Y CONTRATO EL TIEMPO DE SUBSANACIÓN PARTIENDO DE QUE EL CONTRATISTA DEBE CUMPLIR A CABALIDAD CON LOS REQUISITOS ESTABLECIDOS.</t>
  </si>
  <si>
    <t>REALIZAR UN REPORTE DE VALIDACIÓN DE CONGRUENCIA  DE PLAZOS Y REQUISITOS QUE DEBE EVALUAR LA INTERVENTORÍA ANTES DE LA SUSCRIPCIÓN DEL ACTA DE INICIO FORMULADOS PARA EL ANEXO COMPLEMENTARIO DEL PROCESO DE SELECCIÓN PARA EL CONTRATO DE OBRAS CIVILES.</t>
  </si>
  <si>
    <t>REPORTE DE VALIDACIÓN DE PLAZOS Y REQUISITOS</t>
  </si>
  <si>
    <t>REPORTE PARA LA VALIDACIÓN DE PLAZOS Y REQUISITOS EN EL ANEXO COMPLEMENTARIO DEL PROCESO DE SELECCIÓN PARA EL CONTRATO DE OBRAS CIVILES.</t>
  </si>
  <si>
    <t>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t>
  </si>
  <si>
    <t>EN LOS DOCUMENTOS DE LA ENTIDAD, NO ESTÁN INCLUIDOS LOS LINEAMIENTOS A TENER EN CUENTA  SOBRE EL PROCESO DE ARMONIZACIÓN Y LAS PARTICULARIDADES DE LA PROGRAMACIÓN DE METAS EN LOS PROYECTOS DE INVERSIÓN, LO CUAL PUEDE GENERAR CONFUSIÓN EN LAS PARTES INTERESADAS.</t>
  </si>
  <si>
    <t>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t>
  </si>
  <si>
    <t>PORCENTAJE DE  FICHAS DE FORMULACIÓN DE LOS PROYECTOS DE INVERSIÓN ACTUALIZADAS</t>
  </si>
  <si>
    <t>(NO. DE FICHAS ACTUALIZADAS / NO. DE FICHAS DE PROYECTOS DE INVERSIÓN A CARGO DE LA SGM PROGRAMADAS)*100</t>
  </si>
  <si>
    <t>ACTUALIZAR EL PROCEDIMIENTO PE01-PR01 FORMULACIÓN DE PROYECTOS, CONSTRUCCIÓN Y SEGUIMIENTO DEL PLAN DE ACCIÓN INSTITUCIONAL, SEÑALANDO LOS LINEAMIENTOS A TENER EN CUENTA PARA LA PROGRAMACIÓN DE METAS Y PRODUCTOS EN EL MARCO DEL PROCESO DE ARMONIZACIÓN.</t>
  </si>
  <si>
    <t>SUMATORIA DE PROYECTOS ACTUALIZADOS</t>
  </si>
  <si>
    <t>2021-07-15</t>
  </si>
  <si>
    <t>2021-09-30</t>
  </si>
  <si>
    <t>INCORPORAR EN EL INFORME DE GERENCIA DE SIVICOF, LAS PRECISIONES Y/O PARTICULARIDADES A QUE HAYA LUGAR FRENTE A LA PROGRAMACIÓN Y SEGUIMIENTO DE MAGNITUDES Y PRESUPUESTO DE LAS METAS DE LOS PROYECTOS DE INVERSIÓN.</t>
  </si>
  <si>
    <t>INFORME DE GERENCIA CON PRECISIONES EN METAS DE PROYECTOS DE INVERSIÓN INCORPORADAS.</t>
  </si>
  <si>
    <t>SUMATORIA DE INFORMES CON PRECISIONES INCORPORADAS</t>
  </si>
  <si>
    <t>OFICINA ASESORA DE PLANEACIÓN INSTITUCIONAL  SUBSECRETARÍAS DE LA ENTIDAD.</t>
  </si>
  <si>
    <t>2022-02-01</t>
  </si>
  <si>
    <t>2022-03-30</t>
  </si>
  <si>
    <t>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t>
  </si>
  <si>
    <t>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t>
  </si>
  <si>
    <t>(NO. DE FICHAS ACTUALIZADAS / NO. DE PROYECTOS DE INVERSIÓN A CARGO DE LA SPM PROGRAMADAS)*100</t>
  </si>
  <si>
    <t>HALLAZGO ADMINISTRATIVO POR DEFICIENCIAS EN EL PROCESO DE PLANEACIÓN AL PRESUPUESTAR MUCHOS MÁS RECURSOS DE LOS NECESARIOS PARA EL CUMPLIMIENTO DE METAS 3, 5, 6, 8 Y DEL 7587.</t>
  </si>
  <si>
    <t>EL CONTROL QUE EJERCEN LOS SUPERVISORES ACERCA DE LOS PAGOS DE PASIVOS EN LA VIGENCIA DE LOS CONTRATOS A SU CARGO,  NO RESULTA SER DEL TODO EFECTIVO.</t>
  </si>
  <si>
    <t>REALIZAR LA FIRMA DE UN ACTA DE COMPROMISO DEL PAGO DE LOS PASIVOS PROGRAMADOS, POR PARTE DE CADA SUPERVISOR, COMO PARTE DE LA PROGRAMACIÓN DEL ANTEPROYECTO DE PRESUPUESTO PARA LA VIGENCIA 2022</t>
  </si>
  <si>
    <t>ACTAS DE COMPROMISO FIRMADAS POR LOS SUPERVISORES</t>
  </si>
  <si>
    <t>(NO. DE ACTAS DE COMPROMISO FIRMADAS / NO. DE CONTRATOS CON PASIVOS PROGRAMADOS PARA PAGO EN LA VIGENCIA 2022)*100</t>
  </si>
  <si>
    <t>3.2.3.1</t>
  </si>
  <si>
    <t>HALLAZGO ADMINISTRATIVO CON PRESUNTA INCIDENCIA DISCIPLINARIA POR CUANTO NO SE HAN IMPLEMENTADO LAS MEDIDAS CONDUCENTES AL APROVECHAMIENTO DEL ESPACIO PÚBLICO PARA ESTACIONAMIENTO EN VÍA QUE LE GENEREN A LA ADMINISTRACIÓN UN INGRESO ADICIONAL.</t>
  </si>
  <si>
    <t>LA SDM DEBE BUSCAR ACCIONES EFICACES A TRAVÉS DE MODELOS Y/O ALIANZAS PARA EL APROVECHAMIENTO DEL ESTACIONAMIENTO EN VÍA EN LA CIUDAD.</t>
  </si>
  <si>
    <t>DAR APERTURA A LA FASE 1 PARA LA PRESTACIÓN DEL SERVICIO DE ESTACIONAMIENTO EN VÍA.</t>
  </si>
  <si>
    <t>FASE 1 DE LA PRESTACIÓN DE SERVICIO DE ESTACIONAMIENTO EN VÍA INICIADA</t>
  </si>
  <si>
    <t>FASE 1 INICIADA</t>
  </si>
  <si>
    <t>SUBSECRETARÍA DE GESTIÓN DE LA MOVILIDAD.</t>
  </si>
  <si>
    <t>HALLAZGO ADMINISTRATIVO CON PRESUNTA INCIDENCIA DISCIPLINARIA POR DIFERENCIAS EN LA INFORMACIÓN CONTABLE DE PRESCRIPCIONES Y DEPURACIÓN CONTABLE DE CARTERA DE COMPARENDOS.</t>
  </si>
  <si>
    <t>LOS CONTROLES Y SISTEMAS DE INFORMACIÓN SON INEFECTIVOS YA QUE NO CUENTAN CON LA CONSOLIDACIÓN Y CENTRALIZACIÓN DE LA INFORMACIÓN DE LOS ACTOS ADMINISTRATIVOS PRESCRIPTIVOS QUE GARANTICEN EL DEBIDO CONTROL Y FACILITEN SU VERIFICACIÓN.</t>
  </si>
  <si>
    <t>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t>
  </si>
  <si>
    <t>SUBSECRETARÍA DE GESTIÓN JURÍDICA - SUBSECRETARÍA DE GESTIÓN CORPORATIVA</t>
  </si>
  <si>
    <t>3.3.1.1.2</t>
  </si>
  <si>
    <t>HALLAZGO ADMINISTRATIVO CON PRESUNTA INCIDENCIA DISCIPLINARIA POR ERRORES EN EL REGISTRO CONTABLE DE LA BAJA EN CUENTAS POR COBRAR.</t>
  </si>
  <si>
    <t>NO SE APLICÓ EL PROCEDIMIENTO PARA EL REGISTRO DE OPERACIONES CONTABLES.</t>
  </si>
  <si>
    <t>REALIZAR LA CORRECCIÓN DEL REGISTRO DE ACUERDO AL CATALOGO GENERAL DE CUENTAS Y LOS PROCEDIMIENTOS ESTABLECIDOS PROPIOS DEL ÁREA.</t>
  </si>
  <si>
    <t>REGISTRO DE INFORMACION CONTABLE</t>
  </si>
  <si>
    <t>REGISTRO DE INFORMACION CONTABLE DE ACUERDO AL CATALOGO GENERAL DE CUENTAS</t>
  </si>
  <si>
    <t>ADELANTAR UNA CAPACITACIÓN Y/O SOCIALIZACIÓN.</t>
  </si>
  <si>
    <t>NO.CAPACITACIONES Y/O SOCIALIZACIONES REALIZADAS</t>
  </si>
  <si>
    <t>HALLAZGO ADMINISTRATIVO POR DIFERENCIAS ENTRE LOS REGISTROS CONTABLES DE LA CUENTA 2701 Y EL REPORTE SIPROJ WEB CON CORTE A 31 DE DICIEMBRE DE 2020.</t>
  </si>
  <si>
    <t>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</si>
  <si>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CONVOCAR MESAS DE TRABAJO, CON EL FIN DE DETERMINAR EL PROCESO DE REGISTRO CONTABLE DE CASOS EXCEPCIONALES (VALORACIÓN DIFERENTE A SIPROJ WEB CON DIFERENCIAS ALTAMENTE REPRESENTATIVAS)</t>
  </si>
  <si>
    <t>EJECUCIÓN DE MESAS DE TRABAJO</t>
  </si>
  <si>
    <t>SUBSECRETARÍA DE GESTIÓN CORPORATIVA - SUBDIRECCIÓN FINANCIERA</t>
  </si>
  <si>
    <t>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t>
  </si>
  <si>
    <t>EJECUTAR MESAS DE TRABAJO TRIMESTRALES CON EL OBJETIVO DE REALIZAR UNA CONCILIACIÓN PREVIA AL REPORTE DEL CONTINGENTE</t>
  </si>
  <si>
    <t>DIRECCIÓN DE REPRESENTACIÓN JUDICIAL - SUBDIRECCIÓN FINANCIERA</t>
  </si>
  <si>
    <t>3.3.1.2.2</t>
  </si>
  <si>
    <t>HALLAZGO ADMINISTRATIVO POR FALTA DE PROVISIÓN CONTABLE DEL PROCESO 2018-00115.</t>
  </si>
  <si>
    <t>DEFICIENCIAS EN EL CONTROL Y SEGUIMIENTO A LA ALIMENTACIÓN DE LOS PROCESOS Y LAS PROVISIONES CONTABLES ATINENTES A LOS LITIGIOS Y DEMANDAS EN CONTRA DE LA SDM, EN LOS SISTEMAS DE INFORMACIÓN CORRESPONDIENTE.</t>
  </si>
  <si>
    <t>REALIZAR SEGUIMIENTO AL REGISTRO Y CALIFICACIÓN DE LOS PROCESOS CADA TRES MESES PREVIA APERTURA DEL MÓDULO DE CONTINGENTE JUDICIAL EN EL APLICATIVO SIPROJWEB</t>
  </si>
  <si>
    <t>SEGUIMIENTO</t>
  </si>
  <si>
    <t>SEGUIMIENTOS EFECTUADOS /SEGUIMIENTOS PROGRAMADOS *100</t>
  </si>
  <si>
    <t>DIRECCIÓN DE REPRESENTACIÓN JUDICIAL</t>
  </si>
  <si>
    <t>HALLAZGO ADMINISTRATIVO CON PRESUNTA INCIDENCIA DISCIPLINARIA POR FALTA DE DEPURACIÓN CONTABLE Y FALLAS EN LA PRESENTACIÓN Y SEGUIMIENTO DEL PLAN DE SOSTENIBILIDAD CONTABLE.</t>
  </si>
  <si>
    <t>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t>
  </si>
  <si>
    <t>ESTABLECER UN CRONOGRAMA DE VERIFICACIÓN PARA LA DEPURACIÓN CONTABLE CON LAS ÁREAS CORRESPONDIENTES</t>
  </si>
  <si>
    <t>EJECUCIÓN DE CRONOGRAMA</t>
  </si>
  <si>
    <t>CRONOGRAMA REALIZADO Y CUMPLIDO / CRONOGRAMA PROGRAMADO *100</t>
  </si>
  <si>
    <t>HALLAZGO ADMINISTRATIVO POR FALENCIAS EN LAS CONCILIACIONES DE LAS OPERACIONES RECÍPROCAS DE LA SDM.</t>
  </si>
  <si>
    <t>FALTA DE VERIFICACIÓN, SEGUIMIENTO, CONCILIACIÓN Y COMUNICACIÓN OPORTUNOS CON LAS ENTIDADES QUE REPORTAN OPERACIONES RECÍPROCAS REALIZADAS CON LA SDM.</t>
  </si>
  <si>
    <t>ESTABLECER O ACTUALIZAR UN PROCEDIMIENTO ESPECÍFICO PARA LAS CONCILIACIONES DE LAS OPERACIONES RECÍPROCA (ENTRE ENTIDADES DEL ESTADO).</t>
  </si>
  <si>
    <t>PROCEDIMIENTO</t>
  </si>
  <si>
    <t>FALTA DE PLANEACIÓN Y LINEAMIENTOS QUE CONDUZCAN A LA OPTIMIZACIÓN DE LOS SISTEMAS DE INFORMACIÓN DE LA ENTIDAD.</t>
  </si>
  <si>
    <t>GENERAR LA INTERFACE EN EL APLICATIVO CONTABLE</t>
  </si>
  <si>
    <t>INTERFACES</t>
  </si>
  <si>
    <t>NO. DE INTERFACES / NO TOTAL DE INTERFACES PROGRAMADAS *100</t>
  </si>
  <si>
    <t>FALTA DE SEGUIMIENTO DE LA TOTALIDAD DE LAS PARTIDAS CONTABLES EN RELACIÓN CON LAS ÁREAS DE GESTIÓN QUE GENERAN INFORMACIÓN QUE AFECTA LOS ESTADOS FINANCIEROS.</t>
  </si>
  <si>
    <t>CONCILIACIONES</t>
  </si>
  <si>
    <t>FORMATO Y CRONOGRAMA DE CONCILACIONES REALIZADO / FORMATO Y CRONOGRAMA DE CONCILACIONES PROGRAMADO*100</t>
  </si>
  <si>
    <t>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t>
  </si>
  <si>
    <t>FALTA DE SEGUIMIENTO MÁS ESTRICTO Y OPORTUNO; Y/O A UN PLAN DE CONTINGENCIA QUE BUSQUE EFECTIVAMENTE DEPURAR Y REDUCIR EL MONTO DE PASIVOS EXIGIBLE EN LA GESTIÓN PRESUPUESTAL, DURANTE TODA LA VIGENCIA.</t>
  </si>
  <si>
    <t>REMITIR MENSUALMENTE EL INFORME DEL SEGUIMIENTO DE LOS SALDOS DE LOS PASIVOS EXIGIBLES  Y RESERVAS CONSTITUIDOS A LOS ORDENADORES DE GASTOS</t>
  </si>
  <si>
    <t>INFORMES</t>
  </si>
  <si>
    <t>INFORMES REMITIDOS A LOS ORDENADORES DE GASTOS</t>
  </si>
  <si>
    <t>ADELANTAR TODAS LAS ACTIVIDADES  NECESARIAS PARA REALIZAR LA DEPURACIÓN DE LOS SALDOS A CARGO DE LOS ORDENADORES DE GASTO.</t>
  </si>
  <si>
    <t>GESTION DE LIBERACIÓN DE SALDOS</t>
  </si>
  <si>
    <t>NO. DE CONTRATOS CON GESTIÓN PARA LIBERACION DE SALDOS  / TOTAL DE CONTRATOS A DEPURAR DE LA BASE DE RESERVAS Y PASIVOS EXIGIBLES * 100</t>
  </si>
  <si>
    <t>REALIZAR REUNIÓN BIMESTRAL CON CADA SUBSECRETARÍA Y LA DIRECCIÓN DE CONTRATACIÓN A FIN DE REALIZAR SEGUIMIENTO A LOS CONTRATOS SUSCEPTIBLES DE LIQUIDACIÓN.</t>
  </si>
  <si>
    <t>ORDENADORES DEL GASTO DIRECCION DE CONTRATACIÓN</t>
  </si>
  <si>
    <t>EMISIÓN DE LA CIRCULAR EN DONDE SE FORMULAN  LOS LINEAMIENTOS PARA UNA GESTIÓN INTEGRAL DE PASIVOS EXIGIBLES.</t>
  </si>
  <si>
    <t>LINEAMIENTOS</t>
  </si>
  <si>
    <t>LINEAMIENTOS EXPEDIDOS E IMPLEMENTADOS PARA LA GESTIÓN INTEGRAL DE PASIVOS EXIGIBLES</t>
  </si>
  <si>
    <t>ORDENADORES DEL GASTO - SUBSECRETARÍA DE GESTIÓN JURIDICA</t>
  </si>
  <si>
    <t>OFICINA ASESORA DE PLANEACIÓN INSTITUCIONAL - SUBSECRETARÍAS DE LA ENTIDAD.</t>
  </si>
  <si>
    <r>
      <t>02/07/2021: Se aporta como evidencia el consolidado de las capacitaciones realizadas en febrero y junio a 149 uniformados de la Seccional de Tránsito y Transporte y 5 autoridades de Tránsito de la SDM.  
Los soportes documentales incluyen las presentaciones realizadas, el estudio previo definitivo del proceso contractual SDM-PSA-SIE-081 DE 2020 y la justificación de cierre en la cual se incluye el registro fotografico de las sesiones y las listas de asistencia, que dan cuenta de:
Sesión 1: 23/02/2021: 18 asistentes
Sesión 2: 11/03/2021: 20 asistentes
Sesión 3: 27/04/2021: 20 asistentes
Sesión 4: 03/06/2021: 17 asistentes
Sesión 6: 10/06/2021:  36 asistentes
Sesión 7: 11/06/2021:  43 asistentes
Conforme lo anterior se observa que se da cumplimiento en terminos de oportunidad y eficacia y que la acción implementada es efectiva respecto a la situación observada por el ente de control, en ese orden de ideas se recomienda el cierre de la misma.
04/06/2021: Se aporta como evidencia registro fotografico del avance de la ejecución de la acción asi como la correspondiente justificación.
Teniendo en cuenta que el plazo de ejecución de esta acción es el 22/06/2021 y que al corte de abril el avance estaba en el 28,8%, la OCI mantiene la alerta presentada en seguimientos anteriores respecto a:
"</t>
    </r>
    <r>
      <rPr>
        <i/>
        <sz val="7"/>
        <color rgb="FF000000"/>
        <rFont val="Arial"/>
        <family val="2"/>
      </rPr>
      <t>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t>
    </r>
    <r>
      <rPr>
        <sz val="7"/>
        <color rgb="FF000000"/>
        <rFont val="Arial"/>
        <family val="2"/>
      </rPr>
      <t xml:space="preserve">
Adicionalmente fortalecer la gestion documental que de cuenta de lo ejecutado, lo cual debe ser coherente con el indicador formulado. 
_____________________________ 
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
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
No obstante y teniendo en cuenta lo establecido en la clausula 4.7.2. de los estudios previos: "Brindar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 no se identifica claramente como se va a cumplir la meta establecida, de tal manera que su ejecución sea coherente con la acción formulada.
Se recomienda fortalecer los controles que garanticen que la acción se ejecutará de manera integral dentro el plazo establecido para ello.
__________________________________
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</si>
  <si>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 xml:space="preserve">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
Conforme lo anterior se observa que se da cumplimiento en terminos de oportunidad y eficacia y que la acción implementada es efectiva respecto a la situación observada por el ente de control, en ese orden de ideas se recomienda el cierre de la misma.
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
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t>
    </r>
    <r>
      <rPr>
        <i/>
        <sz val="7"/>
        <color rgb="FF000000"/>
        <rFont val="Arial"/>
        <family val="2"/>
      </rPr>
      <t xml:space="preserve">
Frente a la solicitud de los contratos que se relacionan a continuación , informamos que dichos contratos no se adicionan o se prorrogan, ya que para todos ellos se esperaba su finalización para elaborar nuevos contratos.
Contrato 1782	 Adicionado y prorrogado en agosto del 2020
Contrato 1802 	Adicionado y prorrogado en agosto del 2020
Contrato 1783 	Adicionado y prorrogado en agosto del 2020
Contrato 1798 	Adicionado y prorrogado en agosto del 2020
Contrato 1781 	Prorrogado el 19 de mayo, pero solo hasta ahora vamos a reportar información es mes vencido
Contrato 1801 	Prorrogado el 20 de agosto de 2020.
</t>
    </r>
    <r>
      <rPr>
        <sz val="7"/>
        <color rgb="FF000000"/>
        <rFont val="Arial"/>
        <family val="2"/>
      </rPr>
      <t xml:space="preserve">
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
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
Aunado a lo anterior y teniendo en cuenta que la acción vence en junio y que la misma establece como indicador seguimientos mensuales, se mantiene abierta hasta finalizar el periodo de ejecución.
_____________________________________
06/05/2021: No se aporta evidencia adicional que permita validar el avance de lo ejecutado al corte de abril; por lo cual se recomienda fortalecer los controles y documentar la gestión adelantada de tal manera que se garantice la ejecución integral de la acción formulada.
__________________________________
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</si>
  <si>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7/07/2021: La DAC allega 24 archivos relacionados con la entrega de predios, entre ellos están: El Plan de Trabajo, Actas, solicitudes y respuestas relacionadas con la programación y entrega. Se evidencia cumplimiento de la acción y se solicita el cierre al ente de control.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</si>
  <si>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</si>
  <si>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
8/06/2021: Acción en ejecución, no reportan evidencias en este corte.
6/05/2021: Acción en ejecución, no reportan evidencias en este corte.
05/03/2021: Acción en ejecución, no reportan evidencias en este corte.
05/02/2021: Acción en ejecución, no reportan evidencias en este corte.</t>
  </si>
  <si>
    <t>SGC</t>
  </si>
  <si>
    <t>SGM</t>
  </si>
  <si>
    <t>SGJ</t>
  </si>
  <si>
    <t>SGJ - OTIC</t>
  </si>
  <si>
    <t>SPM</t>
  </si>
  <si>
    <t>OAPI - SUBSECRETARIAS</t>
  </si>
  <si>
    <t>SGJ - SGC</t>
  </si>
  <si>
    <t>ORDENADORES DEL GASTO - SGJ</t>
  </si>
  <si>
    <t>08/09/2021 Seguimiento Julie Andrea Martinez se observa el diseño de la "Herramienta de trabajo para el control y seguimiento de las obligaciones del contrato de transporte especial vigente en la Entidad"  cumpliendo con la actividad planificado se recomienda el cierre de la actividad
09/08/2021 Seguimiento Julie Martinez, el área no remite seguimiento. Las acciones se encuentra dentro del plazo de ejecución planificado.</t>
  </si>
  <si>
    <t>08/09/2021 Seguimiento Julie Andrea Martinez se observa oficio al contratista con radicado 20216126138551 cumpliendo con la actividad planificado se recomienda el cierre de la actividad
09/08/2021 Seguimiento Julie Martinez, el área no remite seguimiento. Las acciones se encuentra dentro del plazo de ejecución planificado.</t>
  </si>
  <si>
    <t>Vieinery Piza Olarte</t>
  </si>
  <si>
    <t xml:space="preserve">17/09/2021:  El proceso aporta como evidencia la actualización del procedimiento PE01-PR01 Versión 9.0 de fecha 03-08-2021 ,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</si>
  <si>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 xml:space="preserve">17/09/2021:  El proceso aporta como evidencia la actualización del procedimiento PE01-PR01 Versión 9.0 de fecha 03-08-2021 ,aclarando en políticas de operación lo pertinente a las vigencias de armonización presupuestal, de la siguiente manera:
“Así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Conforme lo anterior y la justificación presentada por el proceso, se observa que se da cumplimiento a lo formulado dentro de los terminos previstos, por lo cual se recomienda el cierre de la acción.
</t>
  </si>
  <si>
    <t>6/10/2021: La SSC allega la justificación de la gestión adelantada y las evidencias (12 Actas de reuniones mensuales oct/2020 a sep/2021) soportando el cumplimiento de la acción. Por lo anterior, se solicita al ente de control, el cierre de la acción.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</si>
  <si>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2021-09-21</t>
  </si>
  <si>
    <t>3.3.1.2</t>
  </si>
  <si>
    <t>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t>
  </si>
  <si>
    <t>LA INTERVENTORÍA NO REQUIRIÓ NI ADJUNTO LOS APUS E INVESTIGACIONES DE MERCADO PARA LA APROBACIÓN DE LOS PRECIOS DE LAS ACTIVIDADES NO PREVISTAS.</t>
  </si>
  <si>
    <t>REALIZAR UNA REUNIÓN CON EL CONTRATISTA E INTERVENTORÍA DONDE SE INFORME DE LA IMPORTANCIA DE LA PRESENTACIÓN DE LOS APU E INVESTIGACIONES DE MERCADO.</t>
  </si>
  <si>
    <t>REUNIÓN IMPORTANCIA PRESENTACIÓN APU E INVESTIGACIONES DE MERCADO</t>
  </si>
  <si>
    <t>NÚMERO DE REUNIONES REALIZADAS</t>
  </si>
  <si>
    <t>2021-11-30</t>
  </si>
  <si>
    <t>SOCIALIZAR A LOS SUPERVISORES LA IMPORTANCIA DE LA VERIFICACIÓN DE REQUISITOS CONTENIDOS EN CADA CONTRATO PARA LA APROBACIÓN DE LOS PRECIOS NO PREVISTOS.</t>
  </si>
  <si>
    <t>NÚMERO DE SOCIALIZACIONES A SUPERVISORES REALIZADAS</t>
  </si>
  <si>
    <t>2022-03-31</t>
  </si>
  <si>
    <t>3.3.1.4</t>
  </si>
  <si>
    <t>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t>
  </si>
  <si>
    <t>POSIBLES FALENCIAS EN LOS PUNTOS DE CONTROL DISPUESTOS EN EL PROCEDIMIENTO SANCIONATORIO, PARA QUE LOS ORDENADORES DEL GASTO EFECTUÉ SUS ACTUACIONES CONFORME A LOS TÉRMINOS PREVISTOS.</t>
  </si>
  <si>
    <t>EFECTUAR  REVISIÓN DE LOS PUNTOS  DE CONTROL DISPUESTOS EN EL PROCEDIMIENTO SANCIONATORIO POR INCUMPLIMIENTO CONTRACTUAL - PA05 - PR16 Y DE SER NECESARIO, FORTALECER Y ACTUALIZAR LOS MISMOS PARA SU EFECTIVO CUMPLIMIENTO.</t>
  </si>
  <si>
    <t>ACTUALIZACIÓN DE LOS PUNTOS DE CONTROL PROCEDIMIENTO SANCIONATORIO POR INCUMPLIMIENTO CONTRACTUAL</t>
  </si>
  <si>
    <t>PROCEDIMIENTO REVISADO, ACTUALIZADO Y PUBLICADO</t>
  </si>
  <si>
    <t>DIRECCIÓN DE CONTRATACIÓN Y SUBSECRETARÍA DE GESTIÓN DE LA MOVILIDAD</t>
  </si>
  <si>
    <t>POSIBLE DESCONOCIMIENTO DE LA SUPERVISIÓN EN CUANTO A LA IMPLEMENTACIÓN Y TÉRMINOS DEL PROCEDIMIENTO SANCIONATORIO CONTRACTUAL DE LA ENTIDAD.</t>
  </si>
  <si>
    <t>INCORPORAR EN EL MODELO DE NOTIFICACIÓN DE DESIGNACIÓN DE SUPERVISIÓN - PA 05 -PR 21 - MD04, EN EL APARTE DE LAS CONSIDERACIONES GENERALES, UNA REMISIÓN EXPRESA AL PROCEDIMIENTO SANCIONATORIO POR INCUMPLIMIENTO CONTRACTUAL - PA05 - PR16.</t>
  </si>
  <si>
    <t>ACTUALIZACIÓN DEL MODELO DE NOTIFICACIÓN DE DESIGNACIÓN AL SUPERVISOR PA05-PR21-MD04</t>
  </si>
  <si>
    <t>MODELO DE NOTIFICACIÓN DE DESIGNACIÓN AL SUPERVISOR ACTUALIZADO Y PUBLICADO</t>
  </si>
  <si>
    <t>2022-03-21</t>
  </si>
  <si>
    <t>HALLAZGO ADMINISTRATIVO POR LA FALTA DE MECANISMOS DE CONTROL QUE DIERON ORIGEN A LA SUSCRIPCIÓN DE FORMATOS DE ACTAS DE ENTREGA DE ELEMENTOS SEMAFÓRICOS AL ALMACÉN DE LA SECRETARÍA DISTRITAL DE MOVILIDAD, SIN CONTAR CON LAS FIRMAS RESPECTIVAS DE QUIEN ENTREGA Y/O QUIEN RECIBE.</t>
  </si>
  <si>
    <t>DEBILIDAD EN LA APLICACIÓN DEL   CONTROL EN LOS DOCUMENTOS PRESENTADOS AL ALMACÉN POR PARTE DEL CONTRATISTA DE ACUERDO A LAS OBLIGACIONES ESPECIFICAS DEL CONTRATO O AL PROTOCOLO ESTABLECIDO POR LA SDM.</t>
  </si>
  <si>
    <t>APLICAR UNA LISTA DE  CHEQUEO  PARA  LA ENTREGA AL ALMACÉN POR LA SUPERVISIÓN QUE PERMITA REVISAR LOS DOCUMENTOS ENTREGADOS POR PARTE DE LA INTERVENTORÍA.</t>
  </si>
  <si>
    <t>LISTAS DE CHEQUEO Y ACTAS DE ENTREGA A ALMACÉN</t>
  </si>
  <si>
    <t>LISTA DE CHEQUEO  DE SOLICITUDES DE REINTEGRO / ACTAS DE ENTREGA AL  ALMACÉN</t>
  </si>
  <si>
    <t>SUBDIRECCIÓN DE SEMAFORIZACIÓN Y/O SUPERVISOR DEL CONTRATO</t>
  </si>
  <si>
    <t>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t>
  </si>
  <si>
    <t>ACTAS DE SEGUIMIENTO INGRESOS</t>
  </si>
  <si>
    <t>HALLAZGO ADMINISTRATIVO CON PRESUNTA INCIDENCIA DISCIPLINARIA POR DEFICIENCIAS EN EL PROCESO DE INVENTARIOS RELACIONADO A LA FALTA DE PLACAS EN LOS BIENES UBICADOS EN EL CENTRO DE GESTIÓN DE TRÁNSITO DE LA SECRETARÍA DISTRITAL DE MOVILIDAD.</t>
  </si>
  <si>
    <t>FALTA DE VERIFICACIÓN FÍSICA DE LOS BIENES, QUE SON ADQUIRIDOS POR LA ENTIDAD   Y QUE INGRESAN AL SITIO DE UTILIZACIÓN  EN EL CENTRO DE GESTIÓN DE TRÁNSITO DE LA SDM,</t>
  </si>
  <si>
    <t>REALIZAR ACTA DE INSTALACIÓN DE PLACAS A LOS BIENES RECIBIDOS EN EL SITIO DE UTILIZACIÓN AL CENTRO DE GESTIÓN DEL TRÁNSITO</t>
  </si>
  <si>
    <t>ACTA  DE INSTALACIÓN DE PLACAS</t>
  </si>
  <si>
    <t>2022-04-30</t>
  </si>
  <si>
    <t>FALTA DE VERIFICACIÓN FÍSICA DE LOS BIENES, QUE SON ADQUIRIDOS POR LA ENTIDAD   Y QUE INGRESAN AL SITIO DE UTILIZACIÓN  EN EL CENTRO DE GESTIÓN DE TRANSITO DE LA SDM,</t>
  </si>
  <si>
    <t>REVISAR Y AJUSTAR EL PROCEDIMIENTO INCORPORANDO UN CONTROL DE LOS BIENES QUE INGRESAN A LA ENTIDAD EN EL SITIO DE  UTILIZACIÓN.</t>
  </si>
  <si>
    <t>SUBSECRETARÍA DE GESTIÓN JURÍDICA - SUBSECRETARÍA DE GESTIÓN DE LA MOVILIDAD</t>
  </si>
  <si>
    <t>SGJ - SGM</t>
  </si>
  <si>
    <t>ACCIONES ABIERTAS Y ABIERTAS CON RECOMENDACIÓN DE CIERRE POR PARTE DE LA OCI AL ENTE DE CONTROL</t>
  </si>
  <si>
    <t>PLAN DE MEJORAMIENTO INSTITUCIONAL CORTE OCTUBRE 2021
(SE INCORPORAN LOS HALLAZGOS VISITA FISCAL CODIGO 509 PAD 2021)</t>
  </si>
  <si>
    <t>2021-10-05</t>
  </si>
  <si>
    <t>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t>
  </si>
  <si>
    <t>REALIZAR LA SOCIALIZACIÓN DEL  PROCEDIMIENTO  DE GESTION DE BIENES E INVENTARIOS, INGRESOS, EGRESOS Y TRASLADOS DE ALMACEN  PA01-PR12.</t>
  </si>
  <si>
    <t>SOCILIZACIÓN PROCEDIMIENTO</t>
  </si>
  <si>
    <t>SUBDIRECCIÓN DE SEÑALIZACIÓN -  SUBDIRECCIÓN ADMINISTRATIVA</t>
  </si>
  <si>
    <t>2021-10-15</t>
  </si>
  <si>
    <t>EMITIR  UNA CIRCULAR POR PARTE DE   LA SUBSECRETARIA DE GESTION  CORPORATIVA DONDE SE INFORMEN LOS  LINEAMIENTOS ESTABLECIDOS PARA LA RECEPCIÓN, INCORPORACIÓN  A  CONTABILIDAD Y ADMINISTRACIÓN DE LOS  BIENES O ELEMENTOS ENTREGADOS A SDM POR OTRAS ENTIDADES.</t>
  </si>
  <si>
    <t>EMITIR  CIRCULAR</t>
  </si>
  <si>
    <t>CIRCULAR EMITIDA</t>
  </si>
  <si>
    <t>HALLAZGO ADMINISTRATIVO CON PRESUNTA INCIDENCIA DISCIPLINARIA Y FISCAL, POR CUANTÍA DE $ 54.507.277, PORQUE SE EVIDENCIÓ SOBRECOSTOS POR INSTALACIÓN DE LOS ELEMENTOS PAGADOS POR URGENCIA MANIFIESTA.</t>
  </si>
  <si>
    <t>LOS VALORES DE ADQUISICIÓN Y DESTINACIÓN DE LOS ELEMENTOS ADQUIRIDOS POR EL IDU NO FUERON COMPARTIDOS CON LA SDM</t>
  </si>
  <si>
    <t>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t>
  </si>
  <si>
    <t>EMITIR   CIRCULAR</t>
  </si>
  <si>
    <t>SUBDIRECCIÓN DE SEÑALIZACIÓN -  DESPACHO</t>
  </si>
  <si>
    <t>HALLAZGO ADMINISTRATIVO CON PRESUNTA INCIDENCIA DISCIPLINARIA Y FISCAL, EN CUANTÍA DE $ 252.813.689 AL ENCONTRAR DIFERENCIAS ENTRE LAS CANTIDADES CORRESPONDIENTES A LOS ELEMENTOS DE SEGREGACIÓN ADQUIRIDOS POR EL IDU Y ENTREGADAS PARA LA INSTALACIÓN Y REPORTADAS POR LA SDM</t>
  </si>
  <si>
    <t>NO SE DIERON DIRECTICES TECNICAS, JURIDICAS, ADMINISTRATIVAS Y FINANCIERAS  PARA EL RECIBO DE LOS ELEMENTOS POR LA SDM</t>
  </si>
  <si>
    <t>EMITIR DIRECTRIZ</t>
  </si>
  <si>
    <t>DIRECTRIZ EMITIDA</t>
  </si>
  <si>
    <t>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t>
  </si>
  <si>
    <t xml:space="preserve">SUBSECRETARÍA DE GESTIÓN DE LA MOVILIDAD - SUBSECRETARÍA DE GESTIÓN CORPORATIVA </t>
  </si>
  <si>
    <t>SUBSECRETARÍA DE GESTIÓN DE LA MOVILIDAD - DESPACHO</t>
  </si>
  <si>
    <t xml:space="preserve">8/11/2021:  Requerimientos al sistema de gestión contractual, solicitudes y respuestas a través de correo electronico
8/10/2021:  Reuniones de avances del boton de transparencia y sofware 5/10/2021;  reunion del 24/09/2021; seguimiento de los avances 20/09/2021;  documento de alcance con requerimientos  al Sofware.
8/09/2021:  Dirección de Contratación está implementado desde el 22 de febrero de 2021 el nuevo software creado en y con solicitd de desarrollo de requerimientos para atender  la accion establecida.
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ACCION EN EJECUCION
07/10/2020
La dependencia no aporto evidencia de cumplimiento. Acción en ejecución. 
ACCION ABIERTA 
8/09/2020
La dependencia no aporto evidencia de cumplimiento.
Acción en ejecución.
ACCION ABIERTA  </t>
  </si>
  <si>
    <t>8/11/2021: Se realiza mesa de trabajo el 4/10/2021   con el siguiente orden del dia: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emplear mejoras o ajustes que conduzcan a mitigar inconsistencias en la información que reporta de la
Cartera.
● Transporte público depuración.
● Varios
8/10/2021:  Reunion de seguimiento mensual de cartera  entre la Direccion de Cobro , Subsecretaria de Gestión Juridica,  Sub gestion juridica, Sub Financiera: Se cita el hallazgo administrativo con presunta incidencia disciplinaria por diferencias en la información
● contable de prescripciones y depuración contable de cartera de comparendos y prescripciones.
● Presentación cifras de inconsistencias de la cartera y depuración de cartera acuerdos de pago.
● Identificación de las variables y casuísticas que intervienen en el proceso, y sobre las cuales se pueden
● emplear mejoras o ajustes que conduzcan a mitigar inconsistencias en la información que reporta de la
● cartera.
● Transporte público depuración.
● Varios
● Se adelanta seguimiento para verificar cuenta 1-3-11-04-011.
8/09/2021:  El dia 2 de agosto se raliza mesa de trabajo con  Financiera, gestion de cobro,corporatira y gestion juridica, en la cual se analizaron los datos y cifras ,se establece plan de tranajo con respecto a las actividades de
prescripción y aplicaciones de la misma para los meses de mes de enero a junio de 2021. En ejecucion.
09/08/2021 Seguimiento Julie Martinez, el área no remite seguimiento. Las acciones se encuentra dentro del plazo de ejecución planificado.</t>
  </si>
  <si>
    <t>8/11/2021:   Primera mesa trismestral  cuyo orden del dia; 
1. Revisar el reporte generado de SIPROJ para efectos contables
2. Socialización de formato de conciliación SIPROJ 2021-3
8/10/2021: La accion quedo contemplada con periodicidad trimestral aun no es tiempo de reportar avances,
/9/2021.Sin avances
09/08/2021 Seguimiento Julie Martinez, el área no remite seguimiento. Las acciones se encuentra dentro del plazo de ejecución planificado.</t>
  </si>
  <si>
    <t>8/11/2021:  Se aporta lista de asistencia al seguimiento de registro y califiacion de procesos , sin embargo no se aporta acta producto de dicho seguimiento. 
8/10/2021: Acta del 16/09/2021 "revision de procesos para la calificacon del Contingente  judicial"</t>
  </si>
  <si>
    <t xml:space="preserve">8/11/2021: Se adjuntan evidencias del seguimiento a las liquidaciones y reuniones de seguimiento a liquidaciones,sin embargo se recomienda actas producto de las mesas de trabajo bimestrales.
8/10/2021:  Reuniones de seguimiento a liquidaciones;mesa de trabajo  co n analisis de liquidaciones priorizadas.
8/09/2021: Mesa de trabajo con el fin de adelantar  y dar prioridad a la liquidacion de contratos, se aportan evidencia de correos . </t>
  </si>
  <si>
    <t>8/11/2021: Sin avance para este periodo
8/10/2021:  correo remision de reservas septiembre SGJ, excel  enviado a la Sub Financiera
8/09/2021:  Seguimiento  julio al proyecto 7589, pr parte de la SGJ,evidencias de base de datos en excel con el seguimiento.</t>
  </si>
  <si>
    <t>08/11/2021 seguimiento  Julie Martinez no se remite seguimiento por parte del proceso sin embargo la accion se encuentra entre los plazos establecidos para su ejecucion. se recomienda al proceso realizar ejercicio de autocontrol
08/10/2021 seguimiento  Julie Martinez, no se realiza reporte sobre avance de la actividad sin embargo la actividad esta en ejecución y en tiempos para su desarrollo
08/09/2021 seguimiento  Julie Martinez, no se realiza reporte sobre avance de la actividad sin embargo la actividad esta en ejecución y en tiempos para su desarrollo
09/08/2021 Seguimiento Julie Martinez, el área no remite seguimiento. Las acciones se encuentra dentro del plazo de ejecución planificado.</t>
  </si>
  <si>
    <t>08/11/2021 seguimiento  Julie Martinez no se remite seguimiento por parte del proceso sin embargo la accion se encuentra entre los plazos establecidos para su ejecucion. se recomienda al proceso realizar ejercicio de autocontrol</t>
  </si>
  <si>
    <t>8/11/2021: La DAC allegó junto a la Justificación de cierre, las Dos Actas de reunión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</si>
  <si>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El Plan de Trabajo de traslado elementos al Mezzanine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</si>
  <si>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</si>
  <si>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t>8/11/2021: La DAC y la DIATT, remiten evidencias de los seguimientos bimestrales de enero a agosto. Quedan pendientes los dos últimos bimestres.
6/10/2021: La dependencia, no reportan evidencias en este corte.
6/09/2021: La dependencia, no reportan evidencias en este corte.
8/06/2021: Acción en ejecución, no reportan evidencias en este corte.
6/05/2021: Acción en ejecución, no reportan evidencias en este corte.
05/03/2021: Acción en ejecución, no reportan evidencias en este corte.
05/02/2021: Acción en ejecución, no reportan evidencias en este corte.</t>
  </si>
  <si>
    <r>
      <t xml:space="preserve">08/11/2021: De acuerdo a las evidencias compartidas en el drive 
https://drive.google.com/drive/folders/1SJj90n5iP1CAeBBZC7wYoteshvK_BxFj
se observa:
* Contratos 2021-2013 y 2021-2020: Radicados Orfeo 20213116056261 y 20213116057151 de fecha 04/08/2021
* Contratos 2021-2014 y 2021-2021: Acta de reunión de fecha 19/08/2021 (Incluye el tema de Requisitos previos para la suscripción del aca de inicio
* Contratos 2021-2015 y 2021-2022: Radicados Orfeo 20213116346951 y 20213116346981 ademas se adjunta Acta de reunión de fecha 26/07/2021 (Incluye el tema de Requisitos previos para la suscripción del aca de inicio
* Contratos 2021-2016 y 2021-2023: Radicados Orfeo 20213115972871 y 20213115974021 de fecha 03/08/2021
* Contratos 2021-2017 y 2021-2024: Radicados Orfeo 20213116054861 y 20213116055951 de fecha 04/08/2021 
* Contratos 2021-2018 y 2021-2025: Radicados Orfeo 20213115976621 y 20213115976651 de fecha 04/08/2021
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t>
    </r>
    <r>
      <rPr>
        <i/>
        <sz val="7"/>
        <color rgb="FF000000"/>
        <rFont val="Arial"/>
        <family val="2"/>
      </rPr>
      <t xml:space="preserve">PV01-PR01-F06 Justificación cumplimiento de hallazgo V 1.0 </t>
    </r>
    <r>
      <rPr>
        <sz val="7"/>
        <color rgb="FF000000"/>
        <rFont val="Arial"/>
        <family val="2"/>
      </rPr>
      <t>,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 SS 20213116057151 de fecha 04/08/2021 relacionado con el contrato de interventoria 2021-2013 vinculado a su vez con el contrato de obra 2021-2020 
* Informe de señalización  sin fecha, donde se describen las acciones implementadas respecto al contrato 2021-2022 con interventoria a través del contrato 2021-20215
* SS 20213115972871 de fecha 03/08/2021 relacionado con el contrato de interventoria 20221-2016 vinculado a su vez con el contrato de obra 2021-2023 
* SS 20213116055951 de fecha 04/08/2021 relacionado con el contrato de interventoria 2021-2017 vinculado a su vez con el contrato de obra 2021-2024 
* SS 20213115976651 de fecha 04/08/2021 relacionado con el contrato de interventoria 20221-2018 vinculado a su vez con el contrato de obra 2021-2025
09/08/2021: No se aporta evidencia del avance de la gestión realizada para dar cumplimiento a la acción formulada</t>
    </r>
  </si>
  <si>
    <t>08/11/2021: De acuerdo a las evidencias compartidas en el drive 
https://drive.google.com/drive/folders/1SJj90n5iP1CAeBBZC7wYoteshvK_BxFj
se observa:
* Contratos 2021-2013 y 2021-2020: Radicado Orfeo 20213116056381 de fecha 04/08/2021 - Interventoria
* Contratos 2021-2014 y 2021-2021: Acta de reunión de fecha 19/08/2021 (Incluye el tema de Requisitos previos para la suscripción del aca de inicio
* Contratos 2021-2015 y 2021-2022: Radicado Orfeo  20213116346951 y 20213116346981 de fecha 20/08/2021, ademas se incluye Acta de reunión de fecha 26/07/2021 (Incluye el tema de Requisitos previos para la suscripción del acta de inicio
* Contratos 2021-2016 y 2021-2023: Radicados Orfeo 20213115974371 y 20213115974471 de fecha 03/08/2021
* Contratos 2021-2017 y 2021-2024: Radicados Orfeo 20213116054951 y 20213116055901  de fecha 04/08/2021 
* Contratos 2021-2018 y 2021-2025: Radicados Orfeo 20213115976631 y 20213115976641 de fecha 03/08/2021
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Se aporta como evidencia:
SS  20213116056261 de fecha 04/08/2021 relacionado con el contrato de interventoria 20221-2013 vinculado a su vez con el contrato de obra 2021-2020 
Informe de señalización  sin fecha, donde se describen las acciones impleme ntadas respecto al contrato 2021-2022 con interentoria a través del contrato 2021-20215
SS 20213115974371 de fecha 03/08/2021 relacionado con el contrato de interventoria 20221-2016 vinculado a su vez con el contrato de obra 2021-2023 
SS 20213116055901  y 20213116054951 fecha 04/08/2021 relacionado con el contrato de interventoria 20221-2017 vinculado a su vez con el contrato de obra 2021-2024 
SS  20213115976631  y 20213115976641 fecha 03/08/2021 relacionado con el contrato de interventoria 20221-2018 vinculado a su vez con el contrato de obra 2021-2025 
09/08/2021: No se aporta evidencia del avance de la gestión realizada para dar cumplimiento a la acción formulada</t>
  </si>
  <si>
    <t>08/11/2021: De acuerdo a las evidencias compartidas en el drive 
https://drive.google.com/drive/folders/1SJj90n5iP1CAeBBZC7wYoteshvK_BxFj
se observa:
* Contratos 2021-2013 y 2021-2020: No se aporta evidencia dentro del repositorio correspondiente 
* Contratos 2021-2014 y 2021-2021: Acta de reunión de fecha 19/08/2021 
* Contratos 2021-2015 y 2021-2022: Radicado Orfeo  20213116346921  de fecha 20/08/2021. El acta presentada como evidencia no incluye información vinculada con la actividad
* Contratos 2021-2016 y 2021-2023: Acta Comite de Seguimiento No. 1 de fecha 11/08/2021 (Numeral 4)
* Contratos 2021-2017 y 2021-2024: No se aporta evidencia dentro del repositorio correspondiente
* Contratos 2021-2018 y 2021-2025: Acta de reunión del 18/08/2021 (Segundo parrafo)
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Pendiente presentación de la justificación para evaluar la recomendación de cierre.
___________________________________________________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</si>
  <si>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r>
      <t>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
Para poder evaluar el cierre de la acción (Eficacia y Eficiencia) se requiere al proceso que presente la correpondiente justificación en noviembre en el formato  PV01-PR01-F06 Justificación cumplimiento de hallazgo V 1.0
________________________________________________________
08/10/2021: Si bien se aporta como evidencia la ruta del drive implementado https://drive.google.com/drive/searchq=owner:omdiaz%40movilidadbogota.gov.co., no se allega la justificación conforme la estructura adoptada por la entidad para evaluar la recomendación de cierre.
Es importante precisar que en el drive se identifica de manera clara los repositorios dispuestos para los contratos de interventoria sin embargo esta organización no se encuentra bien definida para los contratos de obra.
06/09/2021:  No se aporta evidencia de la implementación del drive creado.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t>
    </r>
    <r>
      <rPr>
        <i/>
        <sz val="7"/>
        <color rgb="FF000000"/>
        <rFont val="Arial"/>
        <family val="2"/>
      </rPr>
      <t>Definir las correcciones a realizar al interior del proceso o dependencia con el fin de atender las alertas presentadas por la OCI en el reporte del estado de las acciones de los planes de mejoramiento y documentar la gestión realizada."</t>
    </r>
    <r>
      <rPr>
        <sz val="7"/>
        <color rgb="FF000000"/>
        <rFont val="Arial"/>
        <family val="2"/>
      </rPr>
      <t xml:space="preserve">.
___________________________________
09/08/2021: Se aporta como evidencia el correo remitido a los supervisores en donde se evidencia que se comparte el drive creado (https://drive.google.com/drive/folders/1Yb72IaF6xyH7Rlnx44buYkYuB3g_QMwX?usp=sharing).
De la verificación realizada a la información dispuesta en éste se observa que se crearon las carpetas: 
*2021-2015 Consorcio Inter Movilidad Zona 4
*2021-2016 HMV Proyectos SAS (Sub carpetas 1. Precontractual, 2 Contractual y 3. Post Contractual)
*2021-2017 K12 MAB Ingenieria del Valor SA.
Las cuales se encuentran a la fecha del presente seguimiento vacias.
Teniendo en cuenta que el nombre del indicador hace referencia a: DRIVE CREADO E IMPLEMENTADO PARA CADA CONTRATO DE INTERVENTORÍA, si bien se cumple la creación del drive, se mantiene abierta para evaluar la implementación del mismo.
Se recomienda adelantar la gestión que permita validar la implementación del drive y asi garantizar la efectividad de la acción formulada y la subsanación de lo observado por el ente de control
</t>
    </r>
  </si>
  <si>
    <t>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No se aporta evidencia dentro del repositorio correspondiente
* Contratos 2021-2018 y 2021-2025:  Informes de Señalización. Informe del 12/08/2021 al 11/09/2021 e informe del  12/09/2021 al 11/10/2021 
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
08/10/2021: De acuerdo al documento allegado como justificación de la ejecución del hallazgo, donde se indica que la consulta de las evidencias puede hacerse desde el siguiente drive: https://drive.google.com/drive/searchq=owner:omdiaz%40movilidadbogota.gov.co.
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
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
06/09/2021:  No se aporta evidencia del avance de la gestión realizada para dar cumplimiento a la acción formulada
09/08/2021: No se aporta evidencia del avance de la gestión realizada para dar cumplimiento a la acción formulada</t>
  </si>
  <si>
    <t>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Informes de Señalización. Informe 1 del 28/07/2021 al 27/08/2021 e Informe  3 de fecha 28/09/2021 al 27/10/2021
* Contratos 2021-2016 y 2021-2023:  Informes de Señalización. Informe del 05/08/2021 al 05/09/2021 e Informe  del 06/09/2021 al 05/10/2021
* Contratos 2021-2017 y 2021-2024: Informe Mensual Tecnico SST No. 001 Contrato 2021-2017
* Contratos 2021-2018 y 2021-2025:  Informes de Señalización. Informe del 12/08/2021 al 11/09/2021 e informe del  12/09/2021 al 11/10/2021 
Conforme lo anterior se observa que se cumple parcialmente la acción formulada  sobre los contratos 2020-2013, 2021-2020, 2021-2014 y 2021-2021  por cuanto no presentan evidencia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del avance de la gestión realizada para dar cumplimiento a la acción formulada.
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
06/09/2021:  No se aporta evidencia del avance de la gestión realizada para dar cumplimiento a la acción formulada
09/08/2021: No se aporta evidencia del avance de la gestión realizada para dar cumplimiento a la acción formulada</t>
  </si>
  <si>
    <t>08/11/2021: De acuerdo a las evidencias compartidas en el drive 
https://drive.google.com/drive/folders/1SJj90n5iP1CAeBBZC7wYoteshvK_BxFj
se observa:
* Contratos 2021-2013 y 2021-2020: No se aporta evidencia dentro del repositorio correspondiente 
* Contratos 2021-2014 y 2021-2021: No se aporta evidencia dentro del repositorio correspondiente 
* Contratos 2021-2015 y 2021-2022: No se aporta evidencia dentro del repositorio correspondiente 
* Contratos 2021-2016 y 2021-2023: No se aporta evidencia dentro del repositorio correspondiente 
* Contratos 2021-2017 y 2021-2024: Se aporta evidencia dentro del repositorio de las actas de comite semanal desde el 18/08/201 hasta el 27/10/2021
* Contratos 2021-2018 y 2021-2025: No se aporta evidencia dentro del repositorio correspondiente 
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Por favor tener en cuenta que estos son los soportes definitivos a presentar al ente de control por lo cual se requiere que los mismos sean coherentes e integrales con lo ejecutado.
___________________________________________________
08/10/2021:  No se aporta evidencia de  las actas semanales de septiembre, asi como tampoco se aporto la gestión realizada correspondiente a julio y agosto.
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06/09/2021:  No se aporta evidencia de  las actas semanales de agosto, asi como tampoco se aporto la gestión realizada correspondiente a julio.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09/08/2021: No se aporta evidencia que permita validar la ejecución en julio de la acción formulada: CARGAR DE ACTAS DE COMITÉS TÉCNICOS SEMANALES AL DRIVE con inicio el 01/07/2021</t>
  </si>
  <si>
    <t>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No se aporta evidencia del avance de la gestión realizada para dar cumplimiento a la acción formulada</t>
  </si>
  <si>
    <t>08/11/2021: No se aporta evidencia del avance de ejecución de la acción,  por lo cual se genera la misma alerta presentada por la OCI en el seguimiento realizado el 08/10/2021
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Se observa que se incluyeron  funciones de la interventoria relacionadas con la gestión ambiental y SST, asi como la implementación del PMT
Su implementación se validará una vez se empiece a ejecutar el contrato. De acuerdo a lo informado por el proceso se espera que el proceso inicie en octubre de 2021
09/08/2021: La acción se programo para iniciar su ejecución en octubre</t>
  </si>
  <si>
    <r>
      <t>08/11/2021: No se aporta evidencia del avance de ejecución de la acción,  por lo cual se genera la misma alerta presentada por la OCI en el seguimiento realizado el 08/10/2021 y se reitera la alerta presentada en el seguimiento antes referenciado.
08/10/2021: Teniendo en cuenta la observación presentada por la OCI en el seguimiento anterior: "</t>
    </r>
    <r>
      <rPr>
        <i/>
        <sz val="7"/>
        <color rgb="FF000000"/>
        <rFont val="Arial"/>
        <family val="2"/>
      </rPr>
      <t xml:space="preserve">No obstante no se identifica de manera clara dentro de este documento, el deber del contratista de </t>
    </r>
    <r>
      <rPr>
        <b/>
        <i/>
        <sz val="7"/>
        <color rgb="FF000000"/>
        <rFont val="Arial"/>
        <family val="2"/>
      </rPr>
      <t>"Realizar un reporte de validación de congruencia  de plazos y requisitos que debe evaluar la interventoría antes de la suscripción del acta de inicio formulados para el anexo complementario del proceso de selección para el contrato de obras civiles</t>
    </r>
    <r>
      <rPr>
        <i/>
        <sz val="7"/>
        <color rgb="FF000000"/>
        <rFont val="Arial"/>
        <family val="2"/>
      </rPr>
      <t>". no se presenta evidencia o justificación que aclare lo observado por la OCI.</t>
    </r>
    <r>
      <rPr>
        <sz val="7"/>
        <color rgb="FF000000"/>
        <rFont val="Arial"/>
        <family val="2"/>
      </rPr>
      <t xml:space="preserve">
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"Definir las correcciones a realizar al interior del proceso o dependencia con el fin de atender las alertas presentadas por la OCI en el reporte del estado de las acciones de los planes de mejoramiento y documentar la gestión realizada.".
____________________
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
No obstante no se identifica de manera clara dentro de este documento, el deber del contratista de "Realizar un reporte de validación de congruencia  de plazos y requisitos que debe evaluar la interventoría antes de la suscripción del acta de inicio formulados para el anexo complementario del proceso de selección para el contrato de obras civiles".
09/08/2021: No se aporta evidencia del avance de la gestión realizada para dar cumplimiento a la acción formulada</t>
    </r>
  </si>
  <si>
    <t>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</si>
  <si>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08/11/2021: No se aporta evidencia del avance de ejecución de la acción.
08/10/2021:  No se aporta evidencia del avance de la gestión realizada para dar cumplimiento a la acción formulada
06/09/2021:  No se aporta evidencia del avance de la gestión realizada para dar cumplimiento a la acción formulada
09/08/2021: No se aporta evidencia del avance de la gestión realizada para dar cumplimiento a la acción formulada</t>
  </si>
  <si>
    <t>08/11/2021: No se aporta evidencia del avance de ejecución de la acción,  por lo cual se genera una alerta respecto a fortalecer la gestión documental que permita evidenciar de manera integral el cumplimiento de lo formulado
08/10/2021:   La acción se programo para iniciar su ejecución en octubre
09/08/2021: La acción se programo para iniciar su ejecución en octubre</t>
  </si>
  <si>
    <t>08/11/2021: No se aporta evidencia del avance de ejecución de la acción,  por lo cual se genera una alerta respecto a fortalecer la gestión documental que permita evidenciar de manera integral el cumplimiento de lo formulado</t>
  </si>
  <si>
    <t>SGM - SGC</t>
  </si>
  <si>
    <t>SGM - DESPACHO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</si>
</sst>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34" x14ac:knownFonts="1">
    <font>
      <sz val="11"/>
      <color indexed="8"/>
      <name val="Calibri"/>
      <family val="2"/>
      <scheme val="minor"/>
    </font>
    <font>
      <sz val="11"/>
      <color theme="1"/>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u/>
      <sz val="7"/>
      <color rgb="FF000000"/>
      <name val="Arial"/>
      <family val="2"/>
    </font>
    <font>
      <b/>
      <sz val="7"/>
      <name val="Arial"/>
      <family val="2"/>
    </font>
    <font>
      <sz val="11"/>
      <color rgb="FFFF0000"/>
      <name val="Calibri"/>
      <family val="2"/>
      <scheme val="minor"/>
    </font>
    <font>
      <b/>
      <sz val="11"/>
      <color theme="1"/>
      <name val="Calibri"/>
      <family val="2"/>
      <scheme val="minor"/>
    </font>
    <font>
      <b/>
      <sz val="11"/>
      <color indexed="8"/>
      <name val="Calibri"/>
      <family val="2"/>
      <scheme val="minor"/>
    </font>
    <font>
      <b/>
      <sz val="18"/>
      <color indexed="8"/>
      <name val="Calibri"/>
      <family val="2"/>
      <scheme val="minor"/>
    </font>
    <font>
      <sz val="7"/>
      <color rgb="FF000000"/>
      <name val="Arial"/>
      <family val="2"/>
    </font>
  </fonts>
  <fills count="14">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7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style="thin">
        <color rgb="FF000000"/>
      </right>
      <top style="thin">
        <color rgb="FF000000"/>
      </top>
      <bottom/>
      <diagonal/>
    </border>
    <border>
      <left/>
      <right/>
      <top/>
      <bottom style="thin">
        <color theme="4" tint="0.39997558519241921"/>
      </bottom>
      <diagonal/>
    </border>
    <border>
      <left/>
      <right/>
      <top style="thin">
        <color theme="4" tint="0.39997558519241921"/>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bottom/>
      <diagonal/>
    </border>
  </borders>
  <cellStyleXfs count="3">
    <xf numFmtId="0" fontId="0" fillId="0" borderId="0"/>
    <xf numFmtId="9" fontId="6" fillId="0" borderId="0" applyFont="0" applyFill="0" applyBorder="0" applyAlignment="0" applyProtection="0"/>
    <xf numFmtId="41" fontId="6" fillId="0" borderId="0" applyFont="0" applyFill="0" applyBorder="0" applyAlignment="0" applyProtection="0"/>
  </cellStyleXfs>
  <cellXfs count="231">
    <xf numFmtId="0" fontId="0" fillId="0" borderId="0" xfId="0"/>
    <xf numFmtId="0" fontId="2" fillId="0" borderId="0" xfId="0" applyFont="1" applyAlignment="1">
      <alignment horizontal="center"/>
    </xf>
    <xf numFmtId="0" fontId="3" fillId="3"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left" vertical="center"/>
    </xf>
    <xf numFmtId="10" fontId="0" fillId="0" borderId="0" xfId="1" applyNumberFormat="1" applyFont="1"/>
    <xf numFmtId="0" fontId="7" fillId="4" borderId="2" xfId="0" applyFont="1" applyFill="1" applyBorder="1" applyAlignment="1" applyProtection="1">
      <alignment horizontal="center" vertical="center" wrapText="1"/>
    </xf>
    <xf numFmtId="164" fontId="7" fillId="4" borderId="2" xfId="0" applyNumberFormat="1" applyFont="1" applyFill="1" applyBorder="1" applyAlignment="1" applyProtection="1">
      <alignment horizontal="center" vertical="center" wrapText="1"/>
    </xf>
    <xf numFmtId="0" fontId="0" fillId="0" borderId="0" xfId="0" pivotButton="1"/>
    <xf numFmtId="0" fontId="0" fillId="0" borderId="0" xfId="0" applyNumberFormat="1"/>
    <xf numFmtId="0" fontId="0" fillId="0" borderId="0" xfId="0" applyAlignment="1">
      <alignment horizontal="center" vertical="center"/>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9" fillId="0" borderId="2" xfId="0" applyFont="1" applyFill="1" applyBorder="1" applyAlignment="1">
      <alignment horizontal="left" vertical="center" wrapText="1"/>
    </xf>
    <xf numFmtId="0" fontId="0" fillId="0" borderId="0" xfId="0" applyFill="1"/>
    <xf numFmtId="14"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3" fillId="3" borderId="1" xfId="0" applyFont="1" applyFill="1" applyBorder="1" applyAlignment="1">
      <alignment horizontal="center" vertical="center" wrapText="1"/>
    </xf>
    <xf numFmtId="1" fontId="8" fillId="0" borderId="2" xfId="2" applyNumberFormat="1"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horizontal="left" indent="1"/>
    </xf>
    <xf numFmtId="0" fontId="13" fillId="0" borderId="20" xfId="0" applyFont="1" applyBorder="1"/>
    <xf numFmtId="0" fontId="13" fillId="0" borderId="0" xfId="0" applyFont="1"/>
    <xf numFmtId="0" fontId="15" fillId="7" borderId="21" xfId="0" applyFont="1" applyFill="1" applyBorder="1"/>
    <xf numFmtId="0" fontId="14" fillId="0" borderId="0" xfId="0" applyFont="1"/>
    <xf numFmtId="0" fontId="15" fillId="0" borderId="22" xfId="0" applyNumberFormat="1" applyFont="1" applyBorder="1"/>
    <xf numFmtId="0" fontId="14" fillId="0" borderId="20" xfId="0" applyNumberFormat="1" applyFont="1" applyBorder="1"/>
    <xf numFmtId="0" fontId="15" fillId="7" borderId="23" xfId="0" applyNumberFormat="1" applyFont="1" applyFill="1" applyBorder="1"/>
    <xf numFmtId="0" fontId="14" fillId="0" borderId="20" xfId="0" applyFont="1" applyBorder="1" applyAlignment="1">
      <alignment horizontal="left"/>
    </xf>
    <xf numFmtId="0" fontId="14" fillId="0" borderId="17" xfId="0" applyNumberFormat="1" applyFont="1" applyBorder="1"/>
    <xf numFmtId="0" fontId="14" fillId="0" borderId="18" xfId="0" applyNumberFormat="1" applyFont="1" applyBorder="1"/>
    <xf numFmtId="0" fontId="15" fillId="7" borderId="19" xfId="0" applyNumberFormat="1" applyFont="1" applyFill="1" applyBorder="1"/>
    <xf numFmtId="0" fontId="14" fillId="0" borderId="0" xfId="0" applyFont="1" applyAlignment="1">
      <alignment horizontal="left"/>
    </xf>
    <xf numFmtId="0" fontId="14" fillId="0" borderId="0" xfId="0" applyNumberFormat="1" applyFont="1"/>
    <xf numFmtId="0" fontId="13" fillId="9" borderId="7" xfId="0" applyFont="1" applyFill="1" applyBorder="1"/>
    <xf numFmtId="0" fontId="14" fillId="9" borderId="11" xfId="0" applyFont="1" applyFill="1" applyBorder="1" applyAlignment="1">
      <alignment horizontal="center"/>
    </xf>
    <xf numFmtId="0" fontId="14" fillId="9" borderId="10" xfId="0" applyFont="1" applyFill="1" applyBorder="1" applyAlignment="1">
      <alignment horizontal="center"/>
    </xf>
    <xf numFmtId="0" fontId="14" fillId="9" borderId="0" xfId="0" applyFont="1" applyFill="1"/>
    <xf numFmtId="0" fontId="15" fillId="7" borderId="28" xfId="0" applyFont="1" applyFill="1" applyBorder="1"/>
    <xf numFmtId="0" fontId="15" fillId="7" borderId="24" xfId="0" applyFont="1" applyFill="1" applyBorder="1"/>
    <xf numFmtId="0" fontId="15" fillId="7" borderId="16" xfId="0" applyFont="1" applyFill="1" applyBorder="1"/>
    <xf numFmtId="0" fontId="15" fillId="10" borderId="25" xfId="0" applyFont="1" applyFill="1" applyBorder="1" applyAlignment="1">
      <alignment horizontal="left"/>
    </xf>
    <xf numFmtId="0" fontId="15" fillId="10" borderId="29" xfId="0" applyNumberFormat="1" applyFont="1" applyFill="1" applyBorder="1"/>
    <xf numFmtId="0" fontId="15" fillId="10" borderId="22" xfId="0" applyNumberFormat="1" applyFont="1" applyFill="1" applyBorder="1"/>
    <xf numFmtId="0" fontId="15" fillId="9" borderId="26" xfId="0" applyFont="1" applyFill="1" applyBorder="1" applyAlignment="1">
      <alignment horizontal="left" indent="1"/>
    </xf>
    <xf numFmtId="0" fontId="15" fillId="9" borderId="30" xfId="0" applyNumberFormat="1" applyFont="1" applyFill="1" applyBorder="1"/>
    <xf numFmtId="0" fontId="15" fillId="9" borderId="27" xfId="0" applyNumberFormat="1" applyFont="1" applyFill="1" applyBorder="1"/>
    <xf numFmtId="0" fontId="16" fillId="9" borderId="26" xfId="0" applyFont="1" applyFill="1" applyBorder="1" applyAlignment="1">
      <alignment horizontal="right"/>
    </xf>
    <xf numFmtId="0" fontId="16" fillId="9" borderId="30" xfId="0" applyNumberFormat="1" applyFont="1" applyFill="1" applyBorder="1"/>
    <xf numFmtId="0" fontId="16" fillId="9" borderId="27" xfId="0" applyNumberFormat="1" applyFont="1" applyFill="1" applyBorder="1"/>
    <xf numFmtId="0" fontId="13" fillId="6" borderId="31"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4" fillId="9" borderId="34" xfId="0" applyFont="1" applyFill="1" applyBorder="1"/>
    <xf numFmtId="0" fontId="14" fillId="9" borderId="26" xfId="0" applyFont="1" applyFill="1" applyBorder="1"/>
    <xf numFmtId="0" fontId="14" fillId="9" borderId="36" xfId="0" applyFont="1" applyFill="1" applyBorder="1"/>
    <xf numFmtId="41" fontId="14" fillId="9" borderId="38" xfId="2" applyFont="1" applyFill="1" applyBorder="1" applyAlignment="1">
      <alignment horizontal="center"/>
    </xf>
    <xf numFmtId="0" fontId="14" fillId="9" borderId="30" xfId="0" applyFont="1" applyFill="1" applyBorder="1" applyAlignment="1">
      <alignment horizontal="center"/>
    </xf>
    <xf numFmtId="0" fontId="14" fillId="9" borderId="39" xfId="0" applyFont="1" applyFill="1" applyBorder="1" applyAlignment="1">
      <alignment horizontal="center"/>
    </xf>
    <xf numFmtId="0" fontId="14" fillId="9" borderId="38" xfId="0" applyFont="1" applyFill="1" applyBorder="1" applyAlignment="1">
      <alignment horizontal="center"/>
    </xf>
    <xf numFmtId="0" fontId="14" fillId="6" borderId="31" xfId="0" applyFont="1" applyFill="1" applyBorder="1"/>
    <xf numFmtId="0" fontId="13" fillId="6" borderId="32" xfId="0" applyFont="1" applyFill="1" applyBorder="1" applyAlignment="1">
      <alignment horizontal="center"/>
    </xf>
    <xf numFmtId="0" fontId="13" fillId="6" borderId="33" xfId="0" applyFont="1" applyFill="1" applyBorder="1" applyAlignment="1">
      <alignment horizontal="center"/>
    </xf>
    <xf numFmtId="0" fontId="13" fillId="9" borderId="34" xfId="0" applyFont="1" applyFill="1" applyBorder="1"/>
    <xf numFmtId="41" fontId="14" fillId="9" borderId="35" xfId="2" applyFont="1" applyFill="1" applyBorder="1" applyAlignment="1">
      <alignment horizontal="center" vertical="center"/>
    </xf>
    <xf numFmtId="0" fontId="13" fillId="9" borderId="36" xfId="0" applyFont="1" applyFill="1" applyBorder="1"/>
    <xf numFmtId="0" fontId="14" fillId="9" borderId="37" xfId="0" applyFont="1" applyFill="1" applyBorder="1" applyAlignment="1">
      <alignment horizontal="center"/>
    </xf>
    <xf numFmtId="0" fontId="14" fillId="0" borderId="0" xfId="0" applyFont="1" applyAlignment="1"/>
    <xf numFmtId="9" fontId="14" fillId="0" borderId="2" xfId="1" applyFont="1" applyBorder="1" applyAlignment="1">
      <alignment horizontal="center" vertical="center"/>
    </xf>
    <xf numFmtId="9" fontId="14" fillId="6" borderId="2" xfId="1" applyFont="1" applyFill="1" applyBorder="1" applyAlignment="1">
      <alignment horizontal="center"/>
    </xf>
    <xf numFmtId="14" fontId="14" fillId="9" borderId="35" xfId="0" applyNumberFormat="1" applyFont="1" applyFill="1" applyBorder="1" applyAlignment="1">
      <alignment horizontal="left"/>
    </xf>
    <xf numFmtId="14" fontId="14" fillId="9" borderId="27" xfId="0" applyNumberFormat="1" applyFont="1" applyFill="1" applyBorder="1" applyAlignment="1">
      <alignment horizontal="left"/>
    </xf>
    <xf numFmtId="14" fontId="14" fillId="9" borderId="37" xfId="0" applyNumberFormat="1" applyFont="1" applyFill="1" applyBorder="1" applyAlignment="1">
      <alignment horizontal="left"/>
    </xf>
    <xf numFmtId="0" fontId="16" fillId="9" borderId="26" xfId="0" applyFont="1" applyFill="1" applyBorder="1" applyAlignment="1">
      <alignment horizontal="right" vertical="center"/>
    </xf>
    <xf numFmtId="0" fontId="16" fillId="9" borderId="30" xfId="0" applyNumberFormat="1" applyFont="1" applyFill="1" applyBorder="1" applyAlignment="1">
      <alignment vertical="center"/>
    </xf>
    <xf numFmtId="0" fontId="16" fillId="9" borderId="27" xfId="0" applyNumberFormat="1" applyFont="1" applyFill="1" applyBorder="1" applyAlignment="1">
      <alignment vertical="center"/>
    </xf>
    <xf numFmtId="0" fontId="14" fillId="9" borderId="11" xfId="0" applyFont="1" applyFill="1" applyBorder="1"/>
    <xf numFmtId="0" fontId="14" fillId="9" borderId="27" xfId="0" applyFont="1" applyFill="1" applyBorder="1"/>
    <xf numFmtId="0" fontId="14" fillId="9" borderId="26" xfId="0" applyFont="1" applyFill="1" applyBorder="1" applyAlignment="1">
      <alignment horizontal="center"/>
    </xf>
    <xf numFmtId="41" fontId="14" fillId="9" borderId="30" xfId="2" applyFont="1" applyFill="1" applyBorder="1" applyAlignment="1">
      <alignment horizontal="center"/>
    </xf>
    <xf numFmtId="0" fontId="14" fillId="9" borderId="24" xfId="0" applyFont="1" applyFill="1" applyBorder="1"/>
    <xf numFmtId="0" fontId="14" fillId="9" borderId="24" xfId="0" applyFont="1" applyFill="1" applyBorder="1" applyAlignment="1">
      <alignment horizontal="center"/>
    </xf>
    <xf numFmtId="41" fontId="14" fillId="9" borderId="24" xfId="2" applyFont="1" applyFill="1" applyBorder="1" applyAlignment="1">
      <alignment horizontal="center"/>
    </xf>
    <xf numFmtId="14" fontId="14" fillId="9" borderId="24" xfId="0" applyNumberFormat="1" applyFont="1" applyFill="1" applyBorder="1"/>
    <xf numFmtId="0" fontId="15" fillId="7" borderId="44" xfId="0" applyFont="1" applyFill="1" applyBorder="1" applyAlignment="1">
      <alignment horizontal="left"/>
    </xf>
    <xf numFmtId="0" fontId="15" fillId="7" borderId="45" xfId="0" applyNumberFormat="1" applyFont="1" applyFill="1" applyBorder="1"/>
    <xf numFmtId="0" fontId="15" fillId="7" borderId="46" xfId="0" applyNumberFormat="1" applyFont="1" applyFill="1" applyBorder="1"/>
    <xf numFmtId="0" fontId="19" fillId="0" borderId="24" xfId="0" applyFont="1" applyBorder="1"/>
    <xf numFmtId="0" fontId="14" fillId="0" borderId="24" xfId="0" applyFont="1" applyBorder="1"/>
    <xf numFmtId="0" fontId="14" fillId="0" borderId="24" xfId="0" applyFont="1" applyBorder="1" applyAlignment="1">
      <alignment horizontal="justify" wrapText="1"/>
    </xf>
    <xf numFmtId="0" fontId="14" fillId="0" borderId="24" xfId="0" applyFont="1" applyBorder="1" applyAlignment="1">
      <alignment horizontal="justify"/>
    </xf>
    <xf numFmtId="0" fontId="14" fillId="0" borderId="24" xfId="0" applyFont="1" applyBorder="1" applyAlignment="1">
      <alignment wrapText="1"/>
    </xf>
    <xf numFmtId="0" fontId="13" fillId="0" borderId="24" xfId="0" applyFont="1" applyBorder="1" applyAlignment="1">
      <alignment horizontal="center"/>
    </xf>
    <xf numFmtId="0" fontId="14" fillId="0" borderId="2" xfId="0" applyFont="1" applyBorder="1" applyAlignment="1">
      <alignment horizontal="center" vertical="center"/>
    </xf>
    <xf numFmtId="0" fontId="12" fillId="0" borderId="1" xfId="0" applyFont="1" applyFill="1" applyBorder="1" applyAlignment="1">
      <alignment horizontal="left" vertical="center"/>
    </xf>
    <xf numFmtId="9" fontId="14" fillId="11" borderId="2" xfId="1" applyFont="1" applyFill="1" applyBorder="1" applyAlignment="1">
      <alignment horizontal="center" vertical="center"/>
    </xf>
    <xf numFmtId="0" fontId="14" fillId="0" borderId="2" xfId="0" applyFont="1" applyBorder="1" applyAlignment="1">
      <alignment horizontal="justify" vertical="center" wrapText="1"/>
    </xf>
    <xf numFmtId="0" fontId="13" fillId="6" borderId="2" xfId="0" applyFont="1" applyFill="1" applyBorder="1" applyAlignment="1">
      <alignment horizontal="center"/>
    </xf>
    <xf numFmtId="0" fontId="14" fillId="6" borderId="2" xfId="0" applyFont="1" applyFill="1" applyBorder="1" applyAlignment="1">
      <alignment horizontal="center"/>
    </xf>
    <xf numFmtId="0" fontId="9" fillId="0" borderId="2" xfId="0" applyFont="1" applyFill="1" applyBorder="1" applyAlignment="1">
      <alignment horizontal="center" vertical="center"/>
    </xf>
    <xf numFmtId="0" fontId="13" fillId="6" borderId="0" xfId="0" applyFont="1" applyFill="1" applyBorder="1" applyAlignment="1">
      <alignment horizontal="center"/>
    </xf>
    <xf numFmtId="41" fontId="14" fillId="9" borderId="0" xfId="2" applyFont="1" applyFill="1" applyBorder="1" applyAlignment="1">
      <alignment horizontal="center" vertical="center"/>
    </xf>
    <xf numFmtId="0" fontId="14" fillId="9" borderId="0" xfId="0" applyFont="1" applyFill="1" applyBorder="1" applyAlignment="1">
      <alignment horizontal="center"/>
    </xf>
    <xf numFmtId="0" fontId="13" fillId="6" borderId="0" xfId="0" applyFont="1" applyFill="1" applyBorder="1" applyAlignment="1">
      <alignment horizontal="center" vertical="center"/>
    </xf>
    <xf numFmtId="14" fontId="14" fillId="9" borderId="0" xfId="0" applyNumberFormat="1" applyFont="1" applyFill="1" applyBorder="1" applyAlignment="1">
      <alignment horizontal="left"/>
    </xf>
    <xf numFmtId="0" fontId="14" fillId="9" borderId="0" xfId="0" applyFont="1" applyFill="1" applyBorder="1"/>
    <xf numFmtId="14" fontId="14" fillId="9" borderId="0" xfId="0" applyNumberFormat="1" applyFont="1" applyFill="1" applyBorder="1"/>
    <xf numFmtId="0" fontId="13" fillId="0" borderId="0" xfId="0" applyFont="1" applyBorder="1" applyAlignment="1">
      <alignment horizontal="center"/>
    </xf>
    <xf numFmtId="0" fontId="14" fillId="0" borderId="0" xfId="0" applyFont="1" applyBorder="1"/>
    <xf numFmtId="0" fontId="14" fillId="0" borderId="0" xfId="0" applyFont="1" applyBorder="1" applyAlignment="1">
      <alignment horizontal="justify" vertical="center" wrapText="1"/>
    </xf>
    <xf numFmtId="0" fontId="14" fillId="0" borderId="0" xfId="0" applyFont="1" applyBorder="1" applyAlignment="1">
      <alignment horizontal="justify"/>
    </xf>
    <xf numFmtId="0" fontId="14" fillId="0" borderId="0" xfId="0" applyFont="1" applyBorder="1" applyAlignment="1">
      <alignment horizontal="left" vertical="center"/>
    </xf>
    <xf numFmtId="0" fontId="14" fillId="0" borderId="0" xfId="0" applyFont="1" applyBorder="1" applyAlignment="1">
      <alignment horizontal="justify" wrapText="1"/>
    </xf>
    <xf numFmtId="0" fontId="14" fillId="0" borderId="0" xfId="0" applyFont="1" applyBorder="1" applyAlignment="1">
      <alignment wrapText="1"/>
    </xf>
    <xf numFmtId="0" fontId="14" fillId="0" borderId="0" xfId="0" applyFont="1" applyBorder="1" applyAlignment="1">
      <alignment horizontal="justify" vertical="top" wrapText="1"/>
    </xf>
    <xf numFmtId="0" fontId="14" fillId="11" borderId="24" xfId="0" applyFont="1" applyFill="1" applyBorder="1"/>
    <xf numFmtId="0" fontId="2" fillId="0" borderId="0" xfId="0" applyFont="1" applyAlignment="1">
      <alignment horizontal="left"/>
    </xf>
    <xf numFmtId="0" fontId="3" fillId="3" borderId="53" xfId="0" applyFont="1" applyFill="1" applyBorder="1" applyAlignment="1">
      <alignment horizontal="center" vertical="center"/>
    </xf>
    <xf numFmtId="0" fontId="3" fillId="8" borderId="53" xfId="0" applyFont="1" applyFill="1" applyBorder="1" applyAlignment="1">
      <alignment horizontal="center" vertical="center"/>
    </xf>
    <xf numFmtId="0" fontId="5" fillId="0" borderId="2" xfId="0" applyFont="1" applyFill="1" applyBorder="1" applyAlignment="1">
      <alignment horizontal="left" vertical="center"/>
    </xf>
    <xf numFmtId="0" fontId="4" fillId="0" borderId="2" xfId="0" applyFont="1" applyFill="1" applyBorder="1" applyAlignment="1">
      <alignment horizontal="left" vertical="center"/>
    </xf>
    <xf numFmtId="0" fontId="0" fillId="13" borderId="0" xfId="0" applyNumberFormat="1" applyFill="1"/>
    <xf numFmtId="0" fontId="20" fillId="0" borderId="0" xfId="0" applyNumberFormat="1" applyFont="1"/>
    <xf numFmtId="0" fontId="14" fillId="0" borderId="2" xfId="0" applyFont="1" applyBorder="1" applyAlignment="1">
      <alignment horizontal="center" vertical="center" wrapText="1"/>
    </xf>
    <xf numFmtId="10" fontId="14" fillId="0" borderId="2" xfId="1" applyNumberFormat="1" applyFont="1" applyBorder="1" applyAlignment="1">
      <alignment horizontal="center" vertical="center"/>
    </xf>
    <xf numFmtId="10" fontId="17" fillId="11" borderId="2" xfId="1" applyNumberFormat="1" applyFont="1" applyFill="1" applyBorder="1" applyAlignment="1">
      <alignment horizontal="center" vertical="center"/>
    </xf>
    <xf numFmtId="0" fontId="10" fillId="0" borderId="0" xfId="0" applyFont="1"/>
    <xf numFmtId="0" fontId="23" fillId="13" borderId="0" xfId="0" applyFont="1" applyFill="1"/>
    <xf numFmtId="0" fontId="0" fillId="0" borderId="0" xfId="0" applyAlignment="1">
      <alignment vertical="center" wrapText="1"/>
    </xf>
    <xf numFmtId="0" fontId="23" fillId="0" borderId="0" xfId="0" applyFont="1" applyAlignment="1">
      <alignment horizontal="left" wrapText="1"/>
    </xf>
    <xf numFmtId="0" fontId="23" fillId="0" borderId="0" xfId="0" applyFont="1" applyAlignment="1">
      <alignment wrapText="1"/>
    </xf>
    <xf numFmtId="0" fontId="24" fillId="5" borderId="0" xfId="0" applyFont="1" applyFill="1" applyAlignment="1">
      <alignment horizontal="left"/>
    </xf>
    <xf numFmtId="0" fontId="24" fillId="12" borderId="0" xfId="0" applyFont="1" applyFill="1" applyAlignment="1">
      <alignment horizontal="left"/>
    </xf>
    <xf numFmtId="0" fontId="24" fillId="13" borderId="0" xfId="0" applyFont="1" applyFill="1" applyAlignment="1">
      <alignment horizontal="left"/>
    </xf>
    <xf numFmtId="0" fontId="24" fillId="0" borderId="0" xfId="0" applyFont="1" applyFill="1" applyAlignment="1">
      <alignment horizontal="left"/>
    </xf>
    <xf numFmtId="0" fontId="0" fillId="0" borderId="0" xfId="0" applyNumberFormat="1" applyFill="1"/>
    <xf numFmtId="0" fontId="26" fillId="0" borderId="1" xfId="0" applyFont="1" applyFill="1" applyBorder="1" applyAlignment="1">
      <alignment horizontal="left" vertical="center"/>
    </xf>
    <xf numFmtId="0" fontId="25" fillId="0" borderId="0" xfId="0" applyFont="1" applyAlignment="1">
      <alignment vertical="center" wrapText="1"/>
    </xf>
    <xf numFmtId="0" fontId="4" fillId="0" borderId="2" xfId="0" applyFont="1" applyFill="1" applyBorder="1" applyAlignment="1">
      <alignment horizontal="center" vertical="center"/>
    </xf>
    <xf numFmtId="0" fontId="9" fillId="0" borderId="1" xfId="0" applyFont="1" applyFill="1" applyBorder="1" applyAlignment="1">
      <alignment horizontal="left" vertical="center"/>
    </xf>
    <xf numFmtId="0" fontId="0" fillId="0" borderId="0" xfId="0" applyAlignment="1">
      <alignment horizontal="left" wrapText="1" indent="1"/>
    </xf>
    <xf numFmtId="0" fontId="14" fillId="0" borderId="2" xfId="0" applyFont="1" applyBorder="1" applyAlignment="1">
      <alignment horizontal="justify" vertical="center" wrapText="1"/>
    </xf>
    <xf numFmtId="0" fontId="30" fillId="7" borderId="55" xfId="0" applyFont="1" applyFill="1" applyBorder="1" applyAlignment="1">
      <alignment horizontal="left"/>
    </xf>
    <xf numFmtId="0" fontId="30" fillId="0" borderId="0" xfId="0" applyFont="1" applyAlignment="1">
      <alignment horizontal="left" indent="1"/>
    </xf>
    <xf numFmtId="10" fontId="14" fillId="0" borderId="64" xfId="1" applyNumberFormat="1" applyFont="1" applyBorder="1" applyAlignment="1">
      <alignment horizontal="center" vertical="center"/>
    </xf>
    <xf numFmtId="10" fontId="14" fillId="0" borderId="64" xfId="0" applyNumberFormat="1" applyFont="1" applyBorder="1" applyAlignment="1">
      <alignment horizontal="center" vertical="center"/>
    </xf>
    <xf numFmtId="0" fontId="14" fillId="0" borderId="61" xfId="0" applyFont="1" applyBorder="1" applyAlignment="1">
      <alignment horizontal="justify" vertical="center" wrapText="1"/>
    </xf>
    <xf numFmtId="0" fontId="14" fillId="0" borderId="66" xfId="0" applyFont="1" applyBorder="1" applyAlignment="1">
      <alignment horizontal="center" vertical="center"/>
    </xf>
    <xf numFmtId="9" fontId="14" fillId="0" borderId="66" xfId="1" applyFont="1" applyBorder="1" applyAlignment="1">
      <alignment horizontal="center" vertical="center"/>
    </xf>
    <xf numFmtId="10" fontId="14" fillId="0" borderId="66" xfId="1" applyNumberFormat="1" applyFont="1" applyBorder="1" applyAlignment="1">
      <alignment horizontal="center" vertical="center"/>
    </xf>
    <xf numFmtId="10" fontId="14" fillId="0" borderId="67" xfId="0" applyNumberFormat="1" applyFont="1" applyBorder="1" applyAlignment="1">
      <alignment horizontal="center" vertical="center"/>
    </xf>
    <xf numFmtId="0" fontId="0" fillId="0" borderId="56" xfId="0" applyBorder="1"/>
    <xf numFmtId="0" fontId="0" fillId="0" borderId="68" xfId="0" applyBorder="1"/>
    <xf numFmtId="0" fontId="10" fillId="0" borderId="68" xfId="0" applyFont="1" applyBorder="1"/>
    <xf numFmtId="0" fontId="23" fillId="13" borderId="57" xfId="0" applyFont="1" applyFill="1" applyBorder="1"/>
    <xf numFmtId="0" fontId="31" fillId="0" borderId="0" xfId="0" applyFont="1" applyAlignment="1">
      <alignment horizontal="center" vertical="center" wrapText="1"/>
    </xf>
    <xf numFmtId="0" fontId="30" fillId="6" borderId="54" xfId="0" applyFont="1" applyFill="1" applyBorder="1" applyAlignment="1">
      <alignment horizontal="left"/>
    </xf>
    <xf numFmtId="0" fontId="31" fillId="6" borderId="0" xfId="0" applyFont="1" applyFill="1"/>
    <xf numFmtId="9" fontId="0" fillId="0" borderId="0" xfId="1" applyFont="1"/>
    <xf numFmtId="9" fontId="31" fillId="6" borderId="0" xfId="1" applyFont="1" applyFill="1"/>
    <xf numFmtId="9" fontId="29" fillId="0" borderId="0" xfId="1" applyFont="1"/>
    <xf numFmtId="9" fontId="1" fillId="0" borderId="0" xfId="1" applyFont="1"/>
    <xf numFmtId="0" fontId="4" fillId="0" borderId="1" xfId="0" applyFont="1" applyFill="1" applyBorder="1" applyAlignment="1">
      <alignment horizontal="left" vertical="center" wrapText="1"/>
    </xf>
    <xf numFmtId="164" fontId="5" fillId="0" borderId="1" xfId="0" applyNumberFormat="1" applyFont="1" applyFill="1" applyBorder="1" applyAlignment="1">
      <alignment horizontal="left" vertical="center"/>
    </xf>
    <xf numFmtId="0" fontId="33" fillId="0" borderId="1" xfId="0" applyFont="1" applyBorder="1" applyAlignment="1">
      <alignment horizontal="left" vertical="center"/>
    </xf>
    <xf numFmtId="0" fontId="14" fillId="0" borderId="49" xfId="0" pivotButton="1" applyFont="1" applyBorder="1"/>
    <xf numFmtId="0" fontId="14" fillId="0" borderId="49" xfId="0" applyFont="1" applyBorder="1"/>
    <xf numFmtId="0" fontId="14" fillId="0" borderId="49" xfId="0" applyFont="1" applyBorder="1" applyAlignment="1">
      <alignment horizontal="left"/>
    </xf>
    <xf numFmtId="0" fontId="14" fillId="0" borderId="50" xfId="0" applyNumberFormat="1" applyFont="1" applyBorder="1"/>
    <xf numFmtId="0" fontId="14" fillId="0" borderId="52" xfId="0" applyFont="1" applyBorder="1" applyAlignment="1">
      <alignment horizontal="left"/>
    </xf>
    <xf numFmtId="0" fontId="14" fillId="0" borderId="51" xfId="0" applyNumberFormat="1" applyFont="1" applyBorder="1"/>
    <xf numFmtId="0" fontId="33" fillId="0" borderId="1" xfId="0" applyFont="1" applyFill="1" applyBorder="1" applyAlignment="1">
      <alignment horizontal="left" vertical="center"/>
    </xf>
    <xf numFmtId="14" fontId="4" fillId="0" borderId="1" xfId="0" applyNumberFormat="1"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2" borderId="1" xfId="0" applyFont="1" applyFill="1" applyBorder="1" applyAlignment="1">
      <alignment horizontal="justify" vertical="top" wrapText="1"/>
    </xf>
    <xf numFmtId="1" fontId="8" fillId="2" borderId="2" xfId="2" applyNumberFormat="1" applyFont="1" applyFill="1" applyBorder="1" applyAlignment="1">
      <alignment horizontal="center" vertical="center"/>
    </xf>
    <xf numFmtId="0" fontId="4" fillId="2" borderId="2"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justify" vertical="center" wrapText="1"/>
    </xf>
    <xf numFmtId="0" fontId="4" fillId="0" borderId="2" xfId="0" applyFont="1" applyBorder="1" applyAlignment="1">
      <alignment horizontal="center" vertical="center"/>
    </xf>
    <xf numFmtId="0" fontId="4" fillId="0" borderId="2" xfId="0" applyFont="1" applyFill="1" applyBorder="1" applyAlignment="1">
      <alignment horizontal="left" vertical="center" wrapText="1"/>
    </xf>
    <xf numFmtId="0" fontId="33" fillId="0" borderId="69" xfId="0" applyFont="1" applyFill="1" applyBorder="1" applyAlignment="1">
      <alignment horizontal="left" vertical="center"/>
    </xf>
    <xf numFmtId="0" fontId="23" fillId="0" borderId="0" xfId="0" applyFont="1" applyAlignment="1">
      <alignment horizontal="left" wrapText="1"/>
    </xf>
    <xf numFmtId="0" fontId="25" fillId="0" borderId="0" xfId="0" applyFont="1" applyAlignment="1">
      <alignment horizontal="center" vertical="center" wrapText="1"/>
    </xf>
    <xf numFmtId="0" fontId="32" fillId="4" borderId="58" xfId="0" applyFont="1" applyFill="1" applyBorder="1" applyAlignment="1">
      <alignment horizontal="center"/>
    </xf>
    <xf numFmtId="0" fontId="32" fillId="4" borderId="59" xfId="0" applyFont="1" applyFill="1" applyBorder="1" applyAlignment="1">
      <alignment horizontal="center"/>
    </xf>
    <xf numFmtId="0" fontId="32" fillId="4" borderId="60" xfId="0" applyFont="1" applyFill="1" applyBorder="1" applyAlignment="1">
      <alignment horizontal="center"/>
    </xf>
    <xf numFmtId="0" fontId="13" fillId="6" borderId="62"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4" fillId="0" borderId="61" xfId="0" applyFont="1" applyBorder="1" applyAlignment="1">
      <alignment horizontal="justify" vertical="center" wrapText="1"/>
    </xf>
    <xf numFmtId="0" fontId="14" fillId="0" borderId="2" xfId="0" applyFont="1" applyBorder="1" applyAlignment="1">
      <alignment horizontal="justify" vertical="center" wrapText="1"/>
    </xf>
    <xf numFmtId="0" fontId="13" fillId="6" borderId="40" xfId="0" applyFont="1" applyFill="1" applyBorder="1" applyAlignment="1">
      <alignment horizontal="center" wrapText="1"/>
    </xf>
    <xf numFmtId="0" fontId="13" fillId="6" borderId="3" xfId="0" applyFont="1" applyFill="1" applyBorder="1" applyAlignment="1">
      <alignment horizontal="center" wrapText="1"/>
    </xf>
    <xf numFmtId="0" fontId="13" fillId="6" borderId="4" xfId="0" applyFont="1" applyFill="1" applyBorder="1" applyAlignment="1">
      <alignment horizontal="center"/>
    </xf>
    <xf numFmtId="0" fontId="13" fillId="6" borderId="47" xfId="0" applyFont="1" applyFill="1" applyBorder="1" applyAlignment="1">
      <alignment horizontal="center"/>
    </xf>
    <xf numFmtId="0" fontId="13" fillId="6" borderId="48" xfId="0" applyFont="1" applyFill="1" applyBorder="1" applyAlignment="1">
      <alignment horizontal="center"/>
    </xf>
    <xf numFmtId="0" fontId="14" fillId="0" borderId="65" xfId="0" applyFont="1" applyBorder="1" applyAlignment="1">
      <alignment horizontal="justify" vertical="center" wrapText="1"/>
    </xf>
    <xf numFmtId="0" fontId="14" fillId="0" borderId="66" xfId="0" applyFont="1" applyBorder="1" applyAlignment="1">
      <alignment horizontal="justify" vertical="center" wrapText="1"/>
    </xf>
    <xf numFmtId="0" fontId="13" fillId="6" borderId="61" xfId="0" applyFont="1" applyFill="1" applyBorder="1" applyAlignment="1">
      <alignment horizontal="center" vertical="center"/>
    </xf>
    <xf numFmtId="0" fontId="13"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0" fontId="23" fillId="8" borderId="0" xfId="0" applyFont="1" applyFill="1" applyAlignment="1">
      <alignment horizontal="center" wrapText="1"/>
    </xf>
    <xf numFmtId="0" fontId="14" fillId="0" borderId="24" xfId="0" applyFont="1" applyBorder="1" applyAlignment="1">
      <alignment horizontal="justify" vertical="top" wrapText="1"/>
    </xf>
    <xf numFmtId="0" fontId="13" fillId="6" borderId="41" xfId="0" applyFont="1" applyFill="1" applyBorder="1" applyAlignment="1">
      <alignment horizontal="center"/>
    </xf>
    <xf numFmtId="0" fontId="13" fillId="6" borderId="42" xfId="0" applyFont="1" applyFill="1" applyBorder="1" applyAlignment="1">
      <alignment horizontal="center"/>
    </xf>
    <xf numFmtId="0" fontId="13" fillId="6" borderId="43" xfId="0" applyFont="1" applyFill="1" applyBorder="1" applyAlignment="1">
      <alignment horizontal="center"/>
    </xf>
    <xf numFmtId="41" fontId="14" fillId="9" borderId="24" xfId="2" applyFont="1" applyFill="1" applyBorder="1" applyAlignment="1">
      <alignment horizontal="center" vertical="center"/>
    </xf>
    <xf numFmtId="0" fontId="14" fillId="0" borderId="38" xfId="0" applyFont="1" applyBorder="1" applyAlignment="1">
      <alignment horizontal="justify" vertical="center" wrapText="1"/>
    </xf>
    <xf numFmtId="0" fontId="14" fillId="0" borderId="3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38" xfId="0" applyFont="1" applyBorder="1" applyAlignment="1">
      <alignment horizontal="left" vertical="center"/>
    </xf>
    <xf numFmtId="0" fontId="14" fillId="0" borderId="30" xfId="0" applyFont="1" applyBorder="1" applyAlignment="1">
      <alignment horizontal="left" vertical="center"/>
    </xf>
    <xf numFmtId="0" fontId="14" fillId="0" borderId="39" xfId="0" applyFont="1" applyBorder="1" applyAlignment="1">
      <alignment horizontal="left" vertical="center"/>
    </xf>
    <xf numFmtId="9" fontId="14" fillId="11" borderId="40" xfId="1" applyFont="1" applyFill="1" applyBorder="1" applyAlignment="1">
      <alignment horizontal="center" vertical="center"/>
    </xf>
    <xf numFmtId="9" fontId="14" fillId="11" borderId="3" xfId="1"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5" xfId="0" applyFont="1" applyFill="1" applyBorder="1" applyAlignment="1">
      <alignment horizontal="center"/>
    </xf>
    <xf numFmtId="0" fontId="13" fillId="6" borderId="6" xfId="0" applyFont="1" applyFill="1" applyBorder="1" applyAlignment="1">
      <alignment horizontal="center"/>
    </xf>
    <xf numFmtId="0" fontId="14" fillId="0" borderId="15" xfId="0" applyFont="1" applyBorder="1" applyAlignment="1">
      <alignment horizontal="justify" wrapText="1"/>
    </xf>
    <xf numFmtId="0" fontId="14" fillId="0" borderId="9" xfId="0" applyFont="1" applyBorder="1" applyAlignment="1">
      <alignment horizontal="justify" wrapText="1"/>
    </xf>
    <xf numFmtId="0" fontId="14" fillId="0" borderId="12" xfId="0" applyFont="1" applyBorder="1" applyAlignment="1">
      <alignment horizontal="justify" wrapText="1"/>
    </xf>
    <xf numFmtId="0" fontId="14" fillId="0" borderId="8" xfId="0" applyFont="1" applyBorder="1" applyAlignment="1">
      <alignment horizontal="justify" wrapText="1"/>
    </xf>
    <xf numFmtId="0" fontId="15" fillId="7" borderId="14" xfId="0" applyFont="1" applyFill="1" applyBorder="1" applyAlignment="1">
      <alignment horizontal="center"/>
    </xf>
    <xf numFmtId="0" fontId="15" fillId="7" borderId="13" xfId="0" applyFont="1" applyFill="1" applyBorder="1" applyAlignment="1">
      <alignment horizontal="center"/>
    </xf>
    <xf numFmtId="0" fontId="0" fillId="12" borderId="0" xfId="0" applyNumberFormat="1" applyFill="1"/>
  </cellXfs>
  <cellStyles count="3">
    <cellStyle name="Millares [0]" xfId="2" builtinId="6"/>
    <cellStyle name="Normal" xfId="0" builtinId="0"/>
    <cellStyle name="Porcentaje" xfId="1" builtinId="5"/>
  </cellStyles>
  <dxfs count="32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a:t>
            </a:r>
          </a:p>
        </c:rich>
      </c:tx>
      <c:layout>
        <c:manualLayout>
          <c:xMode val="edge"/>
          <c:yMode val="edge"/>
          <c:x val="0.29230332895000255"/>
          <c:y val="3.1274266593862947E-2"/>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explosion val="2"/>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1D45-4C6B-A08D-461E2E61434D}"/>
              </c:ext>
            </c:extLst>
          </c:dPt>
          <c:dLbls>
            <c:dLbl>
              <c:idx val="0"/>
              <c:layout>
                <c:manualLayout>
                  <c:x val="5.6332973704728832E-2"/>
                  <c:y val="-5.10302237384891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AC1-4A43-BAF2-A1F7DB76A5E1}"/>
                </c:ext>
              </c:extLst>
            </c:dLbl>
            <c:dLbl>
              <c:idx val="2"/>
              <c:layout>
                <c:manualLayout>
                  <c:x val="-4.0609143548366207E-3"/>
                  <c:y val="5.39887431345022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7.1535244697283652E-3"/>
                  <c:y val="-5.19677050227330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2BC-47A5-899D-062857C8DB2B}"/>
                </c:ext>
              </c:extLst>
            </c:dLbl>
            <c:dLbl>
              <c:idx val="5"/>
              <c:layout>
                <c:manualLayout>
                  <c:x val="-4.7215483786799441E-2"/>
                  <c:y val="-9.2437576795011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2BC-47A5-899D-062857C8DB2B}"/>
                </c:ext>
              </c:extLst>
            </c:dLbl>
            <c:dLbl>
              <c:idx val="6"/>
              <c:layout>
                <c:manualLayout>
                  <c:x val="0"/>
                  <c:y val="1.831849116287042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6.6054289308811617E-2"/>
                  <c:y val="-7.39505652679661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dLbl>
              <c:idx val="12"/>
              <c:layout>
                <c:manualLayout>
                  <c:x val="0.13333333333333328"/>
                  <c:y val="-5.771955180021373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1D45-4C6B-A08D-461E2E61434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DINAMICA!$F$32:$F$44</c:f>
              <c:strCache>
                <c:ptCount val="13"/>
                <c:pt idx="0">
                  <c:v>SGC</c:v>
                </c:pt>
                <c:pt idx="1">
                  <c:v>SGM</c:v>
                </c:pt>
                <c:pt idx="2">
                  <c:v>SGJ</c:v>
                </c:pt>
                <c:pt idx="3">
                  <c:v>SGJ - OTIC</c:v>
                </c:pt>
                <c:pt idx="4">
                  <c:v>SPM</c:v>
                </c:pt>
                <c:pt idx="5">
                  <c:v>SSC </c:v>
                </c:pt>
                <c:pt idx="6">
                  <c:v>OAPI - SUBSECRETARIAS</c:v>
                </c:pt>
                <c:pt idx="7">
                  <c:v>SGJ - SGC</c:v>
                </c:pt>
                <c:pt idx="8">
                  <c:v>ORDENADORES DEL GASTO</c:v>
                </c:pt>
                <c:pt idx="9">
                  <c:v>ORDENADORES DEL GASTO - SGJ</c:v>
                </c:pt>
                <c:pt idx="10">
                  <c:v>SGJ - SGM</c:v>
                </c:pt>
                <c:pt idx="11">
                  <c:v>SGM - SGC</c:v>
                </c:pt>
                <c:pt idx="12">
                  <c:v>SGM - DESPACHO</c:v>
                </c:pt>
              </c:strCache>
            </c:strRef>
          </c:cat>
          <c:val>
            <c:numRef>
              <c:f>DINAMICA!$G$32:$G$44</c:f>
              <c:numCache>
                <c:formatCode>General</c:formatCode>
                <c:ptCount val="13"/>
                <c:pt idx="0">
                  <c:v>16</c:v>
                </c:pt>
                <c:pt idx="1">
                  <c:v>16</c:v>
                </c:pt>
                <c:pt idx="2">
                  <c:v>1</c:v>
                </c:pt>
                <c:pt idx="3">
                  <c:v>1</c:v>
                </c:pt>
                <c:pt idx="4">
                  <c:v>1</c:v>
                </c:pt>
                <c:pt idx="5">
                  <c:v>1</c:v>
                </c:pt>
                <c:pt idx="6">
                  <c:v>2</c:v>
                </c:pt>
                <c:pt idx="7">
                  <c:v>2</c:v>
                </c:pt>
                <c:pt idx="8">
                  <c:v>1</c:v>
                </c:pt>
                <c:pt idx="9">
                  <c:v>1</c:v>
                </c:pt>
                <c:pt idx="10">
                  <c:v>2</c:v>
                </c:pt>
                <c:pt idx="11">
                  <c:v>2</c:v>
                </c:pt>
                <c:pt idx="12">
                  <c:v>2</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[10. Consolidado PMI Octubre 2021.xlsx]DINAMICA!TablaDinámica1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
        <c:idx val="1"/>
        <c:spPr>
          <a:solidFill>
            <a:schemeClr val="accent1"/>
          </a:solidFill>
          <a:ln>
            <a:noFill/>
          </a:ln>
          <a:effectLst/>
          <a:sp3d/>
        </c:spPr>
        <c:marker>
          <c:symbol val="none"/>
        </c:marker>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DINAMICA!$B$3:$B$4</c:f>
              <c:strCache>
                <c:ptCount val="1"/>
                <c:pt idx="0">
                  <c:v>ABIERTA</c:v>
                </c:pt>
              </c:strCache>
            </c:strRef>
          </c:tx>
          <c:spPr>
            <a:solidFill>
              <a:schemeClr val="accent1"/>
            </a:solidFill>
            <a:ln>
              <a:noFill/>
            </a:ln>
            <a:effectLst/>
            <a:sp3d/>
          </c:spPr>
          <c:invertIfNegative val="0"/>
          <c:cat>
            <c:strRef>
              <c:f>DINAMICA!$A$5:$A$20</c:f>
              <c:strCache>
                <c:ptCount val="15"/>
                <c:pt idx="0">
                  <c:v>OFICINA ASESORA DE PLANEACIÓN INSTITUCIONAL</c:v>
                </c:pt>
                <c:pt idx="1">
                  <c:v>SUBSECRETARÍA DE GESTIÓN CORPORATIVA </c:v>
                </c:pt>
                <c:pt idx="2">
                  <c:v>SUBSECRETARÍA DE GESTIÓN DE LA MOVILIDAD</c:v>
                </c:pt>
                <c:pt idx="3">
                  <c:v>SUBSECRETARÍA DE GESTIÓN JURIDICA</c:v>
                </c:pt>
                <c:pt idx="4">
                  <c:v>SUBSECRETARÍA DE GESTIÓN JURIDICA - OTIC</c:v>
                </c:pt>
                <c:pt idx="5">
                  <c:v>SUBSECRETARÍA DE POLÍTICA DE MOVILIDAD</c:v>
                </c:pt>
                <c:pt idx="6">
                  <c:v>SUBSECRETARÍA DE SERVICIOS A LA CIUDADANÍA</c:v>
                </c:pt>
                <c:pt idx="7">
                  <c:v>SUBSECRETARÍA DE SERVICIOS A LA CIUDADANÍA - SUBSECRETARÍA DE GESTIÓN CORPORATIVA </c:v>
                </c:pt>
                <c:pt idx="8">
                  <c:v>OFICINA ASESORA DE PLANEACIÓN INSTITUCIONAL - SUBSECRETARÍAS DE LA ENTIDAD.</c:v>
                </c:pt>
                <c:pt idx="9">
                  <c:v>SUBSECRETARÍA DE GESTIÓN JURÍDICA - SUBSECRETARÍA DE GESTIÓN CORPORATIVA</c:v>
                </c:pt>
                <c:pt idx="10">
                  <c:v>ORDENADORES DEL GASTO</c:v>
                </c:pt>
                <c:pt idx="11">
                  <c:v>ORDENADORES DEL GASTO - SUBSECRETARÍA DE GESTIÓN JURIDICA</c:v>
                </c:pt>
                <c:pt idx="12">
                  <c:v>SUBSECRETARÍA DE GESTIÓN JURÍDICA - SUBSECRETARÍA DE GESTIÓN DE LA MOVILIDAD</c:v>
                </c:pt>
                <c:pt idx="13">
                  <c:v>SUBSECRETARÍA DE GESTIÓN DE LA MOVILIDAD - SUBSECRETARÍA DE GESTIÓN CORPORATIVA </c:v>
                </c:pt>
                <c:pt idx="14">
                  <c:v>SUBSECRETARÍA DE GESTIÓN DE LA MOVILIDAD - DESPACHO</c:v>
                </c:pt>
              </c:strCache>
            </c:strRef>
          </c:cat>
          <c:val>
            <c:numRef>
              <c:f>DINAMICA!$B$5:$B$20</c:f>
              <c:numCache>
                <c:formatCode>General</c:formatCode>
                <c:ptCount val="15"/>
                <c:pt idx="0">
                  <c:v>2</c:v>
                </c:pt>
                <c:pt idx="1">
                  <c:v>19</c:v>
                </c:pt>
                <c:pt idx="2">
                  <c:v>24</c:v>
                </c:pt>
                <c:pt idx="3">
                  <c:v>1</c:v>
                </c:pt>
                <c:pt idx="4">
                  <c:v>1</c:v>
                </c:pt>
                <c:pt idx="5">
                  <c:v>1</c:v>
                </c:pt>
                <c:pt idx="6">
                  <c:v>7</c:v>
                </c:pt>
                <c:pt idx="7">
                  <c:v>1</c:v>
                </c:pt>
                <c:pt idx="8">
                  <c:v>2</c:v>
                </c:pt>
                <c:pt idx="9">
                  <c:v>2</c:v>
                </c:pt>
                <c:pt idx="10">
                  <c:v>1</c:v>
                </c:pt>
                <c:pt idx="11">
                  <c:v>1</c:v>
                </c:pt>
                <c:pt idx="12">
                  <c:v>2</c:v>
                </c:pt>
                <c:pt idx="13">
                  <c:v>2</c:v>
                </c:pt>
                <c:pt idx="14">
                  <c:v>2</c:v>
                </c:pt>
              </c:numCache>
            </c:numRef>
          </c:val>
          <c:extLst>
            <c:ext xmlns:c16="http://schemas.microsoft.com/office/drawing/2014/chart" uri="{C3380CC4-5D6E-409C-BE32-E72D297353CC}">
              <c16:uniqueId val="{00000001-C0C0-4F90-9A9B-CB87632487FA}"/>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486833</xdr:colOff>
      <xdr:row>28</xdr:row>
      <xdr:rowOff>517259</xdr:rowOff>
    </xdr:from>
    <xdr:to>
      <xdr:col>14</xdr:col>
      <xdr:colOff>391583</xdr:colOff>
      <xdr:row>59</xdr:row>
      <xdr:rowOff>10583</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497417</xdr:colOff>
      <xdr:row>0</xdr:row>
      <xdr:rowOff>297391</xdr:rowOff>
    </xdr:from>
    <xdr:to>
      <xdr:col>15</xdr:col>
      <xdr:colOff>42332</xdr:colOff>
      <xdr:row>19</xdr:row>
      <xdr:rowOff>95250</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Janneth Romero Martinez" refreshedDate="44387.714236574073" createdVersion="6" refreshedVersion="6" minRefreshableVersion="3" recordCount="14" xr:uid="{00000000-000A-0000-FFFF-FFFF04000000}">
  <cacheSource type="worksheet">
    <worksheetSource ref="A2:AH2" sheet="ESTADO ACCIONES OCTU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9" maxValue="74"/>
    </cacheField>
    <cacheField name="No. HALLAZGO" numFmtId="0">
      <sharedItems count="57">
        <s v="3.2.1"/>
        <s v="3.1.1"/>
        <s v="3.1.2"/>
        <s v="3.1.3"/>
        <s v="3.1.4"/>
        <s v="3.1.5"/>
        <s v="3.1.6"/>
        <s v="3.2.2"/>
        <s v="4.1.1.1" u="1"/>
        <s v="3.1.2.1.8" u="1"/>
        <s v="3.1.3.1.1" u="1"/>
        <s v="3.1.2.4.2" u="1"/>
        <s v="3.1.4.4.1" u="1"/>
        <s v="3.1.4.13.2" u="1"/>
        <s v="3.1.3.1.3.3" u="1"/>
        <s v="3.1.3.2.1" u="1"/>
        <s v="4.1.2" u="1"/>
        <s v="3.1.2.4.5" u="1"/>
        <s v="3.1.4.6.1" u="1"/>
        <s v="3.1.3.1.2.1" u="1"/>
        <s v="3.1.3.4.1" u="1"/>
        <s v="3.1.2.2.1" u="1"/>
        <s v="4.1.1" u="1"/>
        <s v="3.1.2.1.4" u="1"/>
        <s v="3.1.3.5.1" u="1"/>
        <s v="3.1.3.1.2.2" u="1"/>
        <s v="3.1.4.9.1" u="1"/>
        <s v="3.1.3.12.1" u="1"/>
        <s v="4.4.1" u="1"/>
        <s v="3.1.3.17.1" u="1"/>
        <s v="3.1.2.4.1" u="1"/>
        <s v="3.1.3.7.1" u="1"/>
        <s v="3.1.2.4.4" u="1"/>
        <s v="3.2.2.1" u="1"/>
        <s v="3.1.3.1.1.1" u="1"/>
        <s v="3.2.2.2" u="1"/>
        <s v="3.1.3.11.1" u="1"/>
        <s v="3.3.1.1.2.1" u="1"/>
        <s v="3.2.3" u="1"/>
        <s v="3.1.1.1" u="1"/>
        <s v="3.1.2.1.3" u="1"/>
        <s v="3.1.3.4.3" u="1"/>
        <s v="3.1.3.1.1.2" u="1"/>
        <s v="3.1.1.2" u="1"/>
        <s v="3.1.2.2.3" u="1"/>
        <s v="4.1.3.4.1" u="1"/>
        <s v="3.1.3.5.3" u="1"/>
        <s v="3.3.1.1.2.2" u="1"/>
        <s v="3.1.3.10.1" u="1"/>
        <s v="3.1.3.3.2" u="1"/>
        <s v="3.3.1.1.1.1" u="1"/>
        <s v="4.3.4" u="1"/>
        <s v="3.1.3.1.3.1" u="1"/>
        <s v="3.1.2.2.2" u="1"/>
        <s v="3.1.3.5.2" u="1"/>
        <s v="3.1.3.1.3.2" u="1"/>
        <s v="3.1.4.13.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SemiMixedTypes="0" containsNonDate="0" containsDate="1" containsString="0" minDate="2020-04-07T00:00:00" maxDate="2021-01-01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09.719152314814" createdVersion="7" refreshedVersion="7" minRefreshableVersion="3" recordCount="68" xr:uid="{E82C0BDD-1399-4065-93D5-6CA4A13758C8}">
  <cacheSource type="worksheet">
    <worksheetSource ref="A2:AH70" sheet="ESTADO ACCIONES OCTU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1"/>
    </cacheField>
    <cacheField name="CODIGO AUDITORÍA SEGÚN PAD DE LA VIGENCIA" numFmtId="0">
      <sharedItems containsSemiMixedTypes="0" containsString="0" containsNumber="1" containsInteger="1" minValue="97" maxValue="509"/>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1" maxValue="12"/>
    </cacheField>
    <cacheField name="AREA RESPONSABLE" numFmtId="0">
      <sharedItems/>
    </cacheField>
    <cacheField name="FECHA DE INICIO" numFmtId="0">
      <sharedItems/>
    </cacheField>
    <cacheField name="FECHA DE TERMINACIÓN" numFmtId="0">
      <sharedItems count="14">
        <s v="2021-12-31"/>
        <s v="2021-06-22"/>
        <s v="2021-09-22"/>
        <s v="2021-12-22"/>
        <s v="2021-07-05"/>
        <s v="2021-08-31"/>
        <s v="2022-06-17"/>
        <s v="2022-05-30"/>
        <s v="2021-09-30"/>
        <s v="2022-03-30"/>
        <s v="2021-11-30"/>
        <s v="2022-03-31"/>
        <s v="2022-03-21"/>
        <s v="2022-04-30"/>
      </sharedItems>
    </cacheField>
    <cacheField name="ESTADO ENTIDAD" numFmtId="0">
      <sharedItems/>
    </cacheField>
    <cacheField name="ESTADO AUDITOR" numFmtId="0">
      <sharedItems count="1">
        <s v="ABIERTA"/>
      </sharedItems>
    </cacheField>
    <cacheField name="SUBSECRETARIA " numFmtId="0">
      <sharedItems count="15">
        <s v="SUBSECRETARÍA DE GESTIÓN JURIDICA - OTIC"/>
        <s v="SUBSECRETARÍA DE GESTIÓN DE LA MOVILIDAD"/>
        <s v="SUBSECRETARÍA DE SERVICIOS A LA CIUDADANÍA"/>
        <s v="SUBSECRETARÍA DE SERVICIOS A LA CIUDADANÍA - SUBSECRETARÍA DE GESTIÓN CORPORATIVA "/>
        <s v="SUBSECRETARÍA DE GESTIÓN CORPORATIVA "/>
        <s v="OFICINA ASESORA DE PLANEACIÓN INSTITUCIONAL"/>
        <s v="OFICINA ASESORA DE PLANEACIÓN INSTITUCIONAL - SUBSECRETARÍAS DE LA ENTIDAD."/>
        <s v="SUBSECRETARÍA DE POLÍTICA DE MOVILIDAD"/>
        <s v="SUBSECRETARÍA DE GESTIÓN JURÍDICA - SUBSECRETARÍA DE GESTIÓN CORPORATIVA"/>
        <s v="SUBSECRETARÍA DE GESTIÓN JURIDICA"/>
        <s v="ORDENADORES DEL GASTO"/>
        <s v="ORDENADORES DEL GASTO - SUBSECRETARÍA DE GESTIÓN JURIDICA"/>
        <s v="SUBSECRETARÍA DE GESTIÓN JURÍDICA - SUBSECRETARÍA DE GESTIÓN DE LA MOVILIDAD"/>
        <s v="SUBSECRETARÍA DE GESTIÓN DE LA MOVILIDAD - SUBSECRETARÍA DE GESTIÓN CORPORATIVA "/>
        <s v="SUBSECRETARÍA DE GESTIÓN DE LA MOVILIDAD - DESPACHO"/>
      </sharedItems>
    </cacheField>
    <cacheField name="DEPENDENCIA " numFmtId="0">
      <sharedItems count="24">
        <s v="DIRECCIÓN DE CONTRATACIÓN  OFICINA DE TECNOLOGIAS DE LA INFORMACION Y LAS COMUNICACIONES"/>
        <s v="SUBDIRECCIÓN DE SEÑALIZACIÓN"/>
        <s v="SUBDIRECCIÓN DE CONTROL DE TRÁNSITO Y TRANSPORTE"/>
        <s v="SUBSECRETARÍA DE SERVICIOS A LA CIUDADANÍA"/>
        <s v="DIRECCIÓN DE ATENCIÓN AL CIUDADANO"/>
        <s v="DIRECCIÓN DE ATENCIÓN AL CIUDADANO - SUBDIRECCIÓN ADMINISTRATIVA"/>
        <s v="DAC DIATT"/>
        <s v="SUBDIRECCIÓN ADMINISTRATIVA"/>
        <s v="SUBDIRECCIÓN DE SEMAFORIZACIÓN"/>
        <s v="SUBSECRETARÍA DE GESTIÓN DE LA MOVILIDAD"/>
        <s v="OFICINA ASESORA DE PLANEACIÓN INSTITUCIONAL"/>
        <s v="OFICINA ASESORA DE PLANEACIÓN INSTITUCIONAL  SUBSECRETARÍAS DE LA ENTIDAD."/>
        <s v="SUBSECRETARÍA DE POLÍTICA DE MOVILIDAD"/>
        <s v="SUBSECRETARÍA DE GESTIÓN JURÍDICA - SUBSECRETARÍA DE GESTIÓN CORPORATIVA"/>
        <s v="SUBDIRECCIÓN FINANCIERA"/>
        <s v="SUBSECRETARÍA DE GESTIÓN CORPORATIVA - SUBDIRECCIÓN FINANCIERA"/>
        <s v="DIRECCIÓN DE REPRESENTACIÓN JUDICIAL - SUBDIRECCIÓN FINANCIERA"/>
        <s v="DIRECCIÓN DE REPRESENTACIÓN JUDICIAL"/>
        <s v="ORDENADORES DEL GASTO"/>
        <s v="ORDENADORES DEL GASTO DIRECCION DE CONTRATACIÓN"/>
        <s v="DIRECCIÓN DE CONTRATACIÓN Y SUBSECRETARÍA DE GESTIÓN DE LA MOVILIDAD"/>
        <s v="SUBDIRECCIÓN DE SEMAFORIZACIÓN Y/O SUPERVISOR DEL CONTRATO"/>
        <s v="SUBDIRECCIÓN DE SEÑALIZACIÓN -  SUBDIRECCIÓN ADMINISTRATIVA"/>
        <s v="SUBDIRECCIÓN DE SEÑALIZACIÓN -  DESPACHO"/>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ABIERTA"/>
        <s v="CERRADA"/>
      </sharedItems>
    </cacheField>
    <cacheField name="FECHA SEGUIMIENTO " numFmtId="14">
      <sharedItems containsNonDate="0" containsDate="1" containsString="0" containsBlank="1" minDate="2020-12-09T00:00:00" maxDate="2021-11-09T00:00:00"/>
    </cacheField>
    <cacheField name="NOMBRE AUDITOR" numFmtId="0">
      <sharedItems containsBlank="1"/>
    </cacheField>
    <cacheField name="ANÁLISIS SEGUIMIENTO ENTIDAD"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509.719155439816" createdVersion="6" refreshedVersion="7" minRefreshableVersion="3" recordCount="17" xr:uid="{00000000-000A-0000-FFFF-FFFF03000000}">
  <cacheSource type="worksheet">
    <worksheetSource ref="A2:AH19" sheet="ESTADO ACCIONES OCTUBRE"/>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20" maxValue="2020"/>
    </cacheField>
    <cacheField name="CODIGO AUDITORÍA SEGÚN PAD DE LA VIGENCIA" numFmtId="0">
      <sharedItems containsSemiMixedTypes="0" containsString="0" containsNumber="1" containsInteger="1" minValue="107" maxValue="117"/>
    </cacheField>
    <cacheField name="No. HALLAZGO" numFmtId="0">
      <sharedItems count="39">
        <s v="3.1.3.1.1"/>
        <s v="3.1.3.2.1"/>
        <s v="3.1.3.20.1"/>
        <s v="3.1.3.21.1"/>
        <s v="3.1.3.24.1"/>
        <s v="3.1.3.8.1"/>
        <s v="3.2.2.1.1"/>
        <s v="3.1.1"/>
        <s v="3.1.2"/>
        <s v="3.1.3"/>
        <s v="3.2.1"/>
        <s v="3.3.4.2.1" u="1"/>
        <s v="3.2.5.2" u="1"/>
        <s v="3.1.6" u="1"/>
        <s v="3.2.4.1" u="1"/>
        <s v="3.3.4.5.1" u="1"/>
        <s v="3.1.5" u="1"/>
        <s v="3.3.4.7.1" u="1"/>
        <s v="4.3.1" u="1"/>
        <s v="4.4.1" u="1"/>
        <s v="3.1.4" u="1"/>
        <s v="4.5.1" u="1"/>
        <s v="3.2.1.1.1" u="1"/>
        <s v="3.3.4.9.1" u="1"/>
        <s v="3.3.1.1.1" u="1"/>
        <s v="3.1.2.1" u="1"/>
        <s v="3.2.1.2.1" u="1"/>
        <s v="3.3.1.2.1" u="1"/>
        <s v="3.1.2.2" u="1"/>
        <s v="3.3.2.1" u="1"/>
        <s v="3.2.1.3.1" u="1"/>
        <s v="3.1.2.3" u="1"/>
        <s v="3.3.2.2" u="1"/>
        <s v="3.3.1.6.1" u="1"/>
        <s v="3.2.2" u="1"/>
        <s v="3.3.1.7.1" u="1"/>
        <s v="3.1.3.14.1" u="1"/>
        <s v="3.1.3.19.1" u="1"/>
        <s v="3.2.5.1" u="1"/>
      </sharedItems>
    </cacheField>
    <cacheField name="CODIGO ACCION" numFmtId="0">
      <sharedItems containsSemiMixedTypes="0" containsString="0" containsNumber="1" containsInteger="1" minValue="1" maxValue="3"/>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5">
        <s v="Gestión Contractual"/>
        <s v="Control Fiscal Interno" u="1"/>
        <s v="Planes, Programas y Proyectos y/o Plan Estrátegico" u="1"/>
        <s v="Estados Financieros" u="1"/>
        <s v="Gestión Presupuestal" u="1"/>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6"/>
    </cacheField>
    <cacheField name="AREA RESPONSABLE" numFmtId="0">
      <sharedItems/>
    </cacheField>
    <cacheField name="FECHA DE INICIO" numFmtId="0">
      <sharedItems/>
    </cacheField>
    <cacheField name="FECHA DE TERMINACIÓN" numFmtId="164">
      <sharedItems/>
    </cacheField>
    <cacheField name="ESTADO ENTIDAD" numFmtId="0">
      <sharedItems/>
    </cacheField>
    <cacheField name="ESTADO AUDITOR" numFmtId="0">
      <sharedItems count="3">
        <s v="ABIERTA"/>
        <s v="CUMPLIDA EFECTIVA - AUDITORIA DE REGULARIDAD CODIGO 97 DE JUNIO DE 2021" u="1"/>
        <s v="CUMPLIDA INEFECTIVA - AUDITORIA DE REGULARIDAD CODIGO 97 DE JUNIO DE 2021" u="1"/>
      </sharedItems>
    </cacheField>
    <cacheField name="SUBSECRETARIA " numFmtId="0">
      <sharedItems/>
    </cacheField>
    <cacheField name="DEPENDENCIA " numFmtId="0">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acheField>
    <cacheField name="FECHA SEGUIMIENTO " numFmtId="14">
      <sharedItems containsSemiMixedTypes="0" containsNonDate="0" containsDate="1" containsString="0" minDate="2020-12-09T00:00:00" maxDate="2021-11-09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
  <r>
    <s v="2019-09-27"/>
    <s v="MOVILIDAD"/>
    <s v="SECRETARIA DISTRITAL DE MOVILIDAD - SDM"/>
    <s v="113"/>
    <x v="0"/>
    <n v="69"/>
    <x v="0"/>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CUMPLIDA EFECTIVA - AUDITORIA DE REGULARIDAD CODIGO 97 DE JUNIO DE 2021"/>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n v="74"/>
    <x v="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CUMPLIDA EFECTIVA - AUDITORIA DE REGULARIDAD CODIGO 97 DE JUNIO DE 2021"/>
    <s v="SUBSECRETARÍA DE SERVICIOS A LA CIUDADANÍA"/>
    <s v="DIATT"/>
    <n v="100"/>
    <n v="100"/>
    <s v="CERRADA"/>
    <d v="2020-12-31T00:00:0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CUMPLIDA EFECTIVA - AUDITORIA DE REGULARIDAD CODIGO 97 DE JUNIO DE 2021"/>
    <s v="SUBSECRETARÍA DE SERVICIOS A LA CIUDADANÍA"/>
    <s v="SUBDIRECCIÓN DE CONTRAVENCIONES"/>
    <n v="100"/>
    <n v="100"/>
    <s v="CERRADA"/>
    <d v="2020-12-31T00:00:0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CUMPLIDA EFECTIVA - AUDITORIA DE REGULARIDAD CODIGO 97 DE JUNIO DE 2021"/>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CUMPLIDA EFECTIVA - AUDITORIA DE REGULARIDAD CODIGO 97 DE JUNIO DE 2021"/>
    <s v="SUBSECRETARÍA DE GESTIÓN JURIDICA"/>
    <s v="DIRECCIÓN DE GESTIÓ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n v="74"/>
    <x v="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CUMPLIDA EFECTIVA - AUDITORIA DE REGULARIDAD CODIGO 97 DE JUNIO DE 2021"/>
    <s v="SUBSECRETARÍA DE SERVICIOS A LA CIUDADANÍA - OFICINA DE TECNOLOGÍAS DE LA INFORMACIÓN Y LAS COMUNICACIONES"/>
    <s v="DIATT OTIC"/>
    <n v="100"/>
    <n v="100"/>
    <s v="CERRADA"/>
    <d v="2020-12-31T00:00:0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0"/>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CUMPLIDA EFECTIVA - AUDITORIA DE REGULARIDAD CODIGO 97 DE JUNIO DE 2021"/>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n v="74"/>
    <x v="0"/>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n v="74"/>
    <x v="7"/>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CUMPLIDA EFECTIVA - AUDITORIA DE REGULARIDAD CODIGO 97 DE JUNIO DE 2021"/>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8">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0"/>
    <s v=" "/>
    <x v="0"/>
    <x v="0"/>
    <x v="0"/>
    <n v="0"/>
    <n v="0"/>
    <x v="0"/>
    <d v="2021-11-08T00:00:00"/>
    <s v="Liliana Montes "/>
    <s v="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
    <s v=" "/>
    <x v="0"/>
    <x v="1"/>
    <x v="1"/>
    <n v="100"/>
    <n v="100"/>
    <x v="1"/>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
    <s v=" "/>
    <x v="0"/>
    <x v="1"/>
    <x v="2"/>
    <n v="100"/>
    <n v="100"/>
    <x v="1"/>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
    <s v=" "/>
    <x v="0"/>
    <x v="1"/>
    <x v="2"/>
    <n v="100"/>
    <n v="100"/>
    <x v="1"/>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
    <s v=" "/>
    <x v="0"/>
    <x v="1"/>
    <x v="2"/>
    <n v="100"/>
    <n v="100"/>
    <x v="1"/>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
    <s v=" "/>
    <x v="0"/>
    <x v="1"/>
    <x v="1"/>
    <n v="100"/>
    <n v="100"/>
    <x v="1"/>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
    <s v=" "/>
    <x v="0"/>
    <x v="1"/>
    <x v="1"/>
    <n v="100"/>
    <n v="100"/>
    <x v="1"/>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2"/>
    <s v=" "/>
    <x v="0"/>
    <x v="2"/>
    <x v="3"/>
    <n v="100"/>
    <n v="100"/>
    <x v="1"/>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3"/>
    <s v=" "/>
    <x v="0"/>
    <x v="2"/>
    <x v="4"/>
    <n v="100"/>
    <n v="100"/>
    <x v="1"/>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3"/>
    <s v=" "/>
    <x v="0"/>
    <x v="2"/>
    <x v="4"/>
    <n v="100"/>
    <n v="100"/>
    <x v="1"/>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3"/>
    <s v=" "/>
    <x v="0"/>
    <x v="2"/>
    <x v="4"/>
    <n v="100"/>
    <n v="100"/>
    <x v="1"/>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3"/>
    <s v=" "/>
    <x v="0"/>
    <x v="3"/>
    <x v="5"/>
    <n v="100"/>
    <n v="100"/>
    <x v="1"/>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4"/>
    <s v=" "/>
    <x v="0"/>
    <x v="2"/>
    <x v="6"/>
    <n v="100"/>
    <n v="100"/>
    <x v="1"/>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4"/>
    <s v=" "/>
    <x v="0"/>
    <x v="2"/>
    <x v="6"/>
    <n v="100"/>
    <n v="100"/>
    <x v="1"/>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3"/>
    <s v=" "/>
    <x v="0"/>
    <x v="2"/>
    <x v="6"/>
    <n v="0"/>
    <n v="0"/>
    <x v="0"/>
    <d v="2021-11-08T00:00:00"/>
    <s v="Omar Alfredo Sánchez"/>
    <s v="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1-06-18"/>
    <s v="MOVILIDAD"/>
    <s v="SECRETARIA DISTRITAL DE MOVILIDAD - SDM"/>
    <s v="113"/>
    <n v="2021"/>
    <n v="97"/>
    <s v="3.1.3.1.1"/>
    <n v="1"/>
    <s v="DIRECCIÓN SECTOR MOVILIDAD"/>
    <s v="01 - AUDITORIA DE REGULARIDAD"/>
    <s v="Control Gestión"/>
    <s v="Gestión Contractual"/>
    <s v="HALLAZGO ADMINISTRATIVO CON PRESUNTA INCIDENCIA DISCIPLINARIA EN ATENCIÓN QUE EL ACTA DE INICIO DEL CONTRATO DE OBRA NO. 2019-1782, SE SUSCRIBIÓ 46 DÍAS DESPUÉS DE FIRMADO EN CONTRATO, EN CONTRA DE LOS TÉRMINOS ESTABLECIDOS EN LA CLÁUSULA CUARTA: OBLIGACIONES GENERALES DEL CONTRATISTA."/>
    <s v="X"/>
    <s v="X"/>
    <m/>
    <s v="NO EXISTE UN CONTROL QUE GARANTICE LA COMUNICACIÓN EFECTIVA ENTRE EL CONTRATISTA DE OBRA E INTERVENTORÍA ANTES DE LA SUSCRIPCIÓN DEL ACTA DE INICIO"/>
    <s v="REMITIR OFICIO POR PARTE DEL SUPERVISOR A LOS DIRECTORES DE LOS CONTRATOS DE OBRA E INTERVENTORÍA SOLICITANDO LA SUSCRIPCIÓN DEL ACTA DE INICIO A LA MENOR BREVEDAD DE TIEMPO"/>
    <s v="OFICIO EMITIDO Y RECIBIDO"/>
    <s v="OFICIOS REMITIDOS Y RECIBIDOS / NÚMERO DE CONTRATOS DE OBRA E INTERVENTORÍA CON ZONAS DE SEÑALIZACIÓN ADJUDICADOS *100"/>
    <n v="1"/>
    <s v="SUBDIRECCIÓN DE SEÑALIZACIÓN"/>
    <s v="2021-07-01"/>
    <x v="0"/>
    <s v=" "/>
    <x v="0"/>
    <x v="1"/>
    <x v="1"/>
    <n v="0"/>
    <n v="0"/>
    <x v="0"/>
    <d v="2021-11-08T00:00:00"/>
    <s v="María Janneth Romero M"/>
    <s v="08/11/2021: De acuerdo a las evidencias compartidas en el drive _x000a_https://drive.google.com/drive/folders/1SJj90n5iP1CAeBBZC7wYoteshvK_BxFj_x000a_se observa:_x000a_* Contratos 2021-2013 y 2021-2020: Radicados Orfeo 20213116056261 y 20213116057151 de fecha 04/08/2021_x000a_* Contratos 2021-2014 y 2021-2021: Acta de reunión de fecha 19/08/2021 (Incluye el tema de Requisitos previos para la suscripción del aca de inicio_x000a_* Contratos 2021-2015 y 2021-2022: Radicados Orfeo 20213116346951 y 20213116346981 ademas se adjunta Acta de reunión de fecha 26/07/2021 (Incluye el tema de Requisitos previos para la suscripción del aca de inicio_x000a_* Contratos 2021-2016 y 2021-2023: Radicados Orfeo 20213115972871 y 20213115974021 de fecha 03/08/2021_x000a_* Contratos 2021-2017 y 2021-2024: Radicados Orfeo 20213116054861 y 20213116055951 de fecha 04/08/2021 _x000a_* Contratos 2021-2018 y 2021-2025: Radicados Orfeo 20213115976621 y 20213115976651 de fecha 04/08/2021_x000a__x000a_Conforme lo anterior se observa que se cumple parcialmente la acción formulada  sobre los contratos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Se aporta como evidencia:_x000a_* SS 20213116057151 de fecha 04/08/2021 relacionado con el contrato de interventoria 2021-2013 vinculado a su vez con el contrato de obra 2021-2020 _x000a_* Informe de señalización  sin fecha, donde se describen las acciones implementadas respecto al contrato 2021-2022 con interventoria a través del contrato 2021-20215_x000a_* SS 20213115972871 de fecha 03/08/2021 relacionado con el contrato de interventoria 20221-2016 vinculado a su vez con el contrato de obra 2021-2023 _x000a_* SS 20213116055951 de fecha 04/08/2021 relacionado con el contrato de interventoria 2021-2017 vinculado a su vez con el contrato de obra 2021-2024 _x000a_* SS 20213115976651 de fecha 04/08/2021 relacionado con el contrato de interventoria 20221-2018 vinculado a su vez con el contrato de obra 2021-2025_x000a__x000a_09/08/2021: No se aporta evidencia del avance de la gestión realizada para dar cumplimiento a la acción formulada"/>
  </r>
  <r>
    <s v="2021-06-18"/>
    <s v="MOVILIDAD"/>
    <s v="SECRETARIA DISTRITAL DE MOVILIDAD - SDM"/>
    <s v="113"/>
    <n v="2021"/>
    <n v="97"/>
    <s v="3.1.3.1.2"/>
    <n v="1"/>
    <s v="DIRECCIÓN SECTOR MOVILIDAD"/>
    <s v="01 - AUDITORIA DE REGULARIDAD"/>
    <s v="Control Gestión"/>
    <s v="Gestión Contractual"/>
    <s v="HALLAZGO ADMINISTRATIVO CON PRESUNTA INCIDENCIA DISCIPLINARIA EN CONSIDERACIÓN A QUE EN EL MARCO DEL CONTRATO DE INTERVENTORÍA NO. 2019-1802, EL CONSORCIO INTERSEÑALIZACIÓN EJERCIÓ SUS FUNCIONES, ANTES DE SUSCRIBIR EL ACTA DE INICIO DEL CONTRATO."/>
    <s v="X"/>
    <s v="X"/>
    <m/>
    <s v="NO EXISTE UN CONTROL QUE GARANTICE EL INICIO DE LA EJECUCIÓN CONTRACTUAL POSTERIOR A LA SUSCRIPCIÓN DEL ACTA DE INICIO"/>
    <s v="EMITIR OFICIO POR PARTE DEL SUPERVISOR A LOS DIRECTORES DE LOS CONTRATOS DE OBRA E INTERVENTORÍA INFORMANDO QUE EL INICIO DE ACTIVIDADES, NO PUEDE SER CON ANTERIORIDAD A LA SUSCRIPCIÓN DEL ACTA DE INICIO DE SUS CONTRATOS"/>
    <s v="OFICIO EMITIDO Y RECIBIDO"/>
    <s v="OFICIOS REMITIDOS Y RECIBIDOS / NÚMERO DE CONTRATOS DE OBRA E INTERVENTORÍA CON ZONAS DE SEÑALIZACIÓN ADJUDICADOS *100"/>
    <n v="1"/>
    <s v="SUBDIRECCIÓN DE SEÑALIZACIÓN"/>
    <s v="2021-07-01"/>
    <x v="0"/>
    <s v=" "/>
    <x v="0"/>
    <x v="1"/>
    <x v="1"/>
    <n v="0"/>
    <n v="0"/>
    <x v="0"/>
    <d v="2021-11-08T00:00:00"/>
    <s v="María Janneth Romero M"/>
    <s v="08/11/2021: De acuerdo a las evidencias compartidas en el drive _x000a_https://drive.google.com/drive/folders/1SJj90n5iP1CAeBBZC7wYoteshvK_BxFj_x000a_se observa:_x000a_* Contratos 2021-2013 y 2021-2020: Radicado Orfeo 20213116056381 de fecha 04/08/2021 - Interventoria_x000a_* Contratos 2021-2014 y 2021-2021: Acta de reunión de fecha 19/08/2021 (Incluye el tema de Requisitos previos para la suscripción del aca de inicio_x000a_* Contratos 2021-2015 y 2021-2022: Radicado Orfeo  20213116346951 y 20213116346981 de fecha 20/08/2021, ademas se incluye Acta de reunión de fecha 26/07/2021 (Incluye el tema de Requisitos previos para la suscripción del acta de inicio_x000a_* Contratos 2021-2016 y 2021-2023: Radicados Orfeo 20213115974371 y 20213115974471 de fecha 03/08/2021_x000a_* Contratos 2021-2017 y 2021-2024: Radicados Orfeo 20213116054951 y 20213116055901  de fecha 04/08/2021 _x000a_* Contratos 2021-2018 y 2021-2025: Radicados Orfeo 20213115976631 y 20213115976641 de fecha 03/08/2021_x000a__x000a_Conforme lo anterior se observa que se cumple parcialmente la acción formulada  sobre los contratos 2020-2013 por cuanto no se rmite el oficio al director de obra, solo a la interventoria conforme la evidencia aportada; y  2021-2014 y 2021-2021  por cuanto si bien se lleva a cabo la actividad de informar a los contratistas e interventorias, no se da cumplimiento al indicador (OFICIO EMITIDO Y RECIBIDO)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_x000a_06/09/2021:  Se aporta como evidencia:_x000a_SS  20213116056261 de fecha 04/08/2021 relacionado con el contrato de interventoria 20221-2013 vinculado a su vez con el contrato de obra 2021-2020 _x000a_Informe de señalización  sin fecha, donde se describen las acciones impleme ntadas respecto al contrato 2021-2022 con interentoria a través del contrato 2021-20215_x000a_SS 20213115974371 de fecha 03/08/2021 relacionado con el contrato de interventoria 20221-2016 vinculado a su vez con el contrato de obra 2021-2023 _x000a_SS 20213116055901  y 20213116054951 fecha 04/08/2021 relacionado con el contrato de interventoria 20221-2017 vinculado a su vez con el contrato de obra 2021-2024 _x000a_SS  20213115976631  y 20213115976641 fecha 03/08/2021 relacionado con el contrato de interventoria 20221-2018 vinculado a su vez con el contrato de obra 2021-2025 _x000a__x000a_09/08/2021: No se aporta evidencia del avance de la gestión realizada para dar cumplimiento a la acción formulada"/>
  </r>
  <r>
    <s v="2021-06-18"/>
    <s v="MOVILIDAD"/>
    <s v="SECRETARIA DISTRITAL DE MOVILIDAD - SDM"/>
    <s v="113"/>
    <n v="2021"/>
    <n v="97"/>
    <s v="3.1.3.1.3"/>
    <n v="1"/>
    <s v="DIRECCIÓN SECTOR MOVILIDAD"/>
    <s v="01 - AUDITORIA DE REGULARIDAD"/>
    <s v="Control Gestión"/>
    <s v="Gestión Contractual"/>
    <s v="HALLAZGO ADMINISTRATIVO CON PRESUNTA INCIDENCIA DISCIPLINARIA DEBIDO A QUE NO SE HA SUSCRITO EL ACTA DE TERMINACIÓN, DESPUÉS DE TRES (3) MESES DE FINALIZADO EL PLAZO DE EJECUCIÓN DEL CONTRATO DE OBRA NO. 2019-1782."/>
    <s v="X"/>
    <s v="X"/>
    <m/>
    <s v="LOS TIEMPOS DE REVISIÓN DE LA DOCUMENTACIÓN ENTRE  INTERVENTORÍA Y OBRA SON AMPLIOS"/>
    <s v="SOLICITAR EN LA REUNIÓN DE APERTURA DE LOS CONTRATOS DE OBRA E INTERVENTORÍA A LOS DIRECTORES Y REPRESENTANTES LEGALES,   ELABORAR EL ACTA DE TERMINACIÓN AL MENOR TIEMPO POSIBLE UNA VEZ FINALIZADA LA EJECUCIÓN DEL CONTRATO"/>
    <s v="ACTA DE REUNIÓN"/>
    <s v="ACTAS DE REUNIÓN SUSCRITAS / REUNIONES DE APERTURA DE CONTRATOS CON ZONAS DE SEÑALIZACIÓN ADJUDICADAS *100"/>
    <n v="1"/>
    <s v="SUBDIRECCIÓN DE SEÑALIZACIÓN"/>
    <s v="2021-07-01"/>
    <x v="0"/>
    <s v=" "/>
    <x v="0"/>
    <x v="1"/>
    <x v="1"/>
    <n v="0"/>
    <n v="0"/>
    <x v="0"/>
    <d v="2021-11-08T00:00:00"/>
    <s v="María Janneth Romero M"/>
    <s v="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Acta de reunión de fecha 19/08/2021 _x000a_* Contratos 2021-2015 y 2021-2022: Radicado Orfeo  20213116346921  de fecha 20/08/2021. El acta presentada como evidencia no incluye información vinculada con la actividad_x000a_* Contratos 2021-2016 y 2021-2023: Acta Comite de Seguimiento No. 1 de fecha 11/08/2021 (Numeral 4)_x000a_* Contratos 2021-2017 y 2021-2024: No se aporta evidencia dentro del repositorio correspondiente_x000a_* Contratos 2021-2018 y 2021-2025: Acta de reunión del 18/08/2021 (Segundo parrafo)_x000a__x000a_Conforme lo anterior se observa que se cumple parcialmente la acción formulada  sobre los contratos 2020-2013, 2021-2020, 2021-2017 y 2021-2024  por cuanto no presentan evide ncia de lo ejecutado; y  2021-2015 y 2021-2022  por cuanto si bien se lleva a cabo la actividad de informar a la interventoria no se evidencia lo informado al director de obra y  no se da cumplimiento al indicador (ACTA DE REUNIÓN) y no se observa dentro del documento de justificación la desviación presentada por la cual no se remitieron los oficios sino que se llevaron a cabo reuniones. _x000a__x000a_Para poder evaluar el cierre de la acción (Eficacia y Eficiencia) se requiere al proceso que presente la correpondiente justificación en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x000a_Pendiente presentación de la justificación para evaluar la recomendación de cierre._x000a_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1.4"/>
    <n v="1"/>
    <s v="DIRECCIÓN SECTOR MOVILIDAD"/>
    <s v="01 - AUDITORIA DE REGULARIDAD"/>
    <s v="Control Gestión"/>
    <s v="Gestión Contractual"/>
    <s v="HALLAZGO ADMINISTRATIVO CON PRESUNTA INCIDENCIA DISCIPLINARIA POR LAS DEFICIENCIAS EN EL MANEJO DEL ARCHIVO DE LA DOCUMENTACIÓN Y LA FALTA DE CONFIABILIDAD DE LA INFORMACIÓN ENTREGADA POR LA SDM, EN EL MARCO DEL CONTRATO DE OBRA NO. 2019-1782 –SEÑALIZACIÓN ZONA SUR OCCIDENTE."/>
    <s v="X"/>
    <s v="X"/>
    <m/>
    <s v="NO SE CUENTA CON UN REPOSITORIO DOCUMENTAL PARA LA CONSOLIDACIÓN Y ARCHIVO DE LA INFORMACIÓN DE LA EJECUCIÓN DEL CONTRATO DE INTERVENTORÍA"/>
    <s v="CREAR UN REPOSITORIO DOCUMENTAL  PARA CARGUE DE LOS SOPORTES DE EJECUCIÓN DE CADA   UNO DE LOS CONTRATOS DE INTERVENTORÍA DE SEÑALIZACIÓN"/>
    <s v="DRIVE CREADO E IMPLEMENTADO PARA CADA CONTRATO DE INTERVENTORÍA"/>
    <s v="DRIVE CREADO POR CONTRATO / NUMERO DE CONTRATOS DE INTERVENTORÍA DE SEÑALIZACIÓN ADJUDICADOS * 100"/>
    <n v="1"/>
    <s v="SUBDIRECCIÓN DE SEÑALIZACIÓN"/>
    <s v="2021-07-01"/>
    <x v="0"/>
    <s v=" "/>
    <x v="0"/>
    <x v="1"/>
    <x v="1"/>
    <n v="0"/>
    <n v="0"/>
    <x v="0"/>
    <d v="2021-11-08T00:00:00"/>
    <s v="María Janneth Romero M"/>
    <s v="08/11/2021:  Se reitera nuevamente que si bien se aporta como evidencia la ruta del drive implementado https://drive.google.com/drive/searchq=owner:omdiaz%40movilidadbogota.gov.co., no se allega la justificación conforme la estructura adoptada por la entidad para evaluar la recomendación de cierre._x000a__x000a_Para poder evaluar el cierre de la acción (Eficacia y Eficiencia) se requiere al proceso que presente la correpondiente justificación en noviembre en el formato  PV01-PR01-F06 Justificación cumplimiento de hallazgo V 1.0_x000a__________________________________________________________x000a_08/10/2021: Si bien se aporta como evidencia la ruta del drive implementado https://drive.google.com/drive/searchq=owner:omdiaz%40movilidadbogota.gov.co., no se allega la justificación conforme la estructura adoptada por la entidad para evaluar la recomendación de cierre._x000a__x000a_Es importante precisar que en el drive se identifica de manera clara los repositorios dispuestos para los contratos de interventoria sin embargo esta organización no se encuentra bien definida para los contratos de obra._x000a__x000a_06/09/2021:  No se aporta evidencia de la implementación del drive cread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_______________x000a_09/08/2021: Se aporta como evidencia el correo remitido a los supervisores en donde se evidencia que se comparte el drive creado (https://drive.google.com/drive/folders/1Yb72IaF6xyH7Rlnx44buYkYuB3g_QMwX?usp=sharing)._x000a__x000a_De la verificación realizada a la información dispuesta en éste se observa que se crearon las carpetas: _x000a_*2021-2015 Consorcio Inter Movilidad Zona 4_x000a_*2021-2016 HMV Proyectos SAS (Sub carpetas 1. Precontractual, 2 Contractual y 3. Post Contractual)_x000a_*2021-2017 K12 MAB Ingenieria del Valor SA._x000a_Las cuales se encuentran a la fecha del presente seguimiento vacias._x000a__x000a_Teniendo en cuenta que el nombre del indicador hace referencia a: DRIVE CREADO E IMPLEMENTADO PARA CADA CONTRATO DE INTERVENTORÍA, si bien se cumple la creación del drive, se mantiene abierta para evaluar la implementación del mismo._x000a__x000a_Se recomienda adelantar la gestión que permita validar la implementación del drive y asi garantizar la efectividad de la acción formulada y la subsanación de lo observado por el ente de control_x000a_ _x000a_"/>
  </r>
  <r>
    <s v="2021-06-18"/>
    <s v="MOVILIDAD"/>
    <s v="SECRETARIA DISTRITAL DE MOVILIDAD - SDM"/>
    <s v="113"/>
    <n v="2021"/>
    <n v="97"/>
    <s v="3.1.3.2.1"/>
    <n v="1"/>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DEFINICIÓN DE HERRAMIENTA DE  SEGUIMIENTO"/>
    <s v="HERRAMIENTA DE TRABAJO Y CONTROL ESTABLECIDA (EXCEL)"/>
    <n v="1"/>
    <s v="SUBDIRECCIÓN ADMINISTRATIVA"/>
    <s v="2021-08-01"/>
    <x v="5"/>
    <s v=" "/>
    <x v="0"/>
    <x v="4"/>
    <x v="7"/>
    <n v="100"/>
    <n v="100"/>
    <x v="1"/>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2.1"/>
    <n v="2"/>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MENSUALES"/>
    <s v="Nº. DE SEGUIMIENTOS DOCUMENTADOS"/>
    <n v="10"/>
    <s v="SUBDIRECCIÓN ADMINISTRATIVA"/>
    <s v="2021-09-01"/>
    <x v="6"/>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2.1"/>
    <n v="3"/>
    <s v="DIRECCIÓN SECTOR MOVILIDAD"/>
    <s v="01 - AUDITORIA DE REGULARIDAD"/>
    <s v="Control Gestión"/>
    <s v="Gestión Contractual"/>
    <s v="HALLAZGO ADMINISTRATIVO CON PRESUNTA INCIDENCIA DISCIPLINARIA POR DEFICIENCIA EN LAS LABORES DE SUPERVISIÓN EN LA ETAPA DE EJECUCIÓN DEL CONTRATO 2018-370, YA QUE NO SE CUENTA CON LA TOTALIDAD DE SOPORTES QUE PERMITAN VERIFICAR CUMPLIMIENTO DE ALGUNAS OBLIGACIONES ESPECÍFICAS DEL MISMO."/>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BIMESTRAL DE SEGUIMIENTO"/>
    <s v="Nª. ACTAS DE REUNIÓN DE SEGUIMIENTO AL CONTRATO DE TRANSPORTE REALIZADOS"/>
    <n v="5"/>
    <s v="SUBDIRECCIÓN ADMINISTRATIVA"/>
    <s v="2021-09-01"/>
    <x v="6"/>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3.1"/>
    <n v="1"/>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SOLICITAR MEDIANTE COMUNICACIÓN ESCRITA A LA EMPRESA UNION TEMPORAL MOVILIDAD 2021, EL CUMPLIMIENTO DE LAS OBLIGACIONES ESTABLECIDAS CONTRACTUALMENTE, DE FORMA TAL QUE SEA REMITIDA A LA ENTIDAD LA ACTUALIZACIÓN DE LOS DOCUMENTOS ASOCIADOS A HOJAS DE VIDA DE CONDUCTORES, VEHICULOS, Y PLANILLAS CON LAS CUALES SE EVIDENCIE EL CUMPLIMIENTO CORRESPONDIENTE."/>
    <s v="COMUNICACIÓN OFICIAL A CONTRATISTA"/>
    <s v="COMUNICACIÓN OFICIAL ENVIADA"/>
    <n v="1"/>
    <s v="SUBDIRECCIÓN ADMINISTRATIVA"/>
    <s v="2021-08-01"/>
    <x v="5"/>
    <s v=" "/>
    <x v="0"/>
    <x v="4"/>
    <x v="7"/>
    <n v="100"/>
    <n v="100"/>
    <x v="1"/>
    <d v="2021-09-08T00:00:00"/>
    <s v="Julie Andrea Martínez "/>
    <s v="08/09/2021 Seguimiento Julie Andrea Martinez se observa oficio al contratista con radicado 20216126138551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3.1"/>
    <n v="2"/>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ESTABLECER UNA HERRAMIENTA DE TRABAJO MEDIANTE UNA HOJA DE CALCULO, LA CUAL PERMITA REALIZAR EL CONTROL Y REGISTRAR EL SEGUIMIENTO DE LAS OBLIGACIONES ESTABLECIDAS EN LOS ESTUDIOS Y DOCUMENTOS PREVIOS, Y PLIEGO DE CONDICIONES DEL CONTRATO DE TRANSPORTE ESPECIAL VIGENTE EN LA ENTIDAD."/>
    <s v="HERRAMIENTA DE TRABAJO ESTABLECIDA"/>
    <s v="HERRAMIENTA DE TRABAJO Y CONTROL ESTABLECIDA (EXCEL)"/>
    <n v="1"/>
    <s v="SUBDIRECCIÓN ADMINISTRATIVA"/>
    <s v="2021-08-01"/>
    <x v="5"/>
    <s v=" "/>
    <x v="0"/>
    <x v="4"/>
    <x v="7"/>
    <n v="100"/>
    <n v="100"/>
    <x v="1"/>
    <d v="2021-09-08T00:00:00"/>
    <s v="Julie Andrea Martínez "/>
    <s v="08/09/2021 Seguimiento Julie Andrea Martinez se observa el diseño de la &quot;Herramienta de trabajo para el control y seguimiento de las obligaciones del contrato de transporte especial vigente en la Entidad&quot;  cumpliendo con la actividad planificado se recomienda el cierre de la actividad_x000a__x000a_09/08/2021 Seguimiento Julie Martinez, el área no remite seguimiento. Las acciones se encuentra dentro del plazo de ejecución planificado."/>
  </r>
  <r>
    <s v="2021-06-18"/>
    <s v="MOVILIDAD"/>
    <s v="SECRETARIA DISTRITAL DE MOVILIDAD - SDM"/>
    <s v="113"/>
    <n v="2021"/>
    <n v="97"/>
    <s v="3.1.3.3.1"/>
    <n v="3"/>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Y DOCUMENTAR EL SEGUIMIENTO MENSUAL A LAS OBLIGACIONES DEFINIDAS EN EL CONTRATO DE TRANSPORTE ESPECIAL VIGENTE EN LA ENTIDAD, MEDIANTE LA HERRAMIENTA DE TRABAJO ESTABLECIDA PREVIAMENTE DESDE LA SUPERVISIÓN DEL MISMO."/>
    <s v="SEGUIMIENTOS"/>
    <s v="Nº. DE SEGUIMIENTOS DOCUMENTADOS"/>
    <n v="10"/>
    <s v="SUBDIRECCIÓN ADMINISTRATIVA"/>
    <s v="2021-09-01"/>
    <x v="6"/>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3.1"/>
    <n v="4"/>
    <s v="DIRECCIÓN SECTOR MOVILIDAD"/>
    <s v="01 - AUDITORIA DE REGULARIDAD"/>
    <s v="Control Gestión"/>
    <s v="Gestión Contractual"/>
    <s v="HALLAZGO ADMINISTRATIVO CON PRESUNTA INCIDENCIA DISCIPLINARIA POR DEFICIENCIAS EN LA SUPERVISIÓN DEL CONTRATO NO. 2020-1911."/>
    <s v="X"/>
    <s v="X"/>
    <m/>
    <s v="AUSENCIA DE UNA HERRAMIENTA DE CONTROL QUE FACILITE Y CONTRIBUYA AL SEGUIMIENTO OPORTUNO Y PERIÓDICO A LA EJECUCIÓN DEL CONTRATO DE TRANSPORTE ESPECIAL, EN CUMPLIMIENTO DE LAS OBLIGACIONES ESTABLECIDAS EN LOS DOCUMENTOS PREVIOS Y PLIEGO DE CONDICIONES DEL MISMO."/>
    <s v="REALIZAR REUNIÓN BIMESTRAL ENTRE LA SUPERVISIÓN DEL CONTRATO Y LA EMPRESA DE TRANSPORTE ESPECIAL QUE REALICE LAS LABORES EN LA ENTIDAD, A FIN DE LLEVAR A CABO EL SEGUIMIENTO Y VERIFICACIÓN AL CUMPLIMIENTO DE LAS OBLIGACIONES ESTABLECIDAS EN LOS DOCUMENTOS PREVIOS Y PLIEGO DE CONDICIONES DEL CONTRATO DE TRANSPORTE ESPECIAL VIGENTE EN LA ENTIDAD."/>
    <s v="REUNIONES DE SEGUIMIENTO"/>
    <s v="Nª. ACTAS DE REUNIÓN DE SEGUIMIENTO AL CONTRATO DE TRANSPORTE REALIZADOS"/>
    <n v="5"/>
    <s v="SUBDIRECCIÓN ADMINISTRATIVA"/>
    <s v="2021-09-01"/>
    <x v="6"/>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1.3.4.1"/>
    <n v="1"/>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ADICIONAR AL INFORME  DE  ACTIVIDADES DEL CONTRATO DE INTERVENTORÍA DE SEÑALIZACIÓN LAS ACTIVIDADES ADELANTADAS POR LOS PROFESIONALES JURÍDICOS Y FINANCIEROS CUANDO CORRESPONDA"/>
    <s v="INFORME CON ACTIVIDADES DE PROFESIONAL JURÍDICO Y FINANCIERO"/>
    <s v="INFORME  CON ACTIVIDADES DE LOS PROFESIONALES JURÍDICOS Y FINANCIEROS /  INFORMES DE ACTIVIDADES MENSUALES  TOTALES * 100"/>
    <n v="0.3"/>
    <s v="SUBDIRECCIÓN DE SEÑALIZACIÓN"/>
    <s v="2021-07-01"/>
    <x v="7"/>
    <s v=" "/>
    <x v="0"/>
    <x v="1"/>
    <x v="1"/>
    <n v="0"/>
    <n v="0"/>
    <x v="0"/>
    <d v="2021-11-08T00:00:00"/>
    <s v="María Janneth Romero M"/>
    <s v="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No se aporta evidencia dentro del repositorio correspondiente_x000a_* Contratos 2021-2018 y 2021-2025:  Informes de Señalización. Informe del 12/08/2021 al 11/09/2021 e informe del  12/09/2021 al 11/10/2021 _x000a__x000a_Conforme lo anterior se observa que se cumple parcialmente la acción formulada  sobre los contratos 2020-2013, 2021-2020, 2021-2014, 2021-2021. 2021-2017 y 2021-2024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x000a__x000a_08/10/2021: De acuerdo al documento allegado como justificación de la ejecución del hallazgo, donde se indica que la consulta de las evidencias puede hacerse desde el siguiente drive: https://drive.google.com/drive/searchq=owner:omdiaz%40movilidadbogota.gov.co._x000a_se precisa que el drive si bien cotiene el repositorio de la gestión adelantada no identifica de manera clara donde se encuentran de manera especifica las evidencias que soportan la ejecución de la acción tal como se encuentra definida; de igual manera el documento word aportado no corresponde a la estrutura ya adoptada por la entidad para presentar como parte de los soportes al ente de control justificando la solicitud de cierre, es importante precisar que para cada acción, identificada por numero de hallazgo y numero de acción se debe generar la hoja de justificación y en ella se indica de manera clara como se cumple la acción y se precisa de manera muy concreta la ubicación de las evidencias en el repositorio que se definio para tal fin, lo anterior teniendo en cuenta que el drive contien 12 carpetas con subcarpetas en algunos de los casos que no permiten identificar de manera clara cual es el documento o documentos  con los cuales  el proceso soporta la ejecución de la acción._x000a__x000a_Por último y en el entendido que la acción ya se implemento, se solicita de manera prioritaria aportar, para evaluar la recomendación de cierre, la justificación con la estructura ya definida y en ella detallar de manera clara y precisa como se cumplio la acción, relacionando uno a uno los documentos que dan cuenta de su implementación y la ruta de consulta de los mismo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4.1"/>
    <n v="2"/>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INCLUIR UN APARTADO DE  SEGURIDAD INDUSTRIAL DENTRO DEL INFORME MENSUAL DE ACTIVIDADES JUNTO CON SUS EVIDENCIAS"/>
    <s v="INFORME MENSUAL CON APARTADO DE SEGURIDAD INDUSTRIAL Y EVIDENCIAS"/>
    <s v="INFORME DE ACTIVIDADES CON APARTADO DE SEGURIDAD INDUSTRIAL Y EVIDENCIAS /  INFORMES DE ACTIVIDADES MENSUALES  TOTALES * 100"/>
    <n v="1"/>
    <s v="SUBDIRECCIÓN DE SEÑALIZACIÓN"/>
    <s v="2021-07-01"/>
    <x v="7"/>
    <s v=" "/>
    <x v="0"/>
    <x v="1"/>
    <x v="1"/>
    <n v="0"/>
    <n v="0"/>
    <x v="0"/>
    <d v="2021-11-08T00:00:00"/>
    <s v="María Janneth Romero M"/>
    <s v="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Informes de Señalización. Informe 1 del 28/07/2021 al 27/08/2021 e Informe  3 de fecha 28/09/2021 al 27/10/2021_x000a_* Contratos 2021-2016 y 2021-2023:  Informes de Señalización. Informe del 05/08/2021 al 05/09/2021 e Informe  del 06/09/2021 al 05/10/2021_x000a_* Contratos 2021-2017 y 2021-2024: Informe Mensual Tecnico SST No. 001 Contrato 2021-2017_x000a_* Contratos 2021-2018 y 2021-2025:  Informes de Señalización. Informe del 12/08/2021 al 11/09/2021 e informe del  12/09/2021 al 11/10/2021 _x000a__x000a_Conforme lo anterior se observa que se cumple parcialmente la acción formulada  sobre los contratos 2020-2013, 2021-2020, 2021-2014 y 2021-2021  por cuanto no presentan evidencia de lo ejecutado;  y no se observa dentro del documento de justificación la desviación presentada.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l avance de la gestión realizada para dar cumplimiento a la acción formulada._x000a__x000a_Conforme lo anterior la OCI genera una alerta por el posible incumplimiento de la acción conforme lo formulado; se recomienda tener en cuenta la periodicidad de la acción (mensual), con lo cual de julio a septiembre (fecha de corte del presente seguimiento) ya debian haberse aportado por lo menos tres informes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1.3.4.1"/>
    <n v="3"/>
    <s v="DIRECCIÓN SECTOR MOVILIDAD"/>
    <s v="01 - AUDITORIA DE REGULARIDAD"/>
    <s v="Control Gestión"/>
    <s v="Gestión Contractual"/>
    <s v="HALLAZGO ADMINISTRATIVO CON PRESUNTA INCIDENCIA DISCIPLINARIA POR DEFICIENCIA EN LAS LABORES DE SUPERVISIÓN EN LA ETAPA DE EJECUCIÓN DEL CONTRATO 2019-1802, NO SE CUENTA CON LA TOTALIDAD DE SOPORTES QUE PERMITAN VERIFICAR CUMPLIMIENTO DE ALGUNAS OBLIGACIONES ESPECÍFICAS DEL MISMO."/>
    <s v="X"/>
    <s v="X"/>
    <m/>
    <s v="NO SE ENCUENTRA DOCUMENTADA LA GESTIÓN REALIZADA POR LA INTERVENTORÍA SOBRE LAS ACTIVIDADES DE SEGURIDAD INDUSTRIAL PROFESIONALES CONTABLES Y JURÍDICOS  Y ACTAS DE COMITÉS"/>
    <s v="CARGAR DE ACTAS DE COMITÉS TÉCNICOS SEMANALES AL DRIVE"/>
    <s v="ACTAS DE COMITÉS TÉCNICOS CARGADAS EN DRIVE"/>
    <s v="ACTAS CARGADAS EN DRIVE / NUMERO DE COMITÉS TOTALES CELEBRADOS"/>
    <n v="1"/>
    <s v="SUBDIRECCIÓN DE SEÑALIZACIÓN"/>
    <s v="2021-07-01"/>
    <x v="7"/>
    <s v=" "/>
    <x v="0"/>
    <x v="1"/>
    <x v="1"/>
    <n v="0"/>
    <n v="0"/>
    <x v="0"/>
    <d v="2021-11-08T00:00:00"/>
    <s v="María Janneth Romero M"/>
    <s v="08/11/2021: De acuerdo a las evidencias compartidas en el drive _x000a_https://drive.google.com/drive/folders/1SJj90n5iP1CAeBBZC7wYoteshvK_BxFj_x000a_se observa:_x000a_* Contratos 2021-2013 y 2021-2020: No se aporta evidencia dentro del repositorio correspondiente _x000a_* Contratos 2021-2014 y 2021-2021: No se aporta evidencia dentro del repositorio correspondiente _x000a_* Contratos 2021-2015 y 2021-2022: No se aporta evidencia dentro del repositorio correspondiente _x000a_* Contratos 2021-2016 y 2021-2023: No se aporta evidencia dentro del repositorio correspondiente _x000a_* Contratos 2021-2017 y 2021-2024: Se aporta evidencia dentro del repositorio de las actas de comite semanal desde el 18/08/201 hasta el 27/10/2021_x000a_* Contratos 2021-2018 y 2021-2025: No se aporta evidencia dentro del repositorio correspondiente _x000a__x000a_Conforme lo anterior se observa que se cumple parcialmente la acción formulada  sobre los contratos 2020-2013, 2021-2020, 2021-2014, 2021-2021, 2021-2015, 2021-2022, 2021-2016. 2021-2023, 2021-2018  y 2021-2025  por cuanto no presentan evide ncia de lo ejecutado; y  no se observa dentro del documento de justificación la desviación presentada. _x000a__x000a_Para poder evaluar el avance de ejecución de la acción se requiere al proceso que presente la correpondiente justificación a  partir de noviembre en el formato  PV01-PR01-F06 Justificación cumplimiento de hallazgo V 1.0 , donde se señale de manera detallada lo actuado y las desviaciones o excepciones referidas a la ejecución de la acción. Este documento debe corresponder solo a la ejecución de la acción aqui evaluada con las situaciones especificas para la misma. _x000a__x000a_Por favor tener en cuenta que estos son los soportes definitivos a presentar al ente de control por lo cual se requiere que los mismos sean coherentes e integrales con lo ejecutado._x000a_____________________________________________________x000a__x000a_08/10/2021:  No se aporta evidencia de  las actas semanales de septiembre, asi como tampoco se aporto la gestión realizada correspondiente a julio y agosto._x000a__x000a_Conforme lo anterior nuevamente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6/09/2021:  No se aporta evidencia de  las actas semanales de agosto, asi como tampoco se aporto la gestión realizada correspondiente a julio.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x000a_09/08/2021: No se aporta evidencia que permita validar la ejecución en julio de la acción formulada: CARGAR DE ACTAS DE COMITÉS TÉCNICOS SEMANALES AL DRIVE con inicio el 01/07/2021"/>
  </r>
  <r>
    <s v="2021-06-18"/>
    <s v="MOVILIDAD"/>
    <s v="SECRETARIA DISTRITAL DE MOVILIDAD - SDM"/>
    <s v="113"/>
    <n v="2021"/>
    <n v="97"/>
    <s v="3.1.3.5.1"/>
    <n v="1"/>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INCLUIR DENTRO DE LAS OBLIGACIONES DE LA INTERVENTORÍA  EL DISEÑO DE UN PROTOCOLO DE ACTIVACIÓN DE INICIO DE ACTIVIDADES PARA LA APERTURA DE CADA FRENTE DE OBRA, EL CUAL INCLUIRÁ LA VERIFICACIÓN DE IMPLEMENTACIÓN DE PMT, PROTOCOLOS DE BIOSEGURIDAD, PROTOCOLOS DE SALUD Y SEGURIDAD EN EL TRABAJO Y PLAN DE MANEJO AMBIENTAL."/>
    <s v="DISEÑO DE PROTOCOLO DE ACTIVACIÓN"/>
    <s v="NÚMERO DE PROTOCOLOS DE ACTIVACIÓN DE INICIO DE ACTIVIDADES PARA LA APERTURA DE CADA FRENTE DE OBRA ELABORADOS."/>
    <n v="1"/>
    <s v="SUBDIRECCIÓN DE SEMAFORIZACIÓN"/>
    <s v="2021-07-01"/>
    <x v="7"/>
    <s v=" "/>
    <x v="0"/>
    <x v="1"/>
    <x v="8"/>
    <n v="0"/>
    <n v="0"/>
    <x v="0"/>
    <d v="2021-11-08T00:00:00"/>
    <s v="María Janneth Romero M"/>
    <s v="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No se aporta evidencia del avance de la gestión realizada para dar cumplimiento a la acción formulada"/>
  </r>
  <r>
    <s v="2021-06-18"/>
    <s v="MOVILIDAD"/>
    <s v="SECRETARIA DISTRITAL DE MOVILIDAD - SDM"/>
    <s v="113"/>
    <n v="2021"/>
    <n v="97"/>
    <s v="3.1.3.5.1"/>
    <n v="2"/>
    <s v="DIRECCIÓN SECTOR MOVILIDAD"/>
    <s v="01 - AUDITORIA DE REGULARIDAD"/>
    <s v="Control Gestión"/>
    <s v="Gestión Contractual"/>
    <s v="HALLAZGO ADMINISTRATIVO CON PRESUNTA INCIDENCIA DISCIPLINARIA, POR LAS DEFICIENCIAS EN EL SEGUIMIENTO Y CONTROL POR PARTE DEL INTERVENTOR AL CONTRATO DE OBRA NO. 1874 DE 2019, EN EL MARCO DEL CONTRATO DE INTERVENTORÍA NO. 1810 DE 2019."/>
    <s v="X"/>
    <s v="X"/>
    <m/>
    <s v="NO SE CUENTA CON UN PROTOCOLO DE ACTIVACIÓN DE INICIO DE ACTIVIDADES DONDE SE INCLUYA LA VERIFICACIÓN POR PARTE DE LA INTERVENTORÍA DEL PROTOCOLO DE BIOSEGURIDAD, SST Y PLAN DE MANEJO AMBIENTAL."/>
    <s v="REALIZAR POR PARTE DEL SUPERVISOR DE LA INTERVENTORÍA VISITAS ALEATORIAS A FRENTES DE OBRA PARA VALIDAR LA INFORMACIÓN CONTENIDA  EN EL PROTOCOLO DE ACTIVACIÓN DE INICIO DE ACTIVIDADES EN CONTRATOS DE OBRA CIVIL."/>
    <s v="VISITAS A FRENTES DE OBRA"/>
    <s v="NÚMERO DE FRENTES DE OBRA VISITADOS EN EL MES / TOTAL DE FRENTES DE OBRA ABIERTOS DE OBRA CIVIL EN EL MES"/>
    <n v="0.1"/>
    <s v="SUBDIRECCIÓN DE SEMAFORIZACIÓN"/>
    <s v="2021-10-01"/>
    <x v="7"/>
    <s v=" "/>
    <x v="0"/>
    <x v="1"/>
    <x v="8"/>
    <n v="0"/>
    <n v="0"/>
    <x v="0"/>
    <d v="2021-11-08T00:00:00"/>
    <s v="María Janneth Romero M"/>
    <s v="08/11/2021: No se aporta evidencia del avance de ejecución de la acción,  por lo cual se genera la misma alerta presentada por la OCI en el seguimiento realizado el 08/10/2021_x000a__x000a_08/10/2021: De conformidad con lo expuesto en el seguimiento anterior, la validación de la ejecución se dará a partir de octubre, por lo cual se recomienda fortalcer la gestión documental que de cuenta de la ejecución integral de la acción y presentar la justificación y soportes correspondientes al corte de octubre de 2021._x000a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Se observa que se incluyeron  funciones de la interventoria relacionadas con la gestión ambiental y SST, asi como la implementación del PMT_x000a__x000a_Su implementación se validará una vez se empiece a ejecutar el contrato. De acuerdo a lo informado por el proceso se espera que el proceso inicie en octubre de 2021_x000a__x000a_09/08/2021: La acción se programo para iniciar su ejecución en octubre"/>
  </r>
  <r>
    <s v="2021-06-18"/>
    <s v="MOVILIDAD"/>
    <s v="SECRETARIA DISTRITAL DE MOVILIDAD - SDM"/>
    <s v="113"/>
    <n v="2021"/>
    <n v="97"/>
    <s v="3.1.3.6.1"/>
    <n v="1"/>
    <s v="DIRECCIÓN SECTOR MOVILIDAD"/>
    <s v="01 - AUDITORIA DE REGULARIDAD"/>
    <s v="Control Gestión"/>
    <s v="Gestión Contractual"/>
    <s v="HALLAZGO ADMINISTRATIVO CON PRESUNTA INCIDENCIA DISCIPLINARIA, DEBIÓ A QUE EL ACTA DE INICIO DEL CONTRATO DE OBRA NO. 1874 DE 2019, SE FIRMÓ 70 DÍAS CALENDARIO DESPUÉS DE SUSCRIBIRSE EL CONTRATO, INCUMPLIENDO LO ESTABLECIDO EN LA CLÁUSULA CUARTA Y OCASIONANDO DEMORAS EN EL INICIO DE LAS OBRAS."/>
    <s v="X"/>
    <s v="X"/>
    <m/>
    <s v="NO SE CONTEMPLO DENTRO DE LOS PLIEGOS DE CONDICIONES Y CONTRATO EL TIEMPO DE SUBSANACIÓN PARTIENDO DE QUE EL CONTRATISTA DEBE CUMPLIR A CABALIDAD CON LOS REQUISITOS ESTABLECIDOS."/>
    <s v="REALIZAR UN REPORTE DE VALIDACIÓN DE CONGRUENCIA  DE PLAZOS Y REQUISITOS QUE DEBE EVALUAR LA INTERVENTORÍA ANTES DE LA SUSCRIPCIÓN DEL ACTA DE INICIO FORMULADOS PARA EL ANEXO COMPLEMENTARIO DEL PROCESO DE SELECCIÓN PARA EL CONTRATO DE OBRAS CIVILES."/>
    <s v="REPORTE DE VALIDACIÓN DE PLAZOS Y REQUISITOS"/>
    <s v="REPORTE PARA LA VALIDACIÓN DE PLAZOS Y REQUISITOS EN EL ANEXO COMPLEMENTARIO DEL PROCESO DE SELECCIÓN PARA EL CONTRATO DE OBRAS CIVILES."/>
    <n v="1"/>
    <s v="SUBDIRECCIÓN DE SEMAFORIZACIÓN"/>
    <s v="2021-07-01"/>
    <x v="0"/>
    <s v=" "/>
    <x v="0"/>
    <x v="1"/>
    <x v="8"/>
    <n v="0"/>
    <n v="0"/>
    <x v="0"/>
    <d v="2021-11-08T00:00:00"/>
    <s v="María Janneth Romero M"/>
    <s v="08/11/2021: No se aporta evidencia del avance de ejecución de la acción,  por lo cual se genera la misma alerta presentada por la OCI en el seguimiento realizado el 08/10/2021 y se reitera la alerta presentada en el seguimiento antes referenciado._x000a__x000a_08/10/2021: Teniendo en cuenta la observación presentada por la OCI en el seguimiento anterior: &quot;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 no se presenta evidencia o justificación que aclare lo observado por la OCI._x000a__x000a_Conforme lo anterior se evidencia que no se estan teniendo en cuenta las alertas presentadas por la OCI en el desarrollo de sus seguimientos, lo cuan inclumple lo establecido en el procedimiento  Procedimiento para la Formulación y Seguimiento de Planes de Mejoramiento Código: PV01- PR01 Versión: 4.0 - Responsabilidades Generales:  Subsecretarios, Directores, Subdirectores, Jefes de Oficina, Líderes de procesos, de Políticas o Subsistemas: &quot;Definir las correcciones a realizar al interior del proceso o dependencia con el fin de atender las alertas presentadas por la OCI en el reporte del estado de las acciones de los planes de mejoramiento y documentar la gestión realizada.&quot;._x000a______________________x000a_06/09/2021: De conformidad con la justificación de avance presentado por el proceso y de acuerdo a la verificación del Anexo Tecnico 1 Definitivo del Proceso Número: SDM-CMA-086-2021 publicado en SECOP II - ANEXO TÉCNICO INTERVENTORÍA - INTERVENTORÍA DE OBRA PÚBLICA DE INFRAESTRUCTURA DE TRANSPORTE (https://www.contratos.gov.co/consultas/detalleProceso.do?numConstancia=21-15-12197129&amp;g-recaptcha-response=03AGdBq244N5xKX8BF4G75ddBLgxKbOW4s06fbrWUYIRT7LKPay5FNtNS1NoXhsQClPVXZFT1arktSK8hGeQQNplKmvvAdshQToyvdIDf3n3Dq6nFeneA4OQDQoKhJk4nqMtCtSFjZZDLvjBcqWg7yXlDPIHuwunRo3KAg2Ui7yRhuUB38RWxFmZetGnbD5cZJ0gVXOfgyncUnXY7RbQLEcrlYrROsRy9VqarFet1Z6gMw9tuCWfo1a6HEhk-1YSxXyysF3MPDCaHYMDZSLb_mEGM6Cen3aAJ6yGtDFG-YcW_ylMXW-QWNlfuaYVOec81oMtsAR-de4_JlTNBkTAyJjcOFvsq-o0AY_LK8_81quqosAOL_9eQd1Q2ZgLt2UT5CjbgNDhTFrGJBYuH0FpIW7bkwlBqtHC3Na6WsMyuzAkJuCRbK9hMSs-CLmQugYUm_Am3yJHxsHUThXWBsib1LpMaGjBYaxbMPkQ)_x000a__x000a_No obstante no se identifica de manera clara dentro de este documento, el deber del contratista de &quot;Realizar un reporte de validación de congruencia  de plazos y requisitos que debe evaluar la interventoría antes de la suscripción del acta de inicio formulados para el anexo complementario del proceso de selección para el contrato de obras civiles&quot;._x000a__x000a_09/08/2021: No se aporta evidencia del avance de la gestión realizada para dar cumplimiento a la acción formulada"/>
  </r>
  <r>
    <s v="2021-06-18"/>
    <s v="MOVILIDAD"/>
    <s v="SECRETARIA DISTRITAL DE MOVILIDAD - SDM"/>
    <s v="113"/>
    <n v="2021"/>
    <n v="97"/>
    <s v="3.2.1.1.1"/>
    <n v="1"/>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GESTIÓN DE LA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FICHAS DE PROYECTOS DE INVERSIÓN A CARGO DE LA SGM PROGRAMADAS)*100"/>
    <n v="1"/>
    <s v="SUBSECRETARÍA DE GESTIÓN DE LA MOVILIDAD"/>
    <s v="2021-07-01"/>
    <x v="0"/>
    <s v=" "/>
    <x v="0"/>
    <x v="1"/>
    <x v="9"/>
    <n v="0"/>
    <n v="0"/>
    <x v="0"/>
    <d v="2021-11-08T00:00:00"/>
    <s v="María Janneth Romero M"/>
    <s v="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2.1.1.1"/>
    <n v="2"/>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1"/>
    <d v="2021-09-17T00:00:00"/>
    <s v="Vieinery Piza Olarte"/>
    <s v="17/09/2021:  El proceso aporta como evidencia la actualización del procedimiento PE01-PR01 Versión 9.0 de fecha 03-08-2021 ,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n v="2021"/>
    <n v="97"/>
    <s v="3.2.1.1.1"/>
    <n v="3"/>
    <s v="DIRECCIÓN SECTOR MOVILIDAD"/>
    <s v="01 - AUDITORIA DE REGULARIDAD"/>
    <s v="Control de Resultados"/>
    <s v="Planes, Programas y Proyectos y/o Plan Estrátegico"/>
    <s v="HALLAZGOADMINISTRATIVOENRELACIÓNALPROYECTO1032PORBAJOCUMPLIMIENTOENELAVANCEFÍSICODELAMETA7, NOOBSTANTEHABEREJECUTADOEL100%DELOSRECURSOSASIGNADOS,ESDECIR$7.497.2MILLONES;PORFIJARMETASSUPERIORESALACAPACIDADDEGESTIÓNINSTITUCIONALENLAMETA9;PORAMBIGÜEDADYFALTADEPRECISIÓNENELESTABLECIMIENTODELASMETAS11Y13,YPORCUANTOENLAMETA19SEEJECUTÓLATOTALIDADDELOSRECURSOSPOR $5.648,2MILLONES,ESDECIRELTRIPLEDELCOSTODECADAVIAJEDEUNAVIGENCIAAOTRA,APESARDELAESCASAASISTENCIADEESTUDIANTESALOSESTABLECIMIENTOSEDUCATIVOS."/>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0"/>
    <m/>
    <m/>
    <m/>
  </r>
  <r>
    <s v="2021-06-18"/>
    <s v="MOVILIDAD"/>
    <s v="SECRETARIA DISTRITAL DE MOVILIDAD - SDM"/>
    <s v="113"/>
    <n v="2021"/>
    <n v="97"/>
    <s v="3.2.1.2.1"/>
    <n v="1"/>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LAS FICHAS DE FORMULACIÓN  DE LOS PROYECTOS DE INVERSIÓN A CARGO DE LA SUBSECRETARÍA DE POLÍTICA  DE MOVILIDAD, EN RELACIÓN CON LA PROGRAMACIÓN DE LAS METAS, SEÑALANDO LOS ÍTEMS A TENER EN CUENTA PARA LA PROGRAMACIÓN ANUAL DE LAS MISMAS EN CONCORDANCIA CON EL PRESUPUESTO DISPONIBLE."/>
    <s v="PORCENTAJE DE  FICHAS DE FORMULACIÓN DE LOS PROYECTOS DE INVERSIÓN ACTUALIZADAS"/>
    <s v="(NO. DE FICHAS ACTUALIZADAS / NO. DE PROYECTOS DE INVERSIÓN A CARGO DE LA SPM PROGRAMADAS)*100"/>
    <n v="1"/>
    <s v="SUBSECRETARÍA DE POLÍTICA DE MOVILIDAD"/>
    <s v="2021-07-01"/>
    <x v="0"/>
    <s v=" "/>
    <x v="0"/>
    <x v="7"/>
    <x v="12"/>
    <n v="0"/>
    <n v="0"/>
    <x v="0"/>
    <m/>
    <m/>
    <m/>
  </r>
  <r>
    <s v="2021-06-18"/>
    <s v="MOVILIDAD"/>
    <s v="SECRETARIA DISTRITAL DE MOVILIDAD - SDM"/>
    <s v="113"/>
    <n v="2021"/>
    <n v="97"/>
    <s v="3.2.1.2.1"/>
    <n v="2"/>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ACTUALIZAR EL PROCEDIMIENTO PE01-PR01 FORMULACIÓN DE PROYECTOS, CONSTRUCCIÓN Y SEGUIMIENTO DEL PLAN DE ACCIÓN INSTITUCIONAL, SEÑALANDO LOS LINEAMIENTOS A TENER EN CUENTA PARA LA PROGRAMACIÓN DE METAS Y PRODUCTOS EN EL MARCO DEL PROCESO DE ARMONIZACIÓN."/>
    <s v="PROCEDIMIENTO ACTUALIZADO"/>
    <s v="SUMATORIA DE PROYECTOS ACTUALIZADOS"/>
    <n v="1"/>
    <s v="OFICINA ASESORA DE PLANEACIÓN INSTITUCIONAL"/>
    <s v="2021-07-15"/>
    <x v="8"/>
    <s v=" "/>
    <x v="0"/>
    <x v="5"/>
    <x v="10"/>
    <n v="100"/>
    <n v="100"/>
    <x v="1"/>
    <d v="2021-09-17T00:00:00"/>
    <s v="Vieinery Piza Olarte"/>
    <s v="17/09/2021:  El proceso aporta como evidencia la actualización del procedimiento PE01-PR01 Versión 9.0 de fecha 03-08-2021 ,aclarando en políticas de operación lo pertinente a las vigencias de armonización presupuestal, de la siguiente manera:_x000a_“Así mismo, y como parte del proceso de armonización presupuestal, la entidad debe adecuar la estructura presupuestal definida en el marco del Plan de Desarrollo vigente a la estructura del nuevo Plan de Desarrollo, para lo cual se debe tener presente que la programación del presupuesto por principio de anualidad debe garantizar los recursos para la ejecución de los proyectos de inversión en cierre y los nuevos. Por tanto, para la vigencia de armonización pueden presentarse casos en los que no exista una relación directa o proporcional entre el presupuesto y la magnitud de las metas de los proyectos en los Planes de Desarrollo”. _x000a_Conforme lo anterior y la justificación presentada por el proceso, se observa que se da cumplimiento a lo formulado dentro de los terminos previstos, por lo cual se recomienda el cierre de la acción._x000a_"/>
  </r>
  <r>
    <s v="2021-06-18"/>
    <s v="MOVILIDAD"/>
    <s v="SECRETARIA DISTRITAL DE MOVILIDAD - SDM"/>
    <s v="113"/>
    <n v="2021"/>
    <n v="97"/>
    <s v="3.2.1.2.1"/>
    <n v="3"/>
    <s v="DIRECCIÓN SECTOR MOVILIDAD"/>
    <s v="01 - AUDITORIA DE REGULARIDAD"/>
    <s v="Control de Resultados"/>
    <s v="Planes, Programas y Proyectos y/o Plan Estrátegico"/>
    <s v="HALLAZGO ADMINISTRATIVO POR CUANTO REPORTA 100% DE CUMPLIMIENTO AVANCE DE LA META 1 CON BASE EN EL CUMPLIMIENTO PARCIAL DE LA MISMA, YA QUE LOS RESULTADOS DE LA CONSULTORÍA PARA ESTABLECER UNA POLÍTICA TARIFARIA NO HAN SIDO LLEVADOS A LA PRÁCTICA AL CIERRE DE LA VIGENCIA AUDITADA 2020."/>
    <s v="X"/>
    <m/>
    <m/>
    <s v="EN LOS DOCUMENTOS DE LA ENTIDAD, NO ESTÁN INCLUIDOS LOS LINEAMIENTOS A TENER EN CUENTA  SOBRE EL PROCESO DE ARMONIZACIÓN Y LAS PARTICULARIDADES DE LA PROGRAMACIÓN DE METAS EN LOS PROYECTOS DE INVERSIÓN, LO CUAL PUEDE GENERAR CONFUSIÓN EN LAS PARTES INTERESADAS."/>
    <s v="INCORPORAR EN EL INFORME DE GERENCIA DE SIVICOF, LAS PRECISIONES Y/O PARTICULARIDADES A QUE HAYA LUGAR FRENTE A LA PROGRAMACIÓN Y SEGUIMIENTO DE MAGNITUDES Y PRESUPUESTO DE LAS METAS DE LOS PROYECTOS DE INVERSIÓN."/>
    <s v="INFORME DE GERENCIA CON PRECISIONES EN METAS DE PROYECTOS DE INVERSIÓN INCORPORADAS."/>
    <s v="SUMATORIA DE INFORMES CON PRECISIONES INCORPORADAS"/>
    <n v="1"/>
    <s v="OFICINA ASESORA DE PLANEACIÓN INSTITUCIONAL  SUBSECRETARÍAS DE LA ENTIDAD."/>
    <s v="2022-02-01"/>
    <x v="9"/>
    <s v=" "/>
    <x v="0"/>
    <x v="6"/>
    <x v="11"/>
    <n v="0"/>
    <n v="0"/>
    <x v="0"/>
    <m/>
    <m/>
    <m/>
  </r>
  <r>
    <s v="2021-06-18"/>
    <s v="MOVILIDAD"/>
    <s v="SECRETARIA DISTRITAL DE MOVILIDAD - SDM"/>
    <s v="113"/>
    <n v="2021"/>
    <n v="97"/>
    <s v="3.2.1.3.1"/>
    <n v="1"/>
    <s v="DIRECCIÓN SECTOR MOVILIDAD"/>
    <s v="01 - AUDITORIA DE REGULARIDAD"/>
    <s v="Control de Resultados"/>
    <s v="Planes, Programas y Proyectos y/o Plan Estrátegico"/>
    <s v="HALLAZGO ADMINISTRATIVO POR DEFICIENCIAS EN EL PROCESO DE PLANEACIÓN AL PRESUPUESTAR MUCHOS MÁS RECURSOS DE LOS NECESARIOS PARA EL CUMPLIMIENTO DE METAS 3, 5, 6, 8 Y DEL 7587."/>
    <s v="X"/>
    <m/>
    <m/>
    <s v="EL CONTROL QUE EJERCEN LOS SUPERVISORES ACERCA DE LOS PAGOS DE PASIVOS EN LA VIGENCIA DE LOS CONTRATOS A SU CARGO,  NO RESULTA SER DEL TODO EFECTIVO."/>
    <s v="REALIZAR LA FIRMA DE UN ACTA DE COMPROMISO DEL PAGO DE LOS PASIVOS PROGRAMADOS, POR PARTE DE CADA SUPERVISOR, COMO PARTE DE LA PROGRAMACIÓN DEL ANTEPROYECTO DE PRESUPUESTO PARA LA VIGENCIA 2022"/>
    <s v="ACTAS DE COMPROMISO FIRMADAS POR LOS SUPERVISORES"/>
    <s v="(NO. DE ACTAS DE COMPROMISO FIRMADAS / NO. DE CONTRATOS CON PASIVOS PROGRAMADOS PARA PAGO EN LA VIGENCIA 2022)*100"/>
    <n v="0.8"/>
    <s v="SUBSECRETARÍA DE GESTIÓN DE LA MOVILIDAD"/>
    <s v="2021-07-01"/>
    <x v="0"/>
    <s v=" "/>
    <x v="0"/>
    <x v="1"/>
    <x v="9"/>
    <n v="0"/>
    <n v="0"/>
    <x v="0"/>
    <d v="2021-11-08T00:00:00"/>
    <s v="María Janneth Romero M"/>
    <s v="08/11/2021: No se aporta evidencia del avance de ejecución de la acción._x000a__x000a_08/10/2021:  No se aporta evidencia del avance de la gestión realizada para dar cumplimiento a la acción formulada_x000a__x000a_06/09/2021:  No se aporta evidencia del avance de la gestión realizada para dar cumplimiento a la acción formulada_x000a__x000a_09/08/2021: No se aporta evidencia del avance de la gestión realizada para dar cumplimiento a la acción formulada"/>
  </r>
  <r>
    <s v="2021-06-18"/>
    <s v="MOVILIDAD"/>
    <s v="SECRETARIA DISTRITAL DE MOVILIDAD - SDM"/>
    <s v="113"/>
    <n v="2021"/>
    <n v="97"/>
    <s v="3.2.3.1"/>
    <n v="1"/>
    <s v="DIRECCIÓN SECTOR MOVILIDAD"/>
    <s v="01 - AUDITORIA DE REGULARIDAD"/>
    <s v="Control de Resultados"/>
    <s v="Planes, Programas y Proyectos y/o Plan Estrátegico"/>
    <s v="HALLAZGO ADMINISTRATIVO CON PRESUNTA INCIDENCIA DISCIPLINARIA POR CUANTO NO SE HAN IMPLEMENTADO LAS MEDIDAS CONDUCENTES AL APROVECHAMIENTO DEL ESPACIO PÚBLICO PARA ESTACIONAMIENTO EN VÍA QUE LE GENEREN A LA ADMINISTRACIÓN UN INGRESO ADICIONAL."/>
    <s v="X"/>
    <s v="X"/>
    <m/>
    <s v="LA SDM DEBE BUSCAR ACCIONES EFICACES A TRAVÉS DE MODELOS Y/O ALIANZAS PARA EL APROVECHAMIENTO DEL ESTACIONAMIENTO EN VÍA EN LA CIUDAD."/>
    <s v="DAR APERTURA A LA FASE 1 PARA LA PRESTACIÓN DEL SERVICIO DE ESTACIONAMIENTO EN VÍA."/>
    <s v="FASE 1 DE LA PRESTACIÓN DE SERVICIO DE ESTACIONAMIENTO EN VÍA INICIADA"/>
    <s v="FASE 1 INICIADA"/>
    <n v="1"/>
    <s v="SUBSECRETARÍA DE GESTIÓN DE LA MOVILIDAD."/>
    <s v="2021-10-01"/>
    <x v="0"/>
    <s v=" "/>
    <x v="0"/>
    <x v="1"/>
    <x v="9"/>
    <n v="0"/>
    <n v="0"/>
    <x v="0"/>
    <d v="2021-11-08T00:00:00"/>
    <s v="María Janneth Romero M"/>
    <s v="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6-18"/>
    <s v="MOVILIDAD"/>
    <s v="SECRETARIA DISTRITAL DE MOVILIDAD - SDM"/>
    <s v="113"/>
    <n v="2021"/>
    <n v="97"/>
    <s v="3.3.1.1.1"/>
    <n v="1"/>
    <s v="DIRECCIÓN SECTOR MOVILIDAD"/>
    <s v="01 - AUDITORIA DE REGULARIDAD"/>
    <s v="Control Financiero"/>
    <s v="Estados Financieros"/>
    <s v="HALLAZGO ADMINISTRATIVO CON PRESUNTA INCIDENCIA DISCIPLINARIA POR DIFERENCIAS EN LA INFORMACIÓN CONTABLE DE PRESCRIPCIONES Y DEPURACIÓN CONTABLE DE CARTERA DE COMPARENDOS."/>
    <s v="X"/>
    <s v="X"/>
    <m/>
    <s v="LOS CONTROLES Y SISTEMAS DE INFORMACIÓN SON INEFECTIVOS YA QUE NO CUENTAN CON LA CONSOLIDACIÓN Y CENTRALIZACIÓN DE LA INFORMACIÓN DE LOS ACTOS ADMINISTRATIVOS PRESCRIPTIVOS QUE GARANTICEN EL DEBIDO CONTROL Y FACILITEN SU VERIFICACIÓN."/>
    <s v="REALIZAR MESAS DE TRABAJO MENSUALES ENTRE LAS SUBSECRETARÍAS DE GESTIÓN CORPORATIVA Y GESTIÓN JURÍDICA, A FIN DE REVISAR LAS INCONSISTENCIAS PRESENTADAS CON LA BASE QUE SE REMITE A SUBDIRECCIÓN FINANCIERA Y QUE RELACIONA LOS ACTOS ADMINISTRATIVOS, PARA PROCEDER A REALIZAR LA CONCILIACIÓN CONTABLE CORRESPONDIENTE."/>
    <s v="MESAS DE TRABAJO"/>
    <s v="MESAS DE TRABAJO REALIZADAS"/>
    <n v="12"/>
    <s v="SUBSECRETARÍA DE GESTIÓN JURÍDICA - SUBSECRETARÍA DE GESTIÓN CORPORATIVA"/>
    <s v="2021-07-01"/>
    <x v="6"/>
    <s v=" "/>
    <x v="0"/>
    <x v="8"/>
    <x v="13"/>
    <n v="0"/>
    <n v="0"/>
    <x v="0"/>
    <d v="2021-11-08T00:00:00"/>
    <s v="Liliana Montes "/>
    <s v="8/11/2021: Se realiza mesa de trabajo el 4/10/2021   con el siguiente orden del dia:_x000a_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emplear mejoras o ajustes que conduzcan a mitigar inconsistencias en la información que reporta de la_x000a_Cartera._x000a_● Transporte público depuración._x000a_● Varios_x000a__x000a_8/10/2021:  Reunion de seguimiento mensual de cartera  entre la Direccion de Cobro , Subsecretaria de Gestión Juridica,  Sub gestion juridica, Sub Financiera: Se cita el hallazgo administrativo con presunta incidencia disciplinaria por diferencias en la información_x000a_● contable de prescripciones y depuración contable de cartera de comparendos y prescripciones._x000a_● Presentación cifras de inconsistencias de la cartera y depuración de cartera acuerdos de pago._x000a_● Identificación de las variables y casuísticas que intervienen en el proceso, y sobre las cuales se pueden_x000a_● emplear mejoras o ajustes que conduzcan a mitigar inconsistencias en la información que reporta de la_x000a_● cartera._x000a_● Transporte público depuración._x000a_● Varios_x000a_● Se adelanta seguimiento para verificar cuenta 1-3-11-04-011._x000a_8/09/2021:  El dia 2 de agosto se raliza mesa de trabajo con  Financiera, gestion de cobro,corporatira y gestion juridica, en la cual se analizaron los datos y cifras ,se establece plan de tranajo con respecto a las actividades de_x000a_prescripción y aplicaciones de la misma para los meses de mes de enero a junio de 2021. En ejecucion._x000a__x000a_09/08/2021 Seguimiento Julie Martinez, el área no remite seguimiento. Las acciones se encuentra dentro del plazo de ejecución planificado."/>
  </r>
  <r>
    <s v="2021-06-18"/>
    <s v="MOVILIDAD"/>
    <s v="SECRETARIA DISTRITAL DE MOVILIDAD - SDM"/>
    <s v="113"/>
    <n v="2021"/>
    <n v="97"/>
    <s v="3.3.1.1.2"/>
    <n v="1"/>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REALIZAR LA CORRECCIÓN DEL REGISTRO DE ACUERDO AL CATALOGO GENERAL DE CUENTAS Y LOS PROCEDIMIENTOS ESTABLECIDOS PROPIOS DEL ÁREA."/>
    <s v="REGISTRO DE INFORMACION CONTABLE"/>
    <s v="REGISTRO DE INFORMACION CONTABLE DE ACUERDO AL CATALOGO GENERAL DE CUENTAS"/>
    <n v="1"/>
    <s v="SUBDIRECCIÓN FINANCIERA"/>
    <s v="2021-07-01"/>
    <x v="0"/>
    <s v=" "/>
    <x v="0"/>
    <x v="4"/>
    <x v="14"/>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1.2"/>
    <n v="2"/>
    <s v="DIRECCIÓN SECTOR MOVILIDAD"/>
    <s v="01 - AUDITORIA DE REGULARIDAD"/>
    <s v="Control Financiero"/>
    <s v="Estados Financieros"/>
    <s v="HALLAZGO ADMINISTRATIVO CON PRESUNTA INCIDENCIA DISCIPLINARIA POR ERRORES EN EL REGISTRO CONTABLE DE LA BAJA EN CUENTAS POR COBRAR."/>
    <s v="X"/>
    <s v="X"/>
    <m/>
    <s v="NO SE APLICÓ EL PROCEDIMIENTO PARA EL REGISTRO DE OPERACIONES CONTABLES."/>
    <s v="ADELANTAR UNA CAPACITACIÓN Y/O SOCIALIZACIÓN."/>
    <s v="CAPACITACIÓN"/>
    <s v="NO.CAPACITACIONES Y/O SOCIALIZACIONES REALIZADAS"/>
    <n v="1"/>
    <s v="SUBDIRECCIÓN FINANCIERA"/>
    <s v="2021-07-01"/>
    <x v="0"/>
    <s v=" "/>
    <x v="0"/>
    <x v="4"/>
    <x v="14"/>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2.1"/>
    <n v="1"/>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A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CONVOCAR MESAS DE TRABAJO, CON EL FIN DE DETERMINAR EL PROCESO DE REGISTRO CONTABLE DE CASOS EXCEPCIONALES (VALORACIÓN DIFERENTE A SIPROJ WEB CON DIFERENCIAS ALTAMENTE REPRESENTATIVAS)"/>
    <s v="EJECUCIÓN DE MESAS DE TRABAJO"/>
    <s v="MESAS DE TRABAJO REALIZADAS"/>
    <n v="2"/>
    <s v="SUBSECRETARÍA DE GESTIÓN CORPORATIVA - SUBDIRECCIÓN FINANCIERA"/>
    <s v="2021-07-01"/>
    <x v="0"/>
    <s v=" "/>
    <x v="0"/>
    <x v="4"/>
    <x v="15"/>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2.1"/>
    <n v="2"/>
    <s v="DIRECCIÓN SECTOR MOVILIDAD"/>
    <s v="01 - AUDITORIA DE REGULARIDAD"/>
    <s v="Control Financiero"/>
    <s v="Estados Financieros"/>
    <s v="HALLAZGO ADMINISTRATIVO POR DIFERENCIAS ENTRE LOS REGISTROS CONTABLES DE LA CUENTA 2701 Y EL REPORTE SIPROJ WEB CON CORTE A 31 DE DICIEMBRE DE 2020."/>
    <s v="X"/>
    <m/>
    <m/>
    <s v="FALTA DE SEGUIMIENTO Y COORDINACIÓN OPORTUNO ENTRE LAS DEPENDENCIAS INVOLUCRADAS EN LA ACTUALIZACIÓN DE LOS PROCESOS Y LA PRESENTACIÓN DE LOS ESTADOS FINANCIEROS FIN DE TENER CLARIDAD SOBRE LAS DIFERENCIAS ENCONTRADAS; ASÍ COMO FALLAS EN EL PROCESO DE VERIFICACIÓN Y CONCILIACIÓN DE LA INFORMACIÓN CONTABLE REGISTRADA EN LAS CUENTAS DE ORDEN A FIN DE EFECTUAR EL REGISTRO OPORTUNO DE LOS HECHOS ECONÓMICOS DE CONFORMIDAD CON LA NORMATIVIDAD CONTABLE APLICABLE"/>
    <s v="EJECUTAR MESAS DE TRABAJO TRIMESTRALES CON EL OBJETIVO DE REALIZAR UNA CONCILIACIÓN PREVIA AL REPORTE DEL CONTINGENTE"/>
    <s v="EJECUCIÓN DE MESAS DE TRABAJO"/>
    <s v="MESAS DE TRABAJO REALIZADAS"/>
    <n v="4"/>
    <s v="DIRECCIÓN DE REPRESENTACIÓN JUDICIAL - SUBDIRECCIÓN FINANCIERA"/>
    <s v="2021-07-01"/>
    <x v="6"/>
    <s v=" "/>
    <x v="0"/>
    <x v="8"/>
    <x v="16"/>
    <n v="0"/>
    <n v="0"/>
    <x v="0"/>
    <d v="2021-11-08T00:00:00"/>
    <s v="Liliana Montes "/>
    <s v="8/11/2021:   Primera mesa trismestral  cuyo orden del dia; _x000a_1. Revisar el reporte generado de SIPROJ para efectos contables_x000a_2. Socialización de formato de conciliación SIPROJ 2021-3_x000a__x000a_8/10/2021: La accion quedo contemplada con periodicidad trimestral aun no es tiempo de reportar avances,_x000a_/9/2021.Sin avances_x000a__x000a__x000a_09/08/2021 Seguimiento Julie Martinez, el área no remite seguimiento. Las acciones se encuentra dentro del plazo de ejecución planificado."/>
  </r>
  <r>
    <s v="2021-06-18"/>
    <s v="MOVILIDAD"/>
    <s v="SECRETARIA DISTRITAL DE MOVILIDAD - SDM"/>
    <s v="113"/>
    <n v="2021"/>
    <n v="97"/>
    <s v="3.3.1.2.2"/>
    <n v="1"/>
    <s v="DIRECCIÓN SECTOR MOVILIDAD"/>
    <s v="01 - AUDITORIA DE REGULARIDAD"/>
    <s v="Control Financiero"/>
    <s v="Estados Financieros"/>
    <s v="HALLAZGO ADMINISTRATIVO POR FALTA DE PROVISIÓN CONTABLE DEL PROCESO 2018-00115."/>
    <s v="X"/>
    <m/>
    <m/>
    <s v="DEFICIENCIAS EN EL CONTROL Y SEGUIMIENTO A LA ALIMENTACIÓN DE LOS PROCESOS Y LAS PROVISIONES CONTABLES ATINENTES A LOS LITIGIOS Y DEMANDAS EN CONTRA DE LA SDM, EN LOS SISTEMAS DE INFORMACIÓN CORRESPONDIENTE."/>
    <s v="REALIZAR SEGUIMIENTO AL REGISTRO Y CALIFICACIÓN DE LOS PROCESOS CADA TRES MESES PREVIA APERTURA DEL MÓDULO DE CONTINGENTE JUDICIAL EN EL APLICATIVO SIPROJWEB"/>
    <s v="SEGUIMIENTO"/>
    <s v="SEGUIMIENTOS EFECTUADOS /SEGUIMIENTOS PROGRAMADOS *100"/>
    <n v="1"/>
    <s v="DIRECCIÓN DE REPRESENTACIÓN JUDICIAL"/>
    <s v="2021-07-01"/>
    <x v="6"/>
    <s v=" "/>
    <x v="0"/>
    <x v="9"/>
    <x v="17"/>
    <n v="0"/>
    <n v="0"/>
    <x v="0"/>
    <d v="2021-11-08T00:00:00"/>
    <s v="Liliana Montes "/>
    <s v="8/11/2021:  Se aporta lista de asistencia al seguimiento de registro y califiacion de procesos , sin embargo no se aporta acta producto de dicho seguimiento. _x000a_8/10/2021: Acta del 16/09/2021 &quot;revision de procesos para la calificacon del Contingente  judicial&quot;"/>
  </r>
  <r>
    <s v="2021-06-18"/>
    <s v="MOVILIDAD"/>
    <s v="SECRETARIA DISTRITAL DE MOVILIDAD - SDM"/>
    <s v="113"/>
    <n v="2021"/>
    <n v="97"/>
    <s v="3.3.1.6.1"/>
    <n v="1"/>
    <s v="DIRECCIÓN SECTOR MOVILIDAD"/>
    <s v="01 - AUDITORIA DE REGULARIDAD"/>
    <s v="Control Financiero"/>
    <s v="Estados Financieros"/>
    <s v="HALLAZGO ADMINISTRATIVO CON PRESUNTA INCIDENCIA DISCIPLINARIA POR FALTA DE DEPURACIÓN CONTABLE Y FALLAS EN LA PRESENTACIÓN Y SEGUIMIENTO DEL PLAN DE SOSTENIBILIDAD CONTABLE."/>
    <s v="X"/>
    <s v="X"/>
    <m/>
    <s v="FALTA DE SEGUIMIENTO Y APLICACIÓN OPORTUNOS DE LA NORMATIVIDAD EXPEDIDA POR LA CONTADURÍA GENERAL DE LA NACIÓN Y LA SECRETARÍA DISTRITAL DE HACIENDA, RESPECTO DE LA DEPURACIÓN Y EL SANEAMIENTO CONTABLE DE LAS CIFRAS REPORTADAS EN LOS ESTADOS FINANCIEROS DE LA SDM; ASÍ COMO FALTA DE ARTICULACIÓN ENTRE LAS DEPENDENCIAS DE LA ENTIDAD Y SEGUIMIENTO DE LOS AVANCES Y METAS PROPUESTOS EN EL PLAN DE SOSTENIBILIDAD CONTABLE."/>
    <s v="ESTABLECER UN CRONOGRAMA DE VERIFICACIÓN PARA LA DEPURACIÓN CONTABLE CON LAS ÁREAS CORRESPONDIENTES"/>
    <s v="EJECUCIÓN DE CRONOGRAMA"/>
    <s v="CRONOGRAMA REALIZADO Y CUMPLIDO / CRONOGRAMA PROGRAMADO *100"/>
    <n v="1"/>
    <s v="SUBDIRECCIÓN FINANCIERA"/>
    <s v="2021-07-01"/>
    <x v="6"/>
    <s v=" "/>
    <x v="0"/>
    <x v="4"/>
    <x v="14"/>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1.7.1"/>
    <n v="1"/>
    <s v="DIRECCIÓN SECTOR MOVILIDAD"/>
    <s v="01 - AUDITORIA DE REGULARIDAD"/>
    <s v="Control Financiero"/>
    <s v="Estados Financieros"/>
    <s v="HALLAZGO ADMINISTRATIVO POR FALENCIAS EN LAS CONCILIACIONES DE LAS OPERACIONES RECÍPROCAS DE LA SDM."/>
    <s v="X"/>
    <m/>
    <m/>
    <s v="FALTA DE VERIFICACIÓN, SEGUIMIENTO, CONCILIACIÓN Y COMUNICACIÓN OPORTUNOS CON LAS ENTIDADES QUE REPORTAN OPERACIONES RECÍPROCAS REALIZADAS CON LA SDM."/>
    <s v="ESTABLECER O ACTUALIZAR UN PROCEDIMIENTO ESPECÍFICO PARA LAS CONCILIACIONES DE LAS OPERACIONES RECÍPROCA (ENTRE ENTIDADES DEL ESTADO)."/>
    <s v="PROCEDIMIENTO"/>
    <s v="PROCEDIMIENTO PUBLICADO"/>
    <n v="1"/>
    <s v="SUBDIRECCIÓN FINANCIERA"/>
    <s v="2021-07-01"/>
    <x v="0"/>
    <s v=" "/>
    <x v="0"/>
    <x v="4"/>
    <x v="14"/>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2.1"/>
    <n v="1"/>
    <s v="DIRECCIÓN SECTOR MOVILIDAD"/>
    <s v="01 - AUDITORIA DE REGULARIDAD"/>
    <s v="Control Financiero"/>
    <s v="Estados Financieros"/>
    <s v="HALLAZGO ADMINISTRATIVO POR FALTA DE INTERFACES CON EL APLICATIVO CONTABLE."/>
    <s v="X"/>
    <m/>
    <m/>
    <s v="FALTA DE PLANEACIÓN Y LINEAMIENTOS QUE CONDUZCAN A LA OPTIMIZACIÓN DE LOS SISTEMAS DE INFORMACIÓN DE LA ENTIDAD."/>
    <s v="GENERAR LA INTERFACE EN EL APLICATIVO CONTABLE"/>
    <s v="INTERFACES"/>
    <s v="NO. DE INTERFACES / NO TOTAL DE INTERFACES PROGRAMADAS *100"/>
    <n v="1"/>
    <s v="SUBDIRECCIÓN FINANCIERA"/>
    <s v="2021-07-01"/>
    <x v="0"/>
    <s v=" "/>
    <x v="0"/>
    <x v="4"/>
    <x v="14"/>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2.2"/>
    <n v="1"/>
    <s v="DIRECCIÓN SECTOR MOVILIDAD"/>
    <s v="01 - AUDITORIA DE REGULARIDAD"/>
    <s v="Control Financiero"/>
    <s v="Estados Financieros"/>
    <s v="HALLAZGO ADMINISTRATIVO POR FALENCIAS EN LA CONCILIACIÓN DE SALDOS ENTRE EL ÁREA CONTABLE Y LAS DEMÁS DEPENDENCIAS DE LA ENTIDAD."/>
    <s v="X"/>
    <m/>
    <m/>
    <s v="FALTA DE SEGUIMIENTO DE LA TOTALIDAD DE LAS PARTIDAS CONTABLES EN RELACIÓN CON LAS ÁREAS DE GESTIÓN QUE GENERAN INFORMACIÓN QUE AFECTA LOS ESTADOS FINANCIEROS."/>
    <s v="IMPLEMENTAR FORMATO DE SEGUIMIENTO A LA GESTIÓN DE CONCILIACIONES CON LAS ÁREAS ENCARGADAS DE EMITIR INFORMACIÓN QUE AFECTA LOS ESTADOS FINANCIEROS."/>
    <s v="CONCILIACIONES"/>
    <s v="FORMATO Y CRONOGRAMA DE CONCILACIONES REALIZADO / FORMATO Y CRONOGRAMA DE CONCILACIONES PROGRAMADO*100"/>
    <n v="1"/>
    <s v="SUBDIRECCIÓN FINANCIERA"/>
    <s v="2021-07-01"/>
    <x v="0"/>
    <s v=" "/>
    <x v="0"/>
    <x v="4"/>
    <x v="14"/>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4.5.1"/>
    <n v="1"/>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MITIR MENSUALMENTE EL INFORME DEL SEGUIMIENTO DE LOS SALDOS DE LOS PASIVOS EXIGIBLES  Y RESERVAS CONSTITUIDOS A LOS ORDENADORES DE GASTOS"/>
    <s v="INFORMES"/>
    <s v="INFORMES REMITIDOS A LOS ORDENADORES DE GASTOS"/>
    <n v="6"/>
    <s v="SUBDIRECCIÓN FINANCIERA"/>
    <s v="2021-07-01"/>
    <x v="0"/>
    <s v=" "/>
    <x v="0"/>
    <x v="4"/>
    <x v="14"/>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6-18"/>
    <s v="MOVILIDAD"/>
    <s v="SECRETARIA DISTRITAL DE MOVILIDAD - SDM"/>
    <s v="113"/>
    <n v="2021"/>
    <n v="97"/>
    <s v="3.3.4.5.1"/>
    <n v="2"/>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ADELANTAR TODAS LAS ACTIVIDADES  NECESARIAS PARA REALIZAR LA DEPURACIÓN DE LOS SALDOS A CARGO DE LOS ORDENADORES DE GASTO."/>
    <s v="GESTION DE LIBERACIÓN DE SALDOS"/>
    <s v="NO. DE CONTRATOS CON GESTIÓN PARA LIBERACION DE SALDOS  / TOTAL DE CONTRATOS A DEPURAR DE LA BASE DE RESERVAS Y PASIVOS EXIGIBLES * 100"/>
    <n v="1"/>
    <s v="ORDENADORES DEL GASTO"/>
    <s v="2021-07-01"/>
    <x v="0"/>
    <s v=" "/>
    <x v="0"/>
    <x v="10"/>
    <x v="18"/>
    <n v="0"/>
    <n v="0"/>
    <x v="0"/>
    <d v="2021-11-08T00:00:00"/>
    <s v="Liliana Montes "/>
    <s v="8/11/2021: Sin avance para este periodo_x000a_8/10/2021:  correo remision de reservas septiembre SGJ, excel  enviado a la Sub Financiera_x000a_8/09/2021:  Seguimiento  julio al proyecto 7589, pr parte de la SGJ,evidencias de base de datos en excel con el seguimiento."/>
  </r>
  <r>
    <s v="2021-06-18"/>
    <s v="MOVILIDAD"/>
    <s v="SECRETARIA DISTRITAL DE MOVILIDAD - SDM"/>
    <s v="113"/>
    <n v="2021"/>
    <n v="97"/>
    <s v="3.3.4.5.1"/>
    <n v="3"/>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REALIZAR REUNIÓN BIMESTRAL CON CADA SUBSECRETARÍA Y LA DIRECCIÓN DE CONTRATACIÓN A FIN DE REALIZAR SEGUIMIENTO A LOS CONTRATOS SUSCEPTIBLES DE LIQUIDACIÓN."/>
    <s v="MESAS DE TRABAJO"/>
    <s v="MESAS DE TRABAJO REALIZADAS"/>
    <n v="3"/>
    <s v="ORDENADORES DEL GASTO DIRECCION DE CONTRATACIÓN"/>
    <s v="2021-07-01"/>
    <x v="0"/>
    <s v=" "/>
    <x v="0"/>
    <x v="11"/>
    <x v="19"/>
    <n v="0"/>
    <n v="0"/>
    <x v="0"/>
    <d v="2021-11-08T00:00:00"/>
    <s v="Liliana Montes "/>
    <s v="8/11/2021: Se adjuntan evidencias del seguimiento a las liquidaciones y reuniones de seguimiento a liquidaciones,sin embargo se recomienda actas producto de las mesas de trabajo bimestrales._x000a_8/10/2021:  Reuniones de seguimiento a liquidaciones;mesa de trabajo  co n analisis de liquidaciones priorizadas._x000a_8/09/2021: Mesa de trabajo con el fin de adelantar  y dar prioridad a la liquidacion de contratos, se aportan evidencia de correos . "/>
  </r>
  <r>
    <s v="2021-06-18"/>
    <s v="MOVILIDAD"/>
    <s v="SECRETARIA DISTRITAL DE MOVILIDAD - SDM"/>
    <s v="113"/>
    <n v="2021"/>
    <n v="97"/>
    <s v="3.3.4.5.1"/>
    <n v="4"/>
    <s v="DIRECCIÓN SECTOR MOVILIDAD"/>
    <s v="01 - AUDITORIA DE REGULARIDAD"/>
    <s v="Control Financiero"/>
    <s v="Gestión Presupuestal"/>
    <s v="HALLAZGO ADMINISTRATIVO POR LA FORMULACIÓN DE ACCIONES INEFECTIVAS EN EL PLAN DE MEJORAMIENTO INSTITUCIONAL FORMULADO POR LA SDM, CORRESPONDIENTE AL FACTOR DE GESTIÓN PRESUPUESTAL; TODA VEZ QUE SE SIGUEN PRESENTANDO ALTOS SALDOS POR CONCEPTO DE PASIVOS EXIGIBLES AL CIERRE DE LA VIGENCIA 2020."/>
    <s v="X"/>
    <m/>
    <m/>
    <s v="FALTA DE SEGUIMIENTO MÁS ESTRICTO Y OPORTUNO; Y/O A UN PLAN DE CONTINGENCIA QUE BUSQUE EFECTIVAMENTE DEPURAR Y REDUCIR EL MONTO DE PASIVOS EXIGIBLE EN LA GESTIÓN PRESUPUESTAL, DURANTE TODA LA VIGENCIA."/>
    <s v="EMISIÓN DE LA CIRCULAR EN DONDE SE FORMULAN  LOS LINEAMIENTOS PARA UNA GESTIÓN INTEGRAL DE PASIVOS EXIGIBLES."/>
    <s v="LINEAMIENTOS"/>
    <s v="LINEAMIENTOS EXPEDIDOS E IMPLEMENTADOS PARA LA GESTIÓN INTEGRAL DE PASIVOS EXIGIBLES"/>
    <n v="1"/>
    <s v="SUBDIRECCIÓN FINANCIERA"/>
    <s v="2021-07-01"/>
    <x v="0"/>
    <s v=" "/>
    <x v="0"/>
    <x v="4"/>
    <x v="14"/>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_x000a_08/10/2021 seguimiento  Julie Martinez, no se realiza reporte sobre avance de la actividad sin embargo la actividad esta en ejecución y en tiempos para su desarrollo_x000a_08/09/2021 seguimiento  Julie Martinez, no se realiza reporte sobre avance de la actividad sin embargo la actividad esta en ejecución y en tiempos para su desarrollo_x000a__x000a_09/08/2021 Seguimiento Julie Martinez, el área no remite seguimiento. Las acciones se encuentra dentro del plazo de ejecución planificado."/>
  </r>
  <r>
    <s v="2021-09-21"/>
    <s v="MOVILIDAD"/>
    <s v="SECRETARIA DISTRITAL DE MOVILIDAD - SDM"/>
    <s v="113"/>
    <n v="2021"/>
    <n v="102"/>
    <s v="3.3.1.2"/>
    <n v="1"/>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REALIZAR UNA REUNIÓN CON EL CONTRATISTA E INTERVENTORÍA DONDE SE INFORME DE LA IMPORTANCIA DE LA PRESENTACIÓN DE LOS APU E INVESTIGACIONES DE MERCADO."/>
    <s v="REUNIÓN IMPORTANCIA PRESENTACIÓN APU E INVESTIGACIONES DE MERCADO"/>
    <s v="NÚMERO DE REUNIONES REALIZADAS"/>
    <n v="1"/>
    <s v="SUBDIRECCIÓN DE SEMAFORIZACIÓN"/>
    <s v="2021-10-01"/>
    <x v="10"/>
    <s v=" "/>
    <x v="0"/>
    <x v="1"/>
    <x v="8"/>
    <n v="0"/>
    <n v="0"/>
    <x v="0"/>
    <d v="2021-11-08T00:00:00"/>
    <s v="María Janneth Romero M"/>
    <s v="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n v="2021"/>
    <n v="102"/>
    <s v="3.3.1.2"/>
    <n v="2"/>
    <s v="DIRECCIÓN SECTOR MOVILIDAD"/>
    <s v="02 - AUDITORIA DE DESEMPEÑO"/>
    <s v="Control Gestión"/>
    <s v="Gestión Contractual"/>
    <s v="HALLAZGO ADMINISTRATIVO CON PRESUNTA INCIDENCIA DISCIPLINARIA PORQUE LA SDM Y LA INTERVENTORÍA, APROBARON LOS PRECIOS DE LAS ACTIVIDADES NO PREVISTAS INCLUIDAS EN EL MODIFICATORIO NO 3 DEL CONTRATO ATÍPICO NO. 2017-1913, SIN CUMPLIR CON LOS REQUISITOS ESTABLECIDOS EN EL NUMERAL 6.3 DEL ANEXO TÉCNICO."/>
    <s v="X"/>
    <s v="X"/>
    <m/>
    <s v="LA INTERVENTORÍA NO REQUIRIÓ NI ADJUNTO LOS APUS E INVESTIGACIONES DE MERCADO PARA LA APROBACIÓN DE LOS PRECIOS DE LAS ACTIVIDADES NO PREVISTAS."/>
    <s v="SOCIALIZAR A LOS SUPERVISORES LA IMPORTANCIA DE LA VERIFICACIÓN DE REQUISITOS CONTENIDOS EN CADA CONTRATO PARA LA APROBACIÓN DE LOS PRECIOS NO PREVISTOS."/>
    <s v="SOCIALIZACIÓN SUPERVISORES"/>
    <s v="NÚMERO DE SOCIALIZACIONES A SUPERVISORES REALIZADAS"/>
    <n v="2"/>
    <s v="SUBDIRECCIÓN DE SEMAFORIZACIÓN"/>
    <s v="2021-10-01"/>
    <x v="11"/>
    <s v=" "/>
    <x v="0"/>
    <x v="1"/>
    <x v="8"/>
    <n v="0"/>
    <n v="0"/>
    <x v="0"/>
    <d v="2021-11-08T00:00:00"/>
    <s v="María Janneth Romero M"/>
    <s v="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n v="2021"/>
    <n v="102"/>
    <s v="3.3.1.4"/>
    <n v="1"/>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S FALENCIAS EN LOS PUNTOS DE CONTROL DISPUESTOS EN EL PROCEDIMIENTO SANCIONATORIO, PARA QUE LOS ORDENADORES DEL GASTO EFECTUÉ SUS ACTUACIONES CONFORME A LOS TÉRMINOS PREVISTOS."/>
    <s v="EFECTUAR  REVISIÓN DE LOS PUNTOS  DE CONTROL DISPUESTOS EN EL PROCEDIMIENTO SANCIONATORIO POR INCUMPLIMIENTO CONTRACTUAL - PA05 - PR16 Y DE SER NECESARIO, FORTALECER Y ACTUALIZAR LOS MISMOS PARA SU EFECTIVO CUMPLIMIENTO."/>
    <s v="ACTUALIZACIÓN DE LOS PUNTOS DE CONTROL PROCEDIMIENTO SANCIONATORIO POR INCUMPLIMIENTO CONTRACTUAL"/>
    <s v="PROCEDIMIENTO REVISADO, ACTUALIZADO Y PUBLICADO"/>
    <n v="1"/>
    <s v="DIRECCIÓN DE CONTRATACIÓN Y SUBSECRETARÍA DE GESTIÓN DE LA MOVILIDAD"/>
    <s v="2021-10-01"/>
    <x v="11"/>
    <s v=" "/>
    <x v="0"/>
    <x v="12"/>
    <x v="20"/>
    <n v="0"/>
    <n v="0"/>
    <x v="0"/>
    <m/>
    <m/>
    <m/>
  </r>
  <r>
    <s v="2021-09-21"/>
    <s v="MOVILIDAD"/>
    <s v="SECRETARIA DISTRITAL DE MOVILIDAD - SDM"/>
    <s v="113"/>
    <n v="2021"/>
    <n v="102"/>
    <s v="3.3.1.4"/>
    <n v="2"/>
    <s v="DIRECCIÓN SECTOR MOVILIDAD"/>
    <s v="02 - AUDITORIA DE DESEMPEÑO"/>
    <s v="Control Gestión"/>
    <s v="Gestión Contractual"/>
    <s v="HALLAZGO ADMINISTRATIVO CON PRESUNTA INCIDENCIA DISCIPLINARIA POR LAS DEFICIENCIAS DE LA INTERVENTORÍA EN LA PRESENTACIÓN DE INFORMES DE PRESUNTOS INCUMPLIMIENTOS Y DE LA SDM EN LAS GESTIONES PARA INICIAR LOS PROCESOS SANCIONATORIOS, AL CONSORCIO MOVILIDAD FUTURA 2050 EN EL MARCO DEL CONTRATO ATÍPICO NO. 2017-1913."/>
    <s v="X"/>
    <s v="X"/>
    <m/>
    <s v="POSIBLE DESCONOCIMIENTO DE LA SUPERVISIÓN EN CUANTO A LA IMPLEMENTACIÓN Y TÉRMINOS DEL PROCEDIMIENTO SANCIONATORIO CONTRACTUAL DE LA ENTIDAD."/>
    <s v="INCORPORAR EN EL MODELO DE NOTIFICACIÓN DE DESIGNACIÓN DE SUPERVISIÓN - PA 05 -PR 21 - MD04, EN EL APARTE DE LAS CONSIDERACIONES GENERALES, UNA REMISIÓN EXPRESA AL PROCEDIMIENTO SANCIONATORIO POR INCUMPLIMIENTO CONTRACTUAL - PA05 - PR16."/>
    <s v="ACTUALIZACIÓN DEL MODELO DE NOTIFICACIÓN DE DESIGNACIÓN AL SUPERVISOR PA05-PR21-MD04"/>
    <s v="MODELO DE NOTIFICACIÓN DE DESIGNACIÓN AL SUPERVISOR ACTUALIZADO Y PUBLICADO"/>
    <n v="1"/>
    <s v="DIRECCIÓN DE CONTRATACIÓN Y SUBSECRETARÍA DE GESTIÓN DE LA MOVILIDAD"/>
    <s v="2021-10-01"/>
    <x v="12"/>
    <s v=" "/>
    <x v="0"/>
    <x v="12"/>
    <x v="20"/>
    <n v="0"/>
    <n v="0"/>
    <x v="0"/>
    <m/>
    <m/>
    <m/>
  </r>
  <r>
    <s v="2021-09-21"/>
    <s v="MOVILIDAD"/>
    <s v="SECRETARIA DISTRITAL DE MOVILIDAD - SDM"/>
    <s v="113"/>
    <n v="2021"/>
    <n v="102"/>
    <s v="3.3.2.1"/>
    <n v="1"/>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APLICAR UNA LISTA DE  CHEQUEO  PARA  LA ENTREGA AL ALMACÉN POR LA SUPERVISIÓN QUE PERMITA REVISAR LOS DOCUMENTOS ENTREGADOS POR PARTE DE LA INTERVENTORÍA."/>
    <s v="LISTAS DE CHEQUEO Y ACTAS DE ENTREGA A ALMACÉN"/>
    <s v="LISTA DE CHEQUEO  DE SOLICITUDES DE REINTEGRO / ACTAS DE ENTREGA AL  ALMACÉN"/>
    <n v="3"/>
    <s v="SUBDIRECCIÓN DE SEMAFORIZACIÓN Y/O SUPERVISOR DEL CONTRATO"/>
    <s v="2021-10-01"/>
    <x v="0"/>
    <s v=" "/>
    <x v="0"/>
    <x v="1"/>
    <x v="21"/>
    <n v="0"/>
    <n v="0"/>
    <x v="0"/>
    <d v="2021-11-08T00:00:00"/>
    <s v="María Janneth Romero M"/>
    <s v="08/11/2021: No se aporta evidencia del avance de ejecución de la acción,  por lo cual se genera una alerta respecto a fortalecer la gestión documental que permita evidenciar de manera integral el cumplimiento de lo formulado_x000a__x000a_08/10/2021:   La acción se programo para iniciar su ejecución en octubre_x000a__x000a_09/08/2021: La acción se programo para iniciar su ejecución en octubre"/>
  </r>
  <r>
    <s v="2021-09-21"/>
    <s v="MOVILIDAD"/>
    <s v="SECRETARIA DISTRITAL DE MOVILIDAD - SDM"/>
    <s v="113"/>
    <n v="2021"/>
    <n v="102"/>
    <s v="3.3.2.1"/>
    <n v="2"/>
    <s v="DIRECCIÓN SECTOR MOVILIDAD"/>
    <s v="02 - AUDITORIA DE DESEMPEÑO"/>
    <s v="Control Gestión"/>
    <s v="Gestión Contractual"/>
    <s v="HALLAZGO ADMINISTRATIVO POR LA FALTA DE MECANISMOS DE CONTROL QUE DIERON ORIGEN A LA SUSCRIPCIÓN DE FORMATOS DE ACTAS DE ENTREGA DE ELEMENTOS SEMAFÓRICOS AL ALMACÉN DE LA SECRETARÍA DISTRITAL DE MOVILIDAD, SIN CONTAR CON LAS FIRMAS RESPECTIVAS DE QUIEN ENTREGA Y/O QUIEN RECIBE."/>
    <s v="X"/>
    <m/>
    <m/>
    <s v="DEBILIDAD EN LA APLICACIÓN DEL   CONTROL EN LOS DOCUMENTOS PRESENTADOS AL ALMACÉN POR PARTE DEL CONTRATISTA DE ACUERDO A LAS OBLIGACIONES ESPECIFICAS DEL CONTRATO O AL PROTOCOLO ESTABLECIDO POR LA SDM."/>
    <s v="REALIZAR ACTA DE SEGUIMIENTO MENSUAL AL CUMPLIMIENTO DE LOS PROCEDIMIENTOS ESTABLECIDOS POR EL ALMACÉN EN CUANTO A LA DEVOLUCIÓN DE LOS BIENES FORMATOS: PA01-PR12-IN01 INSTRUCTIVO DE INGRESOS, PERMANENCIA Y TRASLADOS - EGRESOS DE BIENES PA01-PR12-F01 FORMATO TRASPASO O DEVOLUCIÓN DE BIENES PA01-PR12-IN04 INSTRUCTIVO PARA LA BAJA DEFINITIVA DE BIENES POR INSERVIBLES, NO UTILIZABLES, POR OBSOLESCENCIA."/>
    <s v="ACTAS DE SEGUIMIENTO INGRESOS"/>
    <s v="ACTAS DE SEGUIMIENTO INGRESOS"/>
    <n v="3"/>
    <s v="SUBDIRECCIÓN ADMINISTRATIVA"/>
    <s v="2021-10-01"/>
    <x v="0"/>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n v="2021"/>
    <n v="102"/>
    <s v="3.3.2.2"/>
    <n v="1"/>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ÁNSITO DE LA SDM,"/>
    <s v="REALIZAR ACTA DE INSTALACIÓN DE PLACAS A LOS BIENES RECIBIDOS EN EL SITIO DE UTILIZACIÓN AL CENTRO DE GESTIÓN DEL TRÁNSITO"/>
    <s v="ACTA  DE INSTALACIÓN DE PLACAS"/>
    <s v="ACTA  DE INSTALACIÓN DE PLACAS"/>
    <n v="6"/>
    <s v="SUBDIRECCIÓN ADMINISTRATIVA"/>
    <s v="2021-10-01"/>
    <x v="13"/>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
  </r>
  <r>
    <s v="2021-09-21"/>
    <s v="MOVILIDAD"/>
    <s v="SECRETARIA DISTRITAL DE MOVILIDAD - SDM"/>
    <s v="113"/>
    <n v="2021"/>
    <n v="102"/>
    <s v="3.3.2.2"/>
    <n v="2"/>
    <s v="DIRECCIÓN SECTOR MOVILIDAD"/>
    <s v="02 - AUDITORIA DE DESEMPEÑO"/>
    <s v="Control Gestión"/>
    <s v="Gestión Contractual"/>
    <s v="HALLAZGO ADMINISTRATIVO CON PRESUNTA INCIDENCIA DISCIPLINARIA POR DEFICIENCIAS EN EL PROCESO DE INVENTARIOS RELACIONADO A LA FALTA DE PLACAS EN LOS BIENES UBICADOS EN EL CENTRO DE GESTIÓN DE TRÁNSITO DE LA SECRETARÍA DISTRITAL DE MOVILIDAD."/>
    <s v="X"/>
    <s v="X"/>
    <m/>
    <s v="FALTA DE VERIFICACIÓN FÍSICA DE LOS BIENES, QUE SON ADQUIRIDOS POR LA ENTIDAD   Y QUE INGRESAN AL SITIO DE UTILIZACIÓN  EN EL CENTRO DE GESTIÓN DE TRANSITO DE LA SDM,"/>
    <s v="REVISAR Y AJUSTAR EL PROCEDIMIENTO INCORPORANDO UN CONTROL DE LOS BIENES QUE INGRESAN A LA ENTIDAD EN EL SITIO DE  UTILIZACIÓN."/>
    <s v="PROCEDIMIENTO AJUSTADO"/>
    <s v="PROCEDIMIENTO AJUSTADO"/>
    <n v="1"/>
    <s v="SUBDIRECCIÓN ADMINISTRATIVA"/>
    <s v="2021-10-01"/>
    <x v="0"/>
    <s v=" "/>
    <x v="0"/>
    <x v="4"/>
    <x v="7"/>
    <n v="0"/>
    <n v="0"/>
    <x v="0"/>
    <d v="2021-11-08T00:00:00"/>
    <s v="Julie Andrea Martínez "/>
    <s v="08/11/2021 seguimiento  Julie Martinez no se remite seguimiento por parte del proceso sin embargo la accion se encuentra entre los plazos establecidos para su ejecucion. se recomienda al proceso realizar ejercicio de autocontrol"/>
  </r>
  <r>
    <s v="2021-10-05"/>
    <s v="MOVILIDAD"/>
    <s v="SECRETARIA DISTRITAL DE MOVILIDAD - SDM"/>
    <s v="113"/>
    <n v="2021"/>
    <n v="509"/>
    <s v="3.3.1"/>
    <n v="1"/>
    <s v="DIRECCIÓN SECTOR MOVILIDAD"/>
    <s v="03 - VISITA DE CONTROL FISCAL"/>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REALIZAR LA SOCIALIZACIÓN DEL  PROCEDIMIENTO  DE GESTION DE BIENES E INVENTARIOS, INGRESOS, EGRESOS Y TRASLADOS DE ALMACEN  PA01-PR12."/>
    <s v="SOCILIZACIÓN PROCEDIMIENTO"/>
    <s v="PROCEDIMIENTO SOCIALIZADO"/>
    <n v="1"/>
    <s v="SUBDIRECCIÓN DE SEÑALIZACIÓN -  SUBDIRECCIÓN ADMINISTRATIVA"/>
    <s v="2021-10-15"/>
    <x v="9"/>
    <s v=" "/>
    <x v="0"/>
    <x v="13"/>
    <x v="22"/>
    <n v="0"/>
    <n v="0"/>
    <x v="0"/>
    <d v="2021-11-08T00:00:00"/>
    <s v="María Janneth Romero M"/>
    <s v="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n v="2021"/>
    <n v="509"/>
    <s v="3.3.1"/>
    <n v="2"/>
    <s v="DIRECCIÓN SECTOR MOVILIDAD"/>
    <s v="03 - VISITA DE CONTROL FISCAL"/>
    <s v="Control Financiero"/>
    <s v="Gestión Financiera"/>
    <s v="HALLAZGO ADMINISTRATIVO CON PRESUNTA INCIDENCIA DISCIPLINARIA Y FISCAL EN CUANTÍA DE $ 767.779.124, AL  ENCONTRARSE  IRREGULARIDADES EN LA ADMINISTRACIÓN DE ELEMENTOS RECIBIDOS DENTRO DEL INVENTARIO DE LA SDM , POR  EXISTIR  FALTANTES DE DICHOS ELEMENTOS, QUE CONLLEVÓ A LA DEBILIDAD EN EL REGISTRO DOCUMENTAL LLAMADA A DEMOSTRAR Y DESVIRTUAR LA PRESUNTA DUPLICIDAD DE INSTALACIÓN DE ELEMENTOS DE SEGREGACIÓN DE HITOS Y BORDILLOS, SUMINISTRADOS POR EL IDU A LA SDM."/>
    <s v="X"/>
    <s v="X"/>
    <s v="X"/>
    <s v="SE DESCONOCE EL PROCEDIMIENTO DE GESTION DE BIENES E INVENTARIOS  , INGRESOS, EGRESOS Y TRASLADOS   DE ALMACEN  PA01-PR12 , EN EL CUAL SE ESTABLECEN QUE  LOS REQUISITOS  PARA LA RECEPCION DE  BIENES COMO  SON ENTREGA DE COPIA DE  CONTRATO , ACTA DE RECIBIDO  A SATISFACCIÓN ,  FACTURA  ,  FORMATO DE REQUERIMIENTO , FORMATO DE  TRASPASO  ENTRE OTROS ."/>
    <s v="EMITIR  UNA CIRCULAR POR PARTE DE   LA SUBSECRETARIA DE GESTION  CORPORATIVA DONDE SE INFORMEN LOS  LINEAMIENTOS ESTABLECIDOS PARA LA RECEPCIÓN, INCORPORACIÓN  A  CONTABILIDAD Y ADMINISTRACIÓN DE LOS  BIENES O ELEMENTOS ENTREGADOS A SDM POR OTRAS ENTIDADES."/>
    <s v="EMITIR  CIRCULAR"/>
    <s v="CIRCULAR EMITIDA"/>
    <n v="1"/>
    <s v="SUBDIRECCIÓN DE SEÑALIZACIÓN -  SUBDIRECCIÓN ADMINISTRATIVA"/>
    <s v="2021-10-15"/>
    <x v="9"/>
    <s v=" "/>
    <x v="0"/>
    <x v="13"/>
    <x v="22"/>
    <n v="0"/>
    <n v="0"/>
    <x v="0"/>
    <d v="2021-11-08T00:00:00"/>
    <s v="María Janneth Romero M"/>
    <s v="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n v="2021"/>
    <n v="509"/>
    <s v="3.3.2"/>
    <n v="1"/>
    <s v="DIRECCIÓN SECTOR MOVILIDAD"/>
    <s v="03 - VISITA DE CONTROL FISCAL"/>
    <s v="Control Financiero"/>
    <s v="Gestión Financiera"/>
    <s v="HALLAZGO ADMINISTRATIVO CON PRESUNTA INCIDENCIA DISCIPLINARIA Y FISCAL, POR CUANTÍA DE $ 54.507.277, PORQUE SE EVIDENCIÓ SOBRECOSTOS POR INSTALACIÓN DE LOS ELEMENTOS PAGADOS POR URGENCIA MANIFIESTA."/>
    <s v="X"/>
    <s v="X"/>
    <s v="X"/>
    <s v="LOS VALORES DE ADQUISICIÓN Y DESTINACIÓN DE LOS ELEMENTOS ADQUIRIDOS POR EL IDU NO FUERON COMPARTIDOS CON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CIRCULAR"/>
    <s v="CIRCULAR EMITIDA"/>
    <n v="1"/>
    <s v="SUBDIRECCIÓN DE SEÑALIZACIÓN -  DESPACHO"/>
    <s v="2021-10-15"/>
    <x v="9"/>
    <s v=" "/>
    <x v="0"/>
    <x v="14"/>
    <x v="23"/>
    <n v="0"/>
    <n v="0"/>
    <x v="0"/>
    <d v="2021-11-08T00:00:00"/>
    <s v="María Janneth Romero M"/>
    <s v="08/11/2021: No se aporta evidencia del avance de ejecución de la acción,  por lo cual se genera una alerta respecto a fortalecer la gestión documental que permita evidenciar de manera integral el cumplimiento de lo formulado"/>
  </r>
  <r>
    <s v="2021-10-05"/>
    <s v="MOVILIDAD"/>
    <s v="SECRETARIA DISTRITAL DE MOVILIDAD - SDM"/>
    <s v="113"/>
    <n v="2021"/>
    <n v="509"/>
    <s v="3.3.3"/>
    <n v="1"/>
    <s v="DIRECCIÓN SECTOR MOVILIDAD"/>
    <s v="03 - VISITA DE CONTROL FISCAL"/>
    <s v="Control Financiero"/>
    <s v="Gestión Financiera"/>
    <s v="HALLAZGO ADMINISTRATIVO CON PRESUNTA INCIDENCIA DISCIPLINARIA Y FISCAL, EN CUANTÍA DE $ 252.813.689 AL ENCONTRAR DIFERENCIAS ENTRE LAS CANTIDADES CORRESPONDIENTES A LOS ELEMENTOS DE SEGREGACIÓN ADQUIRIDOS POR EL IDU Y ENTREGADAS PARA LA INSTALACIÓN Y REPORTADAS POR LA SDM"/>
    <s v="X"/>
    <s v="X"/>
    <s v="X"/>
    <s v="NO SE DIERON DIRECTICES TECNICAS, JURIDICAS, ADMINISTRATIVAS Y FINANCIERAS  PARA EL RECIBO DE LOS ELEMENTOS POR LA SDM"/>
    <s v="EMITIR DIRECTRIZ POR PARTE DEL DESPACHO, DONDE SE INDIQUE A LOS  ORDENADORES DEL GASTO Y DEMÁS FUNCIONARIOS Y COLABORADORES DE LA ENTIDAD QUE PARA LA FIRMA DE ACUERDOS, CONVENIOS Y CONTRATOS EN LOS CUALES PARTICIPEN ENTIDADES ESTATALES O DISTRITALES Y ÉSTAS DEBAN SUMINISTRAR ELEMENTOS A LA SDM SE DEBE REALIZAR EL PERTINENTE ESTUDIO ADMINISTRATIVO, JURÍDICO Y FINANCIERO QUE SOPORTE EL MENCIONADO SUMINISTRO, ADEMÁS DE DAR CUMPLIMIENTO AL PROCEDIMIENTO PA01-PR12"/>
    <s v="EMITIR DIRECTRIZ"/>
    <s v="DIRECTRIZ EMITIDA"/>
    <n v="1"/>
    <s v="SUBDIRECCIÓN DE SEÑALIZACIÓN -  DESPACHO"/>
    <s v="2021-10-15"/>
    <x v="9"/>
    <s v=" "/>
    <x v="0"/>
    <x v="14"/>
    <x v="23"/>
    <n v="0"/>
    <n v="0"/>
    <x v="0"/>
    <d v="2021-11-08T00:00:00"/>
    <s v="María Janneth Romero M"/>
    <s v="08/11/2021: No se aporta evidencia del avance de ejecución de la acción,  por lo cual se genera una alerta respecto a fortalecer la gestión documental que permita evidenciar de manera integral el cumplimiento de lo formulado"/>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s v="2020-06-19"/>
    <s v="MOVILIDAD"/>
    <s v="SECRETARIA DISTRITAL DE MOVILIDAD - SDM"/>
    <s v="113"/>
    <n v="2020"/>
    <n v="107"/>
    <x v="0"/>
    <n v="2"/>
    <s v="DIRECCIÓN SECTOR MOVILIDAD"/>
    <s v="01 - AUDITORIA DE REGULARIDAD"/>
    <x v="0"/>
    <x v="0"/>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s v="2021-12-31"/>
    <s v=" "/>
    <x v="0"/>
    <s v="SUBSECRETARÍA DE GESTIÓN JURIDICA - OTIC"/>
    <s v="DIRECCIÓN DE CONTRATACIÓN  OFICINA DE TECNOLOGIAS DE LA INFORMACION Y LAS COMUNICACIONES"/>
    <n v="0"/>
    <n v="0"/>
    <s v="ABIERTA"/>
    <d v="2021-11-08T00:00:00"/>
    <s v="Liliana Montes "/>
    <s v="8/11/2021:  Requerimientos al sistema de gestión contractual, solicitudes y respuestas a través de correo electronico_x000a_8/10/2021:  Reuniones de avances del boton de transparencia y sofware 5/10/2021;  reunion del 24/09/2021; seguimiento de los avances 20/09/2021;  documento de alcance con requerimientos  al Sofware._x000a__x000a_8/09/2021:  Dirección de Contratación está implementado desde el 22 de febrero de 2021 el nuevo software creado en y con solicitd de desarrollo de requerimientos para atender  la accion establecida._x000a__x000a_7/05/2021; En la fecha 20 de abril de 2021 con radicado 2021500227311  la SGJ, remite solicitud de reprogramación de la accion 2 del hallazgo 3,1,3,1,1 ,  a  la CB. El ente de control da respuesta con el radicado 2-2021-10942 del 26/04/2021, donde se apertura el SIVICOF para el registro de la reprogramaciones. La reprogramacion de la accion queda asi: fecha inicio 2020-07-07 fecha inicial de terminacion 2021-06-01  reprogramacion 31/12/2021. _x000a_ACCION EN EJECUCION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x v="1"/>
    <n v="1"/>
    <s v="DIRECCIÓN SECTOR MOVILIDAD"/>
    <s v="01 - AUDITORIA DE REGULARIDAD"/>
    <x v="0"/>
    <x v="0"/>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s v="2021-06-22"/>
    <s v=" "/>
    <x v="0"/>
    <s v="SUBSECRETARÍA DE GESTIÓN DE LA MOVILIDAD"/>
    <s v="SUBDIRECCIÓN DE SEÑALIZACIÓN"/>
    <n v="100"/>
    <n v="100"/>
    <s v="CERRADA"/>
    <d v="2021-07-08T00:00:00"/>
    <s v="María Janneth Romero M"/>
    <s v="08/07/2021: El proceso aporta como evidencia definitiva:      Tableros de control de los meses de julio a diciembre de 2020 y enero a mayo 2021;  Actas de Reunión de seguimiento mensual de julio a diciembre de 2020 y de enero a mayo de  2021;  Memorandos de radicación números: SDM-SGM-123715-202, SDM-SGM-123733-2020, SDM-SGM-123718-2020, SDM-SGM-123726-2020, SDM-SGM-123709-2020, SDM-SGM-123728-2020, SDM-SGM-140402-2020 y SDM-SGM-138431-2020;          Memorando de radicación de adición y prórroga del contrato 2019-1871 de marzo 16 del 2021, Memorando de radicación de prórroga del contrato 2019-1870 del 26 de febrero del 2021 y Memorando de radicación ZONA SUR-contrato de obra 1781-2019 del 19 mayo 2021, asi como la correspondiente justificación de lo gestionado en el periodo de ejecución, lo cual es coherente con las evidencias aportada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5/06/2021: El proceso adjunta como evidencia: a)  Tableros de control  de los meses de febrero, marzo y abril. b) Memorando de radicación de adición y prórroga del contrato 2019-1871 de marzo 16 del 2021 y c) Memorando de radicación de prórroga del contrato 2019-1870 del 26 de febrero del 2021._x000a__x000a_A través de los tableros de control se evidencia la gestión adelantada en los 7 contratos relacionados dentro de esta herramienta (al corte de abril) a cargo de la Subdirección de Señalización (2019-1780, 2019-1781, 2019-1828, 2019-1870, 2019-1871,  2020-505 y  2020-2028);  si bien se soporta la gestión de adicion y prorroga de los contratos 1870 y 1871, no se identifica la trazabilidad en el tablero de control del seguimiento llevado a cabo sobre los contratos 1782, 1802, 1783, 1798, 1781 y 1801 de 2019 los cuales fueron presentados como gestionados con solicitud de prorroga en agosto y septiembre del 2020 con un plazo de cinco meses aproximadamente, el cual se cumplio para los meses enero y marzo de la actual vigencia. Sobre este particular el proceso a través de su enlace hace la siguiente precision a través de correo electrónico de fecha 08/06/2021: _x000a__x000a_Frente a la solicitud de los contratos que se relacionan a continuación , informamos que dichos contratos no se adicionan o se prorrogan, ya que para todos ellos se esperaba su finalización para elaborar nuevos contratos._x000a__x000a_Contrato 1782_x0009_ Adicionado y prorrogado en agosto del 2020_x000a_Contrato 1802 _x0009_Adicionado y prorrogado en agosto del 2020_x000a_Contrato 1783 _x0009_Adicionado y prorrogado en agosto del 2020_x000a_Contrato 1798 _x0009_Adicionado y prorrogado en agosto del 2020_x000a_Contrato 1781 _x0009_Prorrogado el 19 de mayo, pero solo hasta ahora vamos a reportar información es mes vencido_x000a_Contrato 1801 _x0009_Prorrogado el 20 de agosto de 2020._x000a__x000a_No se aportan las actas de los seguimientos efectuados en febrero, marzo y abril de 2021; teniendo en cuenta que  los solos tableros de control no permiten identificar si se llevaron a cabo los seguimientos formulados en el indicador de  los meses antes identificados, no es posible validar si la acción es efectiva._x000a__x000a_Conforme lo anterior se recomienda documentar de manera integral la ejecución de la acción y dentro de la justificación a presentar en el proximo seguimiento, la  identificación de las desviaciones o excepciones presentadas en su implementación, de tal manera que se evidencie la trazabilidad sobre los contratos a que corresponde el alcance de la accion formulada._x000a__x000a_Aunado a lo anterior y teniendo en cuenta que la acción vence en junio y que la misma establece como indicador seguimientos mensuales, se mantiene abierta hasta finalizar el periodo de ejecución._x000a_______________________________________x000a_06/05/2021: No se aporta evidencia adicional que permita validar el avance de lo ejecutado al corte de abril; por lo cual se recomienda fortalecer los controles y documentar la gestión adelantada de tal manera que se garantice la ejecución integral de la acción formulada._x000a____________________________________x000a_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x v="2"/>
    <n v="1"/>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2"/>
    <n v="2"/>
    <s v="DIRECCIÓN SECTOR MOVILIDAD"/>
    <s v="01 - AUDITORIA DE REGULARIDAD"/>
    <x v="0"/>
    <x v="0"/>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3"/>
    <n v="1"/>
    <s v="DIRECCIÓN SECTOR MOVILIDAD"/>
    <s v="01 - AUDITORIA DE REGULARIDAD"/>
    <x v="0"/>
    <x v="0"/>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s v="2021-06-22"/>
    <s v=" "/>
    <x v="0"/>
    <s v="SUBSECRETARÍA DE GESTIÓN DE LA MOVILIDAD"/>
    <s v="SUBDIRECCIÓN DE CONTROL DE TRÁNSITO Y TRANSPORTE"/>
    <n v="100"/>
    <n v="100"/>
    <s v="CERRADA"/>
    <d v="2021-07-02T00:00:00"/>
    <s v="María Janneth Romero M"/>
    <s v="02/07/2021: Se aporta como evidencia el consolidado de las capacitaciones realizadas en febrero y junio a 149 uniformados de la Seccional de Tránsito y Transporte y 5 autoridades de Tránsito de la SDM.  _x000a__x000a_Los soportes documentales incluyen las presentaciones realizadas, el estudio previo definitivo del proceso contractual SDM-PSA-SIE-081 DE 2020 y la justificación de cierre en la cual se incluye el registro fotografico de las sesiones y las listas de asistencia, que dan cuenta de:_x000a_Sesión 1: 23/02/2021: 18 asistentes_x000a_Sesión 2: 11/03/2021: 20 asistentes_x000a_Sesión 3: 27/04/2021: 20 asistentes_x000a_Sesión 4: 03/06/2021: 17 asistentes_x000a_Sesión 6: 10/06/2021:  36 asistentes_x000a_Sesión 7: 11/06/2021:  43 asistentes_x000a__x000a_Conforme lo anterior se observa que se da cumplimiento en terminos de oportunidad y eficacia y que la acción implementada es efectiva respecto a la situación observada por el ente de control, en ese orden de ideas se recomienda el cierre de la misma._x000a__x000a_04/06/2021: Se aporta como evidencia registro fotografico del avance de la ejecución de la acción asi como la correspondiente justificación._x000a__x000a_Teniendo en cuenta que el plazo de ejecución de esta acción es el 22/06/2021 y que al corte de abril el avance estaba en el 28,8%, la OCI mantiene la alerta presentada en seguimientos anteriores respecto a:_x000a__x000a_&quot;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quot;_x000a__x000a_Adicionalmente fortalecer la gestion documental que de cuenta de lo ejecutado, lo cual debe ser coherente con el indicador formulado. _x000a______________________________ _x000a_22/04/2021: A través de correo electronico de fecha 20/04/2021, el proceso remite como evidencia de la ejecución de la acción registro fotografico, listas de asistencia y material de apoyo en la realización de las dos capacitaciones llevadas a cabo el 23/02/2021 y el 11/03/2021, que dan cuenta de la asistencia de 38 servidores entre personal uniformado de la Seccional de Tránsito y Transporte y a las Autoridades de Tránsito de la Secretaria Distrital de Movilidad; lo anterior en ejecución de proceso contractual SDM-PSA-SIE-081 DE 2020 ._x000a__x000a_Adicionalmente y a través de correo electrónico de fecha 06/05/2021, el proceso aporta como evidencia la lista de asistencia de la tercera capacitación realizada el 27/04/2021, con la participación de 20 personas; con lo cual y de acuerdo a lo reportado por el proceso se tienen una avance de ejecución al corte de abril del 28,80%_x000a__x000a_No obstante y teniendo en cuenta lo establecido en la clausula 4.7.2. de los estudios previos: &quot;Brindar la capacitación y certificado de manejo de los equipos al personal uniformado de la Seccional de Tránsito y Transporte de Bogotá, a quienes se les asignara de forma individual cada equipo de medición de alcoholimetría, y al personal de la Secretaria Distrital de Movilidad que designe. Las horas mínimas necesarias para acreditar la certificación en el manejo de los equipos será de cuatro (4) horas, dentro de los siguientes treinta (30) días calendarios posteriores a la entrega de los equipos.&quot;, no se identifica claramente como se va a cumplir la meta establecida, de tal manera que su ejecución sea coherente con la acción formulada._x000a__x000a_Se recomienda fortalecer los controles que garanticen que la acción se ejecutará de manera integral dentro el plazo establecido para ello._x000a____________________________________x000a_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x v="4"/>
    <n v="1"/>
    <s v="DIRECCIÓN SECTOR MOVILIDAD"/>
    <s v="01 - AUDITORIA DE REGULARIDAD"/>
    <x v="0"/>
    <x v="0"/>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4"/>
    <n v="2"/>
    <s v="DIRECCIÓN SECTOR MOVILIDAD"/>
    <s v="01 - AUDITORIA DE REGULARIDAD"/>
    <x v="0"/>
    <x v="0"/>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s v="2021-06-22"/>
    <s v=" "/>
    <x v="0"/>
    <s v="SUBSECRETARÍA DE GESTIÓN DE LA MOVILIDAD"/>
    <s v="SUBDIRECCIÓN DE CONTROL DE TRÁNSITO Y TRANSPORTE"/>
    <n v="100"/>
    <n v="100"/>
    <s v="CERRADA"/>
    <d v="2021-06-03T00:00:00"/>
    <s v="María Janneth Romero M"/>
    <s v="02/07/2021:  Se aporta como evidencia:_x000a_* Acta de inicio 2020-2018_x000a_* Acta de inicio 2020-2030_x000a_* Anexo complementario Contrato 2020-2018_x000a_* Anexo complementario Contrato 2020-2030_x000a_* Anexo complementario Parque Automotor 11/09/2020_x000a__x000a_Adicionalmente se soporta el seguimiento realizado a cada uno de los contratos y el link de consulta de SECOP II que permite validar la ejecución de la acción._x000a__x000a_Conforme lo anterior se observa que se da cumplimiento en terminos de oportunidad y eficacia y que la acción implementada es efectiva respecto a la situación observada por el ente de control, en ese orden de ideas se recomienda el cierre de la misma._x000a__x000a_03/06/2021:  Se aporta como evidencia:_x000a_* Acta de inicio 2020-2018_x000a_* Acta de inicio 2020-2030_x000a_* Anexo complementario Contrato 2020-2018_x000a_* Anexo complementario Contrato 2020-2030_x000a_* Anexo complementario Parque Automotor 11/09/2020_x000a_De lo observado  se evidencia que las actas de inicio se firmaron en diciembre de 2020 y se precisa que el inicio de ambos contratos es en enero de 2021, de igual manera se evidencia que se da cumplimiento a la accion formulada a través de las clausulas Quinta Obligaciones especificas del contratista en cada uno de los contratos aportados.._x000a__x000a_Teniendo en cuenta que el contrato 2020-2018 vence el 11 /06/2021 o y la acción se programo con plazo maximo el 22/06/2021, se mantiene abierta la accion hasta la finalización de su termino, con el fin de validar nuevamente la gestión adelantada de prorroga o nueva contratación._x000a__x000a_Recomendación: Fortalecer el monitoreo realizado por la 1a. linea de defensa de tal manera que la trazabilidad de la ejecución de la accion sea coherente con lo actuado durante el periodo evaluado._x000a_______________________________________ _x000a__x000a_06/05/2021: Acción dentro de los terminos de ejecución. Para el seguimiento correspondiente al cierre de abril el proceso no reporta avance sobre la gestión adelantada para dar cumplimiento a la acción por lo cual se mantiene la recomendación dada en seguimientos anteriores:_x000a__x000a_&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_____x000a_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x v="5"/>
    <n v="1"/>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s v="2021-06-22"/>
    <s v=" "/>
    <x v="0"/>
    <s v="SUBSECRETARÍA DE GESTIÓN DE LA MOVILIDAD"/>
    <s v="SUBDIRECCIÓN DE SEÑALIZACIÓN"/>
    <n v="100"/>
    <n v="100"/>
    <s v="CERRADA"/>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x v="5"/>
    <n v="2"/>
    <s v="DIRECCIÓN SECTOR MOVILIDAD"/>
    <s v="01 - AUDITORIA DE REGULARIDAD"/>
    <x v="0"/>
    <x v="0"/>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s v="2021-06-22"/>
    <s v=" "/>
    <x v="0"/>
    <s v="SUBSECRETARÍA DE GESTIÓN DE LA MOVILIDAD"/>
    <s v="SUBDIRECCIÓN DE SEÑALIZACIÓN"/>
    <n v="100"/>
    <n v="100"/>
    <s v="CERRADA"/>
    <d v="2021-07-02T00:00:00"/>
    <s v="María Janneth Romero M"/>
    <s v="02/07/2021:  Se aporta como evidencia los cuadros de control y/o informes con el componente financiero de los contratos de obra 2019-1783, 2019-1781, 2019-1784, 2019-1782 y 2019-1780 correspondientes a la gestión adelanta desde julio de 2020; asi como el consolidado de conformidad con las finalizaciones de los mismos, presentadas durante el periodo de implementación de la acción._x000a__x000a_Teniendo en cuenta la evidencia aportada, el monitoreo mensual soportado por la 1a. linea de defensa se observa que la acción se cumple en terminos de oportunidad y eficacia. Adicionalmente los controles implementados se consideran efectivos para minimizar el riesgo identificado por el ente de control. Conforme lo anterior se recomienda el cierre de la acción_x000a__x000a_05/06/2021: Se aporta evidencia de la gestión adelantada respecto a la zona  Oriente y   Sur  hasta febrero 2021 (https://drive.google.com/drive/folders/1cyX9ipAwjoZxySlArWq-ohh3Weigob5a sub carpeta  ABRIL 2021),   fecha prevista como finalización del contrato.  Sin embargo no se aporta evidencia adicional sobre la gestión de las demás zonas y el documento JUSTIFICACIÓN HALLAZGO tampoco identifica las desviaciones o excepciones que den claridad sobre el cumplimiento integral de la acción conforme se formuló y en articulación con el indicador establecido._x000a__x000a_De acuerdo a lo anteriormente expuesto se mantienen las recomendaciones dadas en el seguimiento anterior: &quot;... se recomienda mantener la documentación de su ejecución de conformidad con los nuevos procesos que se adelanten en este tipo de contratos. Se recomienda también precisar lo observado respecto a la zona Nor Occidental en el documento de justificación, en aras de mantener la trazabilidad de la gestión de la entidad en todas las zonas de la ciudad en materia de señalización&quot;  y se incorpora la recomendación de fortalecer la gestión adelantada, de tal manera que se garantice el cumplimiento dentro del plazo establecido y en las condiciones formuladas._x000a_________________________x000a_06/05/2021:  De acuerdo a la evidencia aportada por el proceso y teniendo en cuenta que la justificación de avance para el periodo evaluado hace referencia a que los &quot;los contratos se encuentran en etapa de rete garantía etapa poscontractual, pago que se realizará con posterioridad a la firma del acta de liquidación.&quot;; se realizan las siguientes precisiones sobre el avance de la ejecución de la acción:_x000a_Zona Oriente: Contrato 1783 de 2019: Se aporta la tabla resumen de los tiempos del contrato asi como el tablero de control que incluye el analisis financiero y de las cuentas, realizado por la interventoria del mismo desde el inicio del contrato hasta su finalización. (\\STORAGE_ADMIN\Control Interno1\23. Auditorias\03. PM\2021\PMI\EVIDENCIAS\4. ABRIL\SGM\3.1.3.8.1 ac 2\Evidencias\10. Abr 2021\Zona Oriente)_x000a_Zona Sur: Se aporta como evidencia el acta de corte de contrato de obra e interventoria (Analisis financiero), la matriz de control presupuestal y fiscal de la cuenta 15 del contrato lo cual es coherente con la información registrada en el documento AIU Cto 2019-1781_x000a_(\\STORAGE_ADMIN\Control Interno1\23. Auditorias\03. PM\2021\PMI\EVIDENCIAS\4. ABRIL\SGM\3.1.3.8.1 ac 2\Evidencias\09. Mar 2021\Zona Sur)_x000a_Zona Nor occidental: Teniendo en cuenta que este contrato se finalizo en sept/2020, no es claro como se llevo a cabo la gestión en esta zona desde esa fecha si no se esta reportando la suscripción de un nuevo contrato._x000a_Zona Sur Occidente: Se aportan los documentos excel: 06 Anexo Control presupuestal mensual y acumulado No. 16 y Control y registro Presupuestal Cto 2019-1784_x000a_(\\STORAGE_ADMIN\Control Interno1\23. Auditorias\03. PM\2021\PMI\EVIDENCIAS\4. ABRIL\SGM\3.1.3.8.1 ac 2\Evidencias\09. Mar 2021)_x000a_Zona Norte: Se aporta como evidencia el tablero de control consolidado - Seguimiento Supervición Contratos SGM, los informes de supervisión y actividades de los 16 pagos ejecutado, asi como los informes tanto del contrato de obra como de interventoria. (\\STORAGE_ADMIN\Control Interno1\23. Auditorias\03. PM\2021\PMI\EVIDENCIAS\4. ABRIL\SGM\3.1.3.8.1 ac 2\Evidencias\09. Mar 2021\Zona Norte)_x000a_Conforme lo anterior se observa que se viene dando cumplimiento a la acción establecida por lo cual se recomienda mantener la documentación de su ejecución de conformidad con los nuevos procesos que se adelanten en este tipo de contratos. Se recomienda tambien precisar lo observado respecto a la zona Nor Occidental en el documento de justificación, en aras de mantener la trazabilidad de la gestión de la entidad en todas las zonas de la ciudad en materia de señalización._x000a_Acción en terminos de ejecución_x000a___________________________________x000a_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la cual  se esta haciendo la revisión para que se evalúen las observaciones incluidas  como oportunidad de mejora. Se recomienda también incluir las desviaciones o excepciones presentadas dentro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9-22"/>
    <s v="MOVILIDAD"/>
    <s v="SECRETARIA DISTRITAL DE MOVILIDAD - SDM"/>
    <s v="113"/>
    <n v="2020"/>
    <n v="112"/>
    <x v="6"/>
    <n v="1"/>
    <s v="DIRECCIÓN SECTOR MOVILIDAD"/>
    <s v="02 - AUDITORIA DE DESEMPEÑO"/>
    <x v="0"/>
    <x v="0"/>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s v="2021-09-22"/>
    <s v=" "/>
    <x v="0"/>
    <s v="SUBSECRETARÍA DE SERVICIOS A LA CIUDADANÍA"/>
    <s v="SUBSECRETARÍA DE SERVICIOS A LA CIUDADANÍA"/>
    <n v="100"/>
    <n v="100"/>
    <s v="CERRADA"/>
    <d v="2021-10-06T00:00:00"/>
    <s v="Omar Alfredo Sánchez"/>
    <s v="6/10/2021: La SSC allega la justificación de la gestión adelantada y las evidencias (12 Actas de reuniones mensuales oct/2020 a sep/2021) soportando el cumplimiento de la acción. Por lo anterior, se solicita al ente de control, el cierre de la acción. 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12-22"/>
    <s v="MOVILIDAD"/>
    <s v="SECRETARIA DISTRITAL DE MOVILIDAD - SDM"/>
    <s v="113"/>
    <n v="2020"/>
    <n v="117"/>
    <x v="7"/>
    <n v="1"/>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las Dos Actas de reunión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7"/>
    <n v="2"/>
    <s v="DIRECCIÓN SECTOR MOVILIDAD"/>
    <s v="02 - AUDITORIA DE DESEMPEÑO"/>
    <x v="0"/>
    <x v="0"/>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El Plan de Trabajo de traslado elementos al Mezzanine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8"/>
    <n v="1"/>
    <s v="DIRECCIÓN SECTOR MOVILIDAD"/>
    <s v="02 - AUDITORIA DE DESEMPEÑO"/>
    <x v="0"/>
    <x v="0"/>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s v="2021-12-22"/>
    <s v=" "/>
    <x v="0"/>
    <s v="SUBSECRETARÍA DE SERVICIOS A LA CIUDADANÍA"/>
    <s v="DIRECCIÓN DE ATENCIÓN AL CIUDADANO"/>
    <n v="100"/>
    <n v="100"/>
    <s v="CERRADA"/>
    <d v="2021-11-08T00:00:00"/>
    <s v="Omar Alfredo Sánchez"/>
    <s v="8/11/2021: La DAC allegó junto a la Justificación de cierre: 1.Plan de Acción Traslado Vehículos Patio 50, 2.Planificación posible Recepción Vehículos Inmovilizados, 3.Presentación Cronograma Adecuaciones 8 enero, 4.Entrega Informes, cierre Recepción Vehículos 10 febrero 2021, 5.Entrega informes, Cierre Recepción Vehículos 22 marzo, y los soportes correspondientes, evidenciando cumplimiento de la ACCIÓN. Se recomienda al Ente de Control el Cierre.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9"/>
    <n v="1"/>
    <s v="DIRECCIÓN SECTOR MOVILIDAD"/>
    <s v="02 - AUDITORIA DE DESEMPEÑO"/>
    <x v="0"/>
    <x v="0"/>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s v="2021-12-22"/>
    <s v=" "/>
    <x v="0"/>
    <s v="SUBSECRETARÍA DE SERVICIOS A LA CIUDADANÍA - SUBSECRETARÍA DE GESTIÓN CORPORATIVA "/>
    <s v="DIRECCIÓN DE ATENCIÓN AL CIUDADANO - SUBDIRECCIÓN ADMINISTRATIVA"/>
    <n v="100"/>
    <n v="100"/>
    <s v="CERRADA"/>
    <d v="2021-07-07T00:00:00"/>
    <s v="Omar Alfredo Sánchez"/>
    <s v="7/07/2021: La DAC allega 24 archivos relacionados con la entrega de predios, entre ellos están: El Plan de Trabajo, Actas, solicitudes y respuestas relacionadas con la programación y entrega. Se evidencia cumplimiento de la acción y se solicita el cierre al ente de control.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1"/>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s v="2021-07-05"/>
    <s v=" "/>
    <x v="0"/>
    <s v="SUBSECRETARÍA DE SERVICIOS A LA CIUDADANÍA"/>
    <s v="DAC DIATT"/>
    <n v="100"/>
    <n v="100"/>
    <s v="CERRADA"/>
    <d v="2021-07-07T00:00:00"/>
    <s v="Omar Alfredo Sánchez"/>
    <s v="7/07/2021: La DAC y la DIATT, remiten justificación de la gestión y soportan con formatos de asistencia a socialización de la norma, respuestas a la evaluación practicada y consolidado de las evaluaciones. Se realizaron dos jornadas de socialización Ley 1730.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2"/>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s v="2021-07-05"/>
    <s v=" "/>
    <x v="0"/>
    <s v="SUBSECRETARÍA DE SERVICIOS A LA CIUDADANÍA"/>
    <s v="DAC DIATT"/>
    <n v="100"/>
    <n v="100"/>
    <s v="CERRADA"/>
    <d v="2021-07-07T00:00:00"/>
    <s v="Omar Alfredo Sánchez"/>
    <s v="7/07/2021: La DAC y la DIATT, remiten justificación de la gestión y soportan con dos memorandos (DAC20214100061303 de marzo 26 y el DIATT20214200135073 de junio 29) de acuerdo con el indicador propuesto. Se evidencia cumplimiento en la Acción y se solicita el cierre de la acción al ente de control.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r>
    <s v="2020-12-22"/>
    <s v="MOVILIDAD"/>
    <s v="SECRETARIA DISTRITAL DE MOVILIDAD - SDM"/>
    <s v="113"/>
    <n v="2020"/>
    <n v="117"/>
    <x v="10"/>
    <n v="3"/>
    <s v="DIRECCIÓN SECTOR MOVILIDAD"/>
    <s v="02 - AUDITORIA DE DESEMPEÑO"/>
    <x v="0"/>
    <x v="0"/>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s v="2021-12-22"/>
    <s v=" "/>
    <x v="0"/>
    <s v="SUBSECRETARÍA DE SERVICIOS A LA CIUDADANÍA"/>
    <s v="DAC DIATT"/>
    <n v="0"/>
    <n v="0"/>
    <s v="ABIERTA"/>
    <d v="2021-11-08T00:00:00"/>
    <s v="Omar Alfredo Sánchez"/>
    <s v="8/11/2021: La DAC y la DIATT, remiten evidencias de los seguimientos bimestrales de enero a agosto. Quedan pendientes los dos últimos bimestres._x000a_6/10/2021: La dependencia, no reportan evidencias en este corte._x000a_6/09/2021: La dependencia, no reportan evidencias en este corte._x000a_8/06/2021: Acción en ejecución, no reportan evidencias en este corte._x000a_6/05/2021: Acción en ejecución, no reportan evidencias en este corte._x000a_05/03/2021: Acción en ejecución, no reportan evidencias en este corte._x000a_05/02/2021: Acción en ejecución, no reportan evidencias en este cor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5CA9260-EA2F-4A81-BB51-BADB1206A3E5}" name="TablaDinámica2" cacheId="32" applyNumberFormats="0" applyBorderFormats="0" applyFontFormats="0" applyPatternFormats="0" applyAlignmentFormats="0" applyWidthHeightFormats="1" dataCaption="Valores" updatedVersion="7" minRefreshableVersion="3" showDrill="0" useAutoFormatting="1" itemPrintTitles="1" createdVersion="6" indent="0" outline="1" outlineData="1" multipleFieldFilters="0">
  <location ref="A78:K112"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15">
        <item x="1"/>
        <item x="4"/>
        <item x="5"/>
        <item x="2"/>
        <item x="8"/>
        <item x="10"/>
        <item x="3"/>
        <item x="0"/>
        <item x="12"/>
        <item x="9"/>
        <item x="11"/>
        <item x="13"/>
        <item x="7"/>
        <item x="6"/>
        <item t="default"/>
      </items>
    </pivotField>
    <pivotField showAll="0"/>
    <pivotField axis="axisPage" multipleItemSelectionAllowed="1" showAll="0">
      <items count="2">
        <item x="0"/>
        <item t="default"/>
      </items>
    </pivotField>
    <pivotField axis="axisRow" showAll="0" defaultSubtotal="0">
      <items count="15">
        <item x="5"/>
        <item x="4"/>
        <item x="1"/>
        <item x="9"/>
        <item x="0"/>
        <item x="7"/>
        <item x="2"/>
        <item x="3"/>
        <item x="6"/>
        <item x="8"/>
        <item x="10"/>
        <item x="11"/>
        <item x="12"/>
        <item x="13"/>
        <item x="14"/>
      </items>
    </pivotField>
    <pivotField axis="axisRow" showAll="0" defaultSubtotal="0">
      <items count="24">
        <item x="6"/>
        <item x="4"/>
        <item x="5"/>
        <item x="0"/>
        <item x="10"/>
        <item x="2"/>
        <item x="1"/>
        <item x="14"/>
        <item x="12"/>
        <item x="3"/>
        <item x="9"/>
        <item x="7"/>
        <item x="8"/>
        <item x="11"/>
        <item x="13"/>
        <item x="15"/>
        <item x="16"/>
        <item x="17"/>
        <item x="18"/>
        <item x="19"/>
        <item x="20"/>
        <item x="21"/>
        <item x="22"/>
        <item x="23"/>
      </items>
    </pivotField>
    <pivotField showAll="0"/>
    <pivotField showAll="0"/>
    <pivotField axis="axisPage" multipleItemSelectionAllowed="1" showAll="0">
      <items count="3">
        <item x="0"/>
        <item h="1" x="1"/>
        <item t="default"/>
      </items>
    </pivotField>
    <pivotField showAll="0"/>
    <pivotField showAll="0"/>
    <pivotField showAll="0"/>
  </pivotFields>
  <rowFields count="2">
    <field x="26"/>
    <field x="27"/>
  </rowFields>
  <rowItems count="33">
    <i>
      <x v="1"/>
    </i>
    <i r="1">
      <x v="7"/>
    </i>
    <i r="1">
      <x v="11"/>
    </i>
    <i r="1">
      <x v="15"/>
    </i>
    <i>
      <x v="2"/>
    </i>
    <i r="1">
      <x v="6"/>
    </i>
    <i r="1">
      <x v="10"/>
    </i>
    <i r="1">
      <x v="12"/>
    </i>
    <i r="1">
      <x v="21"/>
    </i>
    <i>
      <x v="3"/>
    </i>
    <i r="1">
      <x v="17"/>
    </i>
    <i>
      <x v="4"/>
    </i>
    <i r="1">
      <x v="3"/>
    </i>
    <i>
      <x v="5"/>
    </i>
    <i r="1">
      <x v="8"/>
    </i>
    <i>
      <x v="6"/>
    </i>
    <i r="1">
      <x/>
    </i>
    <i>
      <x v="8"/>
    </i>
    <i r="1">
      <x v="13"/>
    </i>
    <i>
      <x v="9"/>
    </i>
    <i r="1">
      <x v="14"/>
    </i>
    <i r="1">
      <x v="16"/>
    </i>
    <i>
      <x v="10"/>
    </i>
    <i r="1">
      <x v="18"/>
    </i>
    <i>
      <x v="11"/>
    </i>
    <i r="1">
      <x v="19"/>
    </i>
    <i>
      <x v="12"/>
    </i>
    <i r="1">
      <x v="20"/>
    </i>
    <i>
      <x v="13"/>
    </i>
    <i r="1">
      <x v="22"/>
    </i>
    <i>
      <x v="14"/>
    </i>
    <i r="1">
      <x v="23"/>
    </i>
    <i t="grand">
      <x/>
    </i>
  </rowItems>
  <colFields count="1">
    <field x="23"/>
  </colFields>
  <colItems count="10">
    <i>
      <x v="5"/>
    </i>
    <i>
      <x v="6"/>
    </i>
    <i>
      <x v="7"/>
    </i>
    <i>
      <x v="8"/>
    </i>
    <i>
      <x v="9"/>
    </i>
    <i>
      <x v="10"/>
    </i>
    <i>
      <x v="11"/>
    </i>
    <i>
      <x v="12"/>
    </i>
    <i>
      <x v="13"/>
    </i>
    <i t="grand">
      <x/>
    </i>
  </colItems>
  <pageFields count="2">
    <pageField fld="30" hier="-1"/>
    <pageField fld="25" hier="-1"/>
  </pageFields>
  <dataFields count="1">
    <dataField name="Cuenta de CODIGO ACCION" fld="7" subtotal="count" baseField="24" baseItem="0"/>
  </dataFields>
  <formats count="133">
    <format dxfId="296">
      <pivotArea field="30" type="button" dataOnly="0" labelOnly="1" outline="0" axis="axisPage" fieldPosition="0"/>
    </format>
    <format dxfId="295">
      <pivotArea type="origin" dataOnly="0" labelOnly="1" outline="0" fieldPosition="0"/>
    </format>
    <format dxfId="294">
      <pivotArea dataOnly="0" labelOnly="1" grandRow="1" outline="0" fieldPosition="0"/>
    </format>
    <format dxfId="293">
      <pivotArea dataOnly="0" labelOnly="1" fieldPosition="0">
        <references count="1">
          <reference field="26" count="4">
            <x v="2"/>
            <x v="4"/>
            <x v="6"/>
            <x v="7"/>
          </reference>
        </references>
      </pivotArea>
    </format>
    <format dxfId="292">
      <pivotArea dataOnly="0" labelOnly="1" fieldPosition="0">
        <references count="2">
          <reference field="26" count="1" selected="0">
            <x v="2"/>
          </reference>
          <reference field="27" count="2">
            <x v="5"/>
            <x v="6"/>
          </reference>
        </references>
      </pivotArea>
    </format>
    <format dxfId="291">
      <pivotArea dataOnly="0" labelOnly="1" fieldPosition="0">
        <references count="2">
          <reference field="26" count="1" selected="0">
            <x v="4"/>
          </reference>
          <reference field="27" count="1">
            <x v="3"/>
          </reference>
        </references>
      </pivotArea>
    </format>
    <format dxfId="290">
      <pivotArea dataOnly="0" labelOnly="1" fieldPosition="0">
        <references count="2">
          <reference field="26" count="1" selected="0">
            <x v="6"/>
          </reference>
          <reference field="27" count="3">
            <x v="0"/>
            <x v="1"/>
            <x v="9"/>
          </reference>
        </references>
      </pivotArea>
    </format>
    <format dxfId="289">
      <pivotArea dataOnly="0" labelOnly="1" fieldPosition="0">
        <references count="2">
          <reference field="26" count="1" selected="0">
            <x v="7"/>
          </reference>
          <reference field="27" count="1">
            <x v="2"/>
          </reference>
        </references>
      </pivotArea>
    </format>
    <format dxfId="288">
      <pivotArea collapsedLevelsAreSubtotals="1" fieldPosition="0">
        <references count="2">
          <reference field="23" count="4" selected="0">
            <x v="0"/>
            <x v="1"/>
            <x v="3"/>
            <x v="6"/>
          </reference>
          <reference field="26" count="1">
            <x v="2"/>
          </reference>
        </references>
      </pivotArea>
    </format>
    <format dxfId="287">
      <pivotArea field="26" grandCol="1" collapsedLevelsAreSubtotals="1" axis="axisRow" fieldPosition="0">
        <references count="1">
          <reference field="26" count="1">
            <x v="2"/>
          </reference>
        </references>
      </pivotArea>
    </format>
    <format dxfId="286">
      <pivotArea collapsedLevelsAreSubtotals="1" fieldPosition="0">
        <references count="3">
          <reference field="23" count="4" selected="0">
            <x v="0"/>
            <x v="1"/>
            <x v="3"/>
            <x v="6"/>
          </reference>
          <reference field="26" count="1" selected="0">
            <x v="2"/>
          </reference>
          <reference field="27" count="2">
            <x v="5"/>
            <x v="6"/>
          </reference>
        </references>
      </pivotArea>
    </format>
    <format dxfId="285">
      <pivotArea field="27" grandCol="1" collapsedLevelsAreSubtotals="1" axis="axisRow" fieldPosition="1">
        <references count="2">
          <reference field="26" count="1" selected="0">
            <x v="2"/>
          </reference>
          <reference field="27" count="2">
            <x v="5"/>
            <x v="6"/>
          </reference>
        </references>
      </pivotArea>
    </format>
    <format dxfId="284">
      <pivotArea collapsedLevelsAreSubtotals="1" fieldPosition="0">
        <references count="2">
          <reference field="23" count="4" selected="0">
            <x v="0"/>
            <x v="1"/>
            <x v="3"/>
            <x v="6"/>
          </reference>
          <reference field="26" count="1">
            <x v="4"/>
          </reference>
        </references>
      </pivotArea>
    </format>
    <format dxfId="283">
      <pivotArea field="26" grandCol="1" collapsedLevelsAreSubtotals="1" axis="axisRow" fieldPosition="0">
        <references count="1">
          <reference field="26" count="1">
            <x v="4"/>
          </reference>
        </references>
      </pivotArea>
    </format>
    <format dxfId="282">
      <pivotArea collapsedLevelsAreSubtotals="1" fieldPosition="0">
        <references count="3">
          <reference field="23" count="4" selected="0">
            <x v="0"/>
            <x v="1"/>
            <x v="3"/>
            <x v="6"/>
          </reference>
          <reference field="26" count="1" selected="0">
            <x v="4"/>
          </reference>
          <reference field="27" count="1">
            <x v="3"/>
          </reference>
        </references>
      </pivotArea>
    </format>
    <format dxfId="281">
      <pivotArea field="27" grandCol="1" collapsedLevelsAreSubtotals="1" axis="axisRow" fieldPosition="1">
        <references count="2">
          <reference field="26" count="1" selected="0">
            <x v="4"/>
          </reference>
          <reference field="27" count="1">
            <x v="3"/>
          </reference>
        </references>
      </pivotArea>
    </format>
    <format dxfId="280">
      <pivotArea collapsedLevelsAreSubtotals="1" fieldPosition="0">
        <references count="2">
          <reference field="23" count="4" selected="0">
            <x v="0"/>
            <x v="1"/>
            <x v="3"/>
            <x v="6"/>
          </reference>
          <reference field="26" count="1">
            <x v="6"/>
          </reference>
        </references>
      </pivotArea>
    </format>
    <format dxfId="279">
      <pivotArea field="26" grandCol="1" collapsedLevelsAreSubtotals="1" axis="axisRow" fieldPosition="0">
        <references count="1">
          <reference field="26" count="1">
            <x v="6"/>
          </reference>
        </references>
      </pivotArea>
    </format>
    <format dxfId="278">
      <pivotArea collapsedLevelsAreSubtotals="1" fieldPosition="0">
        <references count="3">
          <reference field="23" count="4" selected="0">
            <x v="0"/>
            <x v="1"/>
            <x v="3"/>
            <x v="6"/>
          </reference>
          <reference field="26" count="1" selected="0">
            <x v="6"/>
          </reference>
          <reference field="27" count="3">
            <x v="0"/>
            <x v="1"/>
            <x v="9"/>
          </reference>
        </references>
      </pivotArea>
    </format>
    <format dxfId="277">
      <pivotArea field="27" grandCol="1" collapsedLevelsAreSubtotals="1" axis="axisRow" fieldPosition="1">
        <references count="2">
          <reference field="26" count="1" selected="0">
            <x v="6"/>
          </reference>
          <reference field="27" count="3">
            <x v="0"/>
            <x v="1"/>
            <x v="9"/>
          </reference>
        </references>
      </pivotArea>
    </format>
    <format dxfId="276">
      <pivotArea collapsedLevelsAreSubtotals="1" fieldPosition="0">
        <references count="2">
          <reference field="23" count="4" selected="0">
            <x v="0"/>
            <x v="1"/>
            <x v="3"/>
            <x v="6"/>
          </reference>
          <reference field="26" count="1">
            <x v="7"/>
          </reference>
        </references>
      </pivotArea>
    </format>
    <format dxfId="275">
      <pivotArea field="26" grandCol="1" collapsedLevelsAreSubtotals="1" axis="axisRow" fieldPosition="0">
        <references count="1">
          <reference field="26" count="1">
            <x v="7"/>
          </reference>
        </references>
      </pivotArea>
    </format>
    <format dxfId="274">
      <pivotArea collapsedLevelsAreSubtotals="1" fieldPosition="0">
        <references count="3">
          <reference field="23" count="4" selected="0">
            <x v="0"/>
            <x v="1"/>
            <x v="3"/>
            <x v="6"/>
          </reference>
          <reference field="26" count="1" selected="0">
            <x v="7"/>
          </reference>
          <reference field="27" count="1">
            <x v="2"/>
          </reference>
        </references>
      </pivotArea>
    </format>
    <format dxfId="273">
      <pivotArea field="27" grandCol="1" collapsedLevelsAreSubtotals="1" axis="axisRow" fieldPosition="1">
        <references count="2">
          <reference field="26" count="1" selected="0">
            <x v="7"/>
          </reference>
          <reference field="27" count="1">
            <x v="2"/>
          </reference>
        </references>
      </pivotArea>
    </format>
    <format dxfId="272">
      <pivotArea collapsedLevelsAreSubtotals="1" fieldPosition="0">
        <references count="3">
          <reference field="23" count="4" selected="0">
            <x v="0"/>
            <x v="1"/>
            <x v="3"/>
            <x v="6"/>
          </reference>
          <reference field="26" count="1" selected="0">
            <x v="2"/>
          </reference>
          <reference field="27" count="2">
            <x v="5"/>
            <x v="6"/>
          </reference>
        </references>
      </pivotArea>
    </format>
    <format dxfId="271">
      <pivotArea collapsedLevelsAreSubtotals="1" fieldPosition="0">
        <references count="3">
          <reference field="23" count="4" selected="0">
            <x v="0"/>
            <x v="1"/>
            <x v="3"/>
            <x v="6"/>
          </reference>
          <reference field="26" count="1" selected="0">
            <x v="6"/>
          </reference>
          <reference field="27" count="3">
            <x v="0"/>
            <x v="1"/>
            <x v="9"/>
          </reference>
        </references>
      </pivotArea>
    </format>
    <format dxfId="270">
      <pivotArea collapsedLevelsAreSubtotals="1" fieldPosition="0">
        <references count="2">
          <reference field="23" count="4" selected="0">
            <x v="0"/>
            <x v="1"/>
            <x v="3"/>
            <x v="6"/>
          </reference>
          <reference field="26" count="1">
            <x v="7"/>
          </reference>
        </references>
      </pivotArea>
    </format>
    <format dxfId="269">
      <pivotArea collapsedLevelsAreSubtotals="1" fieldPosition="0">
        <references count="3">
          <reference field="23" count="4" selected="0">
            <x v="0"/>
            <x v="1"/>
            <x v="3"/>
            <x v="6"/>
          </reference>
          <reference field="26" count="1" selected="0">
            <x v="7"/>
          </reference>
          <reference field="27" count="1">
            <x v="2"/>
          </reference>
        </references>
      </pivotArea>
    </format>
    <format dxfId="268">
      <pivotArea collapsedLevelsAreSubtotals="1" fieldPosition="0">
        <references count="3">
          <reference field="23" count="1" selected="0">
            <x v="0"/>
          </reference>
          <reference field="26" count="1" selected="0">
            <x v="2"/>
          </reference>
          <reference field="27" count="2">
            <x v="5"/>
            <x v="6"/>
          </reference>
        </references>
      </pivotArea>
    </format>
    <format dxfId="267">
      <pivotArea collapsedLevelsAreSubtotals="1" fieldPosition="0">
        <references count="3">
          <reference field="23" count="1" selected="0">
            <x v="0"/>
          </reference>
          <reference field="26" count="1" selected="0">
            <x v="6"/>
          </reference>
          <reference field="27" count="3">
            <x v="0"/>
            <x v="1"/>
            <x v="9"/>
          </reference>
        </references>
      </pivotArea>
    </format>
    <format dxfId="266">
      <pivotArea collapsedLevelsAreSubtotals="1" fieldPosition="0">
        <references count="2">
          <reference field="23" count="1" selected="0">
            <x v="0"/>
          </reference>
          <reference field="26" count="1">
            <x v="7"/>
          </reference>
        </references>
      </pivotArea>
    </format>
    <format dxfId="265">
      <pivotArea collapsedLevelsAreSubtotals="1" fieldPosition="0">
        <references count="3">
          <reference field="23" count="1" selected="0">
            <x v="0"/>
          </reference>
          <reference field="26" count="1" selected="0">
            <x v="7"/>
          </reference>
          <reference field="27" count="1">
            <x v="2"/>
          </reference>
        </references>
      </pivotArea>
    </format>
    <format dxfId="264">
      <pivotArea collapsedLevelsAreSubtotals="1" fieldPosition="0">
        <references count="2">
          <reference field="23" count="1" selected="0">
            <x v="0"/>
          </reference>
          <reference field="26" count="1">
            <x v="0"/>
          </reference>
        </references>
      </pivotArea>
    </format>
    <format dxfId="263">
      <pivotArea collapsedLevelsAreSubtotals="1" fieldPosition="0">
        <references count="3">
          <reference field="23" count="1" selected="0">
            <x v="0"/>
          </reference>
          <reference field="26" count="1" selected="0">
            <x v="0"/>
          </reference>
          <reference field="27" count="1">
            <x v="4"/>
          </reference>
        </references>
      </pivotArea>
    </format>
    <format dxfId="262">
      <pivotArea collapsedLevelsAreSubtotals="1" fieldPosition="0">
        <references count="3">
          <reference field="23" count="1" selected="0">
            <x v="0"/>
          </reference>
          <reference field="26" count="1" selected="0">
            <x v="6"/>
          </reference>
          <reference field="27" count="3">
            <x v="0"/>
            <x v="1"/>
            <x v="9"/>
          </reference>
        </references>
      </pivotArea>
    </format>
    <format dxfId="261">
      <pivotArea collapsedLevelsAreSubtotals="1" fieldPosition="0">
        <references count="2">
          <reference field="23" count="1" selected="0">
            <x v="0"/>
          </reference>
          <reference field="26" count="1">
            <x v="7"/>
          </reference>
        </references>
      </pivotArea>
    </format>
    <format dxfId="260">
      <pivotArea collapsedLevelsAreSubtotals="1" fieldPosition="0">
        <references count="3">
          <reference field="23" count="1" selected="0">
            <x v="0"/>
          </reference>
          <reference field="26" count="1" selected="0">
            <x v="7"/>
          </reference>
          <reference field="27" count="1">
            <x v="2"/>
          </reference>
        </references>
      </pivotArea>
    </format>
    <format dxfId="259">
      <pivotArea collapsedLevelsAreSubtotals="1" fieldPosition="0">
        <references count="2">
          <reference field="23" count="1" selected="0">
            <x v="1"/>
          </reference>
          <reference field="26" count="1">
            <x v="0"/>
          </reference>
        </references>
      </pivotArea>
    </format>
    <format dxfId="258">
      <pivotArea collapsedLevelsAreSubtotals="1" fieldPosition="0">
        <references count="3">
          <reference field="23" count="1" selected="0">
            <x v="1"/>
          </reference>
          <reference field="26" count="1" selected="0">
            <x v="0"/>
          </reference>
          <reference field="27" count="1">
            <x v="4"/>
          </reference>
        </references>
      </pivotArea>
    </format>
    <format dxfId="257">
      <pivotArea collapsedLevelsAreSubtotals="1" fieldPosition="0">
        <references count="3">
          <reference field="23" count="1" selected="0">
            <x v="1"/>
          </reference>
          <reference field="26" count="1" selected="0">
            <x v="6"/>
          </reference>
          <reference field="27" count="3">
            <x v="0"/>
            <x v="1"/>
            <x v="9"/>
          </reference>
        </references>
      </pivotArea>
    </format>
    <format dxfId="256">
      <pivotArea collapsedLevelsAreSubtotals="1" fieldPosition="0">
        <references count="2">
          <reference field="23" count="1" selected="0">
            <x v="1"/>
          </reference>
          <reference field="26" count="1">
            <x v="7"/>
          </reference>
        </references>
      </pivotArea>
    </format>
    <format dxfId="255">
      <pivotArea collapsedLevelsAreSubtotals="1" fieldPosition="0">
        <references count="3">
          <reference field="23" count="1" selected="0">
            <x v="1"/>
          </reference>
          <reference field="26" count="1" selected="0">
            <x v="7"/>
          </reference>
          <reference field="27" count="1">
            <x v="2"/>
          </reference>
        </references>
      </pivotArea>
    </format>
    <format dxfId="254">
      <pivotArea collapsedLevelsAreSubtotals="1" fieldPosition="0">
        <references count="2">
          <reference field="23" count="8" selected="0">
            <x v="2"/>
            <x v="3"/>
            <x v="4"/>
            <x v="6"/>
            <x v="7"/>
            <x v="9"/>
            <x v="12"/>
            <x v="13"/>
          </reference>
          <reference field="26" count="1">
            <x v="0"/>
          </reference>
        </references>
      </pivotArea>
    </format>
    <format dxfId="253">
      <pivotArea field="26" grandCol="1" collapsedLevelsAreSubtotals="1" axis="axisRow" fieldPosition="0">
        <references count="1">
          <reference field="26" count="1">
            <x v="0"/>
          </reference>
        </references>
      </pivotArea>
    </format>
    <format dxfId="252">
      <pivotArea collapsedLevelsAreSubtotals="1" fieldPosition="0">
        <references count="3">
          <reference field="23" count="8" selected="0">
            <x v="2"/>
            <x v="3"/>
            <x v="4"/>
            <x v="6"/>
            <x v="7"/>
            <x v="9"/>
            <x v="12"/>
            <x v="13"/>
          </reference>
          <reference field="26" count="1" selected="0">
            <x v="0"/>
          </reference>
          <reference field="27" count="1">
            <x v="4"/>
          </reference>
        </references>
      </pivotArea>
    </format>
    <format dxfId="251">
      <pivotArea field="27" grandCol="1" collapsedLevelsAreSubtotals="1" axis="axisRow" fieldPosition="1">
        <references count="2">
          <reference field="26" count="1" selected="0">
            <x v="0"/>
          </reference>
          <reference field="27" count="1">
            <x v="4"/>
          </reference>
        </references>
      </pivotArea>
    </format>
    <format dxfId="250">
      <pivotArea field="26" grandCol="1" collapsedLevelsAreSubtotals="1" axis="axisRow" fieldPosition="0">
        <references count="1">
          <reference field="26" count="1">
            <x v="1"/>
          </reference>
        </references>
      </pivotArea>
    </format>
    <format dxfId="249">
      <pivotArea field="27" grandCol="1" collapsedLevelsAreSubtotals="1" axis="axisRow" fieldPosition="1">
        <references count="2">
          <reference field="26" count="1" selected="0">
            <x v="1"/>
          </reference>
          <reference field="27" count="3">
            <x v="7"/>
            <x v="11"/>
            <x v="15"/>
          </reference>
        </references>
      </pivotArea>
    </format>
    <format dxfId="248">
      <pivotArea field="26" grandCol="1" collapsedLevelsAreSubtotals="1" axis="axisRow" fieldPosition="0">
        <references count="1">
          <reference field="26" count="1">
            <x v="2"/>
          </reference>
        </references>
      </pivotArea>
    </format>
    <format dxfId="247">
      <pivotArea field="27" grandCol="1" collapsedLevelsAreSubtotals="1" axis="axisRow" fieldPosition="1">
        <references count="2">
          <reference field="26" count="1" selected="0">
            <x v="2"/>
          </reference>
          <reference field="27" count="3">
            <x v="6"/>
            <x v="10"/>
            <x v="12"/>
          </reference>
        </references>
      </pivotArea>
    </format>
    <format dxfId="246">
      <pivotArea field="26" grandCol="1" collapsedLevelsAreSubtotals="1" axis="axisRow" fieldPosition="0">
        <references count="1">
          <reference field="26" count="1">
            <x v="3"/>
          </reference>
        </references>
      </pivotArea>
    </format>
    <format dxfId="245">
      <pivotArea field="27" grandCol="1" collapsedLevelsAreSubtotals="1" axis="axisRow" fieldPosition="1">
        <references count="2">
          <reference field="26" count="1" selected="0">
            <x v="3"/>
          </reference>
          <reference field="27" count="1">
            <x v="17"/>
          </reference>
        </references>
      </pivotArea>
    </format>
    <format dxfId="244">
      <pivotArea field="26" grandCol="1" collapsedLevelsAreSubtotals="1" axis="axisRow" fieldPosition="0">
        <references count="1">
          <reference field="26" count="1">
            <x v="4"/>
          </reference>
        </references>
      </pivotArea>
    </format>
    <format dxfId="243">
      <pivotArea field="27" grandCol="1" collapsedLevelsAreSubtotals="1" axis="axisRow" fieldPosition="1">
        <references count="2">
          <reference field="26" count="1" selected="0">
            <x v="4"/>
          </reference>
          <reference field="27" count="1">
            <x v="3"/>
          </reference>
        </references>
      </pivotArea>
    </format>
    <format dxfId="242">
      <pivotArea field="26" grandCol="1" collapsedLevelsAreSubtotals="1" axis="axisRow" fieldPosition="0">
        <references count="1">
          <reference field="26" count="1">
            <x v="5"/>
          </reference>
        </references>
      </pivotArea>
    </format>
    <format dxfId="241">
      <pivotArea field="27" grandCol="1" collapsedLevelsAreSubtotals="1" axis="axisRow" fieldPosition="1">
        <references count="2">
          <reference field="26" count="1" selected="0">
            <x v="5"/>
          </reference>
          <reference field="27" count="1">
            <x v="8"/>
          </reference>
        </references>
      </pivotArea>
    </format>
    <format dxfId="240">
      <pivotArea field="26" grandCol="1" collapsedLevelsAreSubtotals="1" axis="axisRow" fieldPosition="0">
        <references count="1">
          <reference field="26" count="1">
            <x v="6"/>
          </reference>
        </references>
      </pivotArea>
    </format>
    <format dxfId="239">
      <pivotArea collapsedLevelsAreSubtotals="1" fieldPosition="0">
        <references count="3">
          <reference field="23" count="8" selected="0">
            <x v="2"/>
            <x v="3"/>
            <x v="4"/>
            <x v="6"/>
            <x v="7"/>
            <x v="9"/>
            <x v="12"/>
            <x v="13"/>
          </reference>
          <reference field="26" count="1" selected="0">
            <x v="6"/>
          </reference>
          <reference field="27" count="3">
            <x v="0"/>
            <x v="1"/>
            <x v="9"/>
          </reference>
        </references>
      </pivotArea>
    </format>
    <format dxfId="238">
      <pivotArea field="27" grandCol="1" collapsedLevelsAreSubtotals="1" axis="axisRow" fieldPosition="1">
        <references count="2">
          <reference field="26" count="1" selected="0">
            <x v="6"/>
          </reference>
          <reference field="27" count="3">
            <x v="0"/>
            <x v="1"/>
            <x v="9"/>
          </reference>
        </references>
      </pivotArea>
    </format>
    <format dxfId="237">
      <pivotArea collapsedLevelsAreSubtotals="1" fieldPosition="0">
        <references count="2">
          <reference field="23" count="8" selected="0">
            <x v="2"/>
            <x v="3"/>
            <x v="4"/>
            <x v="6"/>
            <x v="7"/>
            <x v="9"/>
            <x v="12"/>
            <x v="13"/>
          </reference>
          <reference field="26" count="1">
            <x v="7"/>
          </reference>
        </references>
      </pivotArea>
    </format>
    <format dxfId="236">
      <pivotArea field="26" grandCol="1" collapsedLevelsAreSubtotals="1" axis="axisRow" fieldPosition="0">
        <references count="1">
          <reference field="26" count="1">
            <x v="7"/>
          </reference>
        </references>
      </pivotArea>
    </format>
    <format dxfId="235">
      <pivotArea collapsedLevelsAreSubtotals="1" fieldPosition="0">
        <references count="3">
          <reference field="23" count="8" selected="0">
            <x v="2"/>
            <x v="3"/>
            <x v="4"/>
            <x v="6"/>
            <x v="7"/>
            <x v="9"/>
            <x v="12"/>
            <x v="13"/>
          </reference>
          <reference field="26" count="1" selected="0">
            <x v="7"/>
          </reference>
          <reference field="27" count="1">
            <x v="2"/>
          </reference>
        </references>
      </pivotArea>
    </format>
    <format dxfId="234">
      <pivotArea field="27" grandCol="1" collapsedLevelsAreSubtotals="1" axis="axisRow" fieldPosition="1">
        <references count="2">
          <reference field="26" count="1" selected="0">
            <x v="7"/>
          </reference>
          <reference field="27" count="1">
            <x v="2"/>
          </reference>
        </references>
      </pivotArea>
    </format>
    <format dxfId="233">
      <pivotArea field="26" grandCol="1" collapsedLevelsAreSubtotals="1" axis="axisRow" fieldPosition="0">
        <references count="1">
          <reference field="26" count="1">
            <x v="8"/>
          </reference>
        </references>
      </pivotArea>
    </format>
    <format dxfId="232">
      <pivotArea field="27" grandCol="1" collapsedLevelsAreSubtotals="1" axis="axisRow" fieldPosition="1">
        <references count="2">
          <reference field="26" count="1" selected="0">
            <x v="8"/>
          </reference>
          <reference field="27" count="1">
            <x v="13"/>
          </reference>
        </references>
      </pivotArea>
    </format>
    <format dxfId="231">
      <pivotArea field="26" grandCol="1" collapsedLevelsAreSubtotals="1" axis="axisRow" fieldPosition="0">
        <references count="1">
          <reference field="26" count="1">
            <x v="9"/>
          </reference>
        </references>
      </pivotArea>
    </format>
    <format dxfId="230">
      <pivotArea field="27" grandCol="1" collapsedLevelsAreSubtotals="1" axis="axisRow" fieldPosition="1">
        <references count="2">
          <reference field="26" count="1" selected="0">
            <x v="9"/>
          </reference>
          <reference field="27" count="2">
            <x v="14"/>
            <x v="16"/>
          </reference>
        </references>
      </pivotArea>
    </format>
    <format dxfId="229">
      <pivotArea field="26" grandCol="1" collapsedLevelsAreSubtotals="1" axis="axisRow" fieldPosition="0">
        <references count="1">
          <reference field="26" count="1">
            <x v="10"/>
          </reference>
        </references>
      </pivotArea>
    </format>
    <format dxfId="228">
      <pivotArea field="27" grandCol="1" collapsedLevelsAreSubtotals="1" axis="axisRow" fieldPosition="1">
        <references count="2">
          <reference field="26" count="1" selected="0">
            <x v="10"/>
          </reference>
          <reference field="27" count="1">
            <x v="18"/>
          </reference>
        </references>
      </pivotArea>
    </format>
    <format dxfId="227">
      <pivotArea field="26" grandCol="1" collapsedLevelsAreSubtotals="1" axis="axisRow" fieldPosition="0">
        <references count="1">
          <reference field="26" count="1">
            <x v="11"/>
          </reference>
        </references>
      </pivotArea>
    </format>
    <format dxfId="226">
      <pivotArea field="27" grandCol="1" collapsedLevelsAreSubtotals="1" axis="axisRow" fieldPosition="1">
        <references count="2">
          <reference field="26" count="1" selected="0">
            <x v="11"/>
          </reference>
          <reference field="27" count="1">
            <x v="19"/>
          </reference>
        </references>
      </pivotArea>
    </format>
    <format dxfId="225">
      <pivotArea collapsedLevelsAreSubtotals="1" fieldPosition="0">
        <references count="2">
          <reference field="23" count="1" selected="0">
            <x v="2"/>
          </reference>
          <reference field="26" count="1">
            <x v="0"/>
          </reference>
        </references>
      </pivotArea>
    </format>
    <format dxfId="224">
      <pivotArea collapsedLevelsAreSubtotals="1" fieldPosition="0">
        <references count="3">
          <reference field="23" count="1" selected="0">
            <x v="2"/>
          </reference>
          <reference field="26" count="1" selected="0">
            <x v="0"/>
          </reference>
          <reference field="27" count="1">
            <x v="4"/>
          </reference>
        </references>
      </pivotArea>
    </format>
    <format dxfId="223">
      <pivotArea collapsedLevelsAreSubtotals="1" fieldPosition="0">
        <references count="3">
          <reference field="23" count="1" selected="0">
            <x v="2"/>
          </reference>
          <reference field="26" count="1" selected="0">
            <x v="6"/>
          </reference>
          <reference field="27" count="3">
            <x v="0"/>
            <x v="1"/>
            <x v="9"/>
          </reference>
        </references>
      </pivotArea>
    </format>
    <format dxfId="222">
      <pivotArea collapsedLevelsAreSubtotals="1" fieldPosition="0">
        <references count="2">
          <reference field="23" count="2" selected="0">
            <x v="3"/>
            <x v="4"/>
          </reference>
          <reference field="26" count="1">
            <x v="0"/>
          </reference>
        </references>
      </pivotArea>
    </format>
    <format dxfId="221">
      <pivotArea collapsedLevelsAreSubtotals="1" fieldPosition="0">
        <references count="3">
          <reference field="23" count="2" selected="0">
            <x v="3"/>
            <x v="4"/>
          </reference>
          <reference field="26" count="1" selected="0">
            <x v="0"/>
          </reference>
          <reference field="27" count="1">
            <x v="4"/>
          </reference>
        </references>
      </pivotArea>
    </format>
    <format dxfId="220">
      <pivotArea collapsedLevelsAreSubtotals="1" fieldPosition="0">
        <references count="3">
          <reference field="23" count="2" selected="0">
            <x v="3"/>
            <x v="4"/>
          </reference>
          <reference field="26" count="1" selected="0">
            <x v="6"/>
          </reference>
          <reference field="27" count="3">
            <x v="0"/>
            <x v="1"/>
            <x v="9"/>
          </reference>
        </references>
      </pivotArea>
    </format>
    <format dxfId="219">
      <pivotArea collapsedLevelsAreSubtotals="1" fieldPosition="0">
        <references count="1">
          <reference field="26" count="1">
            <x v="1"/>
          </reference>
        </references>
      </pivotArea>
    </format>
    <format dxfId="218">
      <pivotArea collapsedLevelsAreSubtotals="1" fieldPosition="0">
        <references count="2">
          <reference field="26" count="1" selected="0">
            <x v="1"/>
          </reference>
          <reference field="27" count="3">
            <x v="7"/>
            <x v="11"/>
            <x v="15"/>
          </reference>
        </references>
      </pivotArea>
    </format>
    <format dxfId="217">
      <pivotArea collapsedLevelsAreSubtotals="1" fieldPosition="0">
        <references count="1">
          <reference field="26" count="1">
            <x v="2"/>
          </reference>
        </references>
      </pivotArea>
    </format>
    <format dxfId="216">
      <pivotArea collapsedLevelsAreSubtotals="1" fieldPosition="0">
        <references count="2">
          <reference field="26" count="1" selected="0">
            <x v="2"/>
          </reference>
          <reference field="27" count="4">
            <x v="6"/>
            <x v="10"/>
            <x v="12"/>
            <x v="21"/>
          </reference>
        </references>
      </pivotArea>
    </format>
    <format dxfId="215">
      <pivotArea collapsedLevelsAreSubtotals="1" fieldPosition="0">
        <references count="1">
          <reference field="26" count="1">
            <x v="3"/>
          </reference>
        </references>
      </pivotArea>
    </format>
    <format dxfId="214">
      <pivotArea collapsedLevelsAreSubtotals="1" fieldPosition="0">
        <references count="2">
          <reference field="26" count="1" selected="0">
            <x v="3"/>
          </reference>
          <reference field="27" count="1">
            <x v="17"/>
          </reference>
        </references>
      </pivotArea>
    </format>
    <format dxfId="213">
      <pivotArea collapsedLevelsAreSubtotals="1" fieldPosition="0">
        <references count="1">
          <reference field="26" count="1">
            <x v="4"/>
          </reference>
        </references>
      </pivotArea>
    </format>
    <format dxfId="212">
      <pivotArea collapsedLevelsAreSubtotals="1" fieldPosition="0">
        <references count="2">
          <reference field="26" count="1" selected="0">
            <x v="4"/>
          </reference>
          <reference field="27" count="1">
            <x v="3"/>
          </reference>
        </references>
      </pivotArea>
    </format>
    <format dxfId="211">
      <pivotArea collapsedLevelsAreSubtotals="1" fieldPosition="0">
        <references count="1">
          <reference field="26" count="1">
            <x v="5"/>
          </reference>
        </references>
      </pivotArea>
    </format>
    <format dxfId="210">
      <pivotArea collapsedLevelsAreSubtotals="1" fieldPosition="0">
        <references count="2">
          <reference field="26" count="1" selected="0">
            <x v="5"/>
          </reference>
          <reference field="27" count="1">
            <x v="8"/>
          </reference>
        </references>
      </pivotArea>
    </format>
    <format dxfId="209">
      <pivotArea collapsedLevelsAreSubtotals="1" fieldPosition="0">
        <references count="1">
          <reference field="26" count="1">
            <x v="6"/>
          </reference>
        </references>
      </pivotArea>
    </format>
    <format dxfId="208">
      <pivotArea collapsedLevelsAreSubtotals="1" fieldPosition="0">
        <references count="2">
          <reference field="26" count="1" selected="0">
            <x v="6"/>
          </reference>
          <reference field="27" count="2">
            <x v="0"/>
            <x v="1"/>
          </reference>
        </references>
      </pivotArea>
    </format>
    <format dxfId="207">
      <pivotArea collapsedLevelsAreSubtotals="1" fieldPosition="0">
        <references count="1">
          <reference field="26" count="1">
            <x v="8"/>
          </reference>
        </references>
      </pivotArea>
    </format>
    <format dxfId="206">
      <pivotArea collapsedLevelsAreSubtotals="1" fieldPosition="0">
        <references count="2">
          <reference field="26" count="1" selected="0">
            <x v="8"/>
          </reference>
          <reference field="27" count="1">
            <x v="13"/>
          </reference>
        </references>
      </pivotArea>
    </format>
    <format dxfId="205">
      <pivotArea collapsedLevelsAreSubtotals="1" fieldPosition="0">
        <references count="1">
          <reference field="26" count="1">
            <x v="9"/>
          </reference>
        </references>
      </pivotArea>
    </format>
    <format dxfId="204">
      <pivotArea collapsedLevelsAreSubtotals="1" fieldPosition="0">
        <references count="2">
          <reference field="26" count="1" selected="0">
            <x v="9"/>
          </reference>
          <reference field="27" count="2">
            <x v="14"/>
            <x v="16"/>
          </reference>
        </references>
      </pivotArea>
    </format>
    <format dxfId="203">
      <pivotArea collapsedLevelsAreSubtotals="1" fieldPosition="0">
        <references count="1">
          <reference field="26" count="1">
            <x v="10"/>
          </reference>
        </references>
      </pivotArea>
    </format>
    <format dxfId="202">
      <pivotArea collapsedLevelsAreSubtotals="1" fieldPosition="0">
        <references count="2">
          <reference field="26" count="1" selected="0">
            <x v="10"/>
          </reference>
          <reference field="27" count="1">
            <x v="18"/>
          </reference>
        </references>
      </pivotArea>
    </format>
    <format dxfId="201">
      <pivotArea collapsedLevelsAreSubtotals="1" fieldPosition="0">
        <references count="1">
          <reference field="26" count="1">
            <x v="11"/>
          </reference>
        </references>
      </pivotArea>
    </format>
    <format dxfId="200">
      <pivotArea collapsedLevelsAreSubtotals="1" fieldPosition="0">
        <references count="2">
          <reference field="26" count="1" selected="0">
            <x v="11"/>
          </reference>
          <reference field="27" count="1">
            <x v="19"/>
          </reference>
        </references>
      </pivotArea>
    </format>
    <format dxfId="199">
      <pivotArea collapsedLevelsAreSubtotals="1" fieldPosition="0">
        <references count="1">
          <reference field="26" count="1">
            <x v="12"/>
          </reference>
        </references>
      </pivotArea>
    </format>
    <format dxfId="198">
      <pivotArea collapsedLevelsAreSubtotals="1" fieldPosition="0">
        <references count="2">
          <reference field="26" count="1" selected="0">
            <x v="12"/>
          </reference>
          <reference field="27" count="1">
            <x v="20"/>
          </reference>
        </references>
      </pivotArea>
    </format>
    <format dxfId="197">
      <pivotArea collapsedLevelsAreSubtotals="1" fieldPosition="0">
        <references count="1">
          <reference field="26" count="1">
            <x v="13"/>
          </reference>
        </references>
      </pivotArea>
    </format>
    <format dxfId="196">
      <pivotArea collapsedLevelsAreSubtotals="1" fieldPosition="0">
        <references count="2">
          <reference field="26" count="1" selected="0">
            <x v="13"/>
          </reference>
          <reference field="27" count="1">
            <x v="22"/>
          </reference>
        </references>
      </pivotArea>
    </format>
    <format dxfId="195">
      <pivotArea collapsedLevelsAreSubtotals="1" fieldPosition="0">
        <references count="1">
          <reference field="26" count="1">
            <x v="14"/>
          </reference>
        </references>
      </pivotArea>
    </format>
    <format dxfId="194">
      <pivotArea collapsedLevelsAreSubtotals="1" fieldPosition="0">
        <references count="2">
          <reference field="26" count="1" selected="0">
            <x v="14"/>
          </reference>
          <reference field="27" count="1">
            <x v="23"/>
          </reference>
        </references>
      </pivotArea>
    </format>
    <format dxfId="193">
      <pivotArea collapsedLevelsAreSubtotals="1" fieldPosition="0">
        <references count="1">
          <reference field="26" count="1">
            <x v="13"/>
          </reference>
        </references>
      </pivotArea>
    </format>
    <format dxfId="192">
      <pivotArea collapsedLevelsAreSubtotals="1" fieldPosition="0">
        <references count="2">
          <reference field="26" count="1" selected="0">
            <x v="13"/>
          </reference>
          <reference field="27" count="1">
            <x v="22"/>
          </reference>
        </references>
      </pivotArea>
    </format>
    <format dxfId="191">
      <pivotArea collapsedLevelsAreSubtotals="1" fieldPosition="0">
        <references count="1">
          <reference field="26" count="1">
            <x v="14"/>
          </reference>
        </references>
      </pivotArea>
    </format>
    <format dxfId="190">
      <pivotArea collapsedLevelsAreSubtotals="1" fieldPosition="0">
        <references count="2">
          <reference field="26" count="1" selected="0">
            <x v="14"/>
          </reference>
          <reference field="27" count="1">
            <x v="23"/>
          </reference>
        </references>
      </pivotArea>
    </format>
    <format dxfId="25">
      <pivotArea collapsedLevelsAreSubtotals="1" fieldPosition="0">
        <references count="2">
          <reference field="23" count="1" selected="0">
            <x v="5"/>
          </reference>
          <reference field="26" count="1">
            <x v="1"/>
          </reference>
        </references>
      </pivotArea>
    </format>
    <format dxfId="24">
      <pivotArea collapsedLevelsAreSubtotals="1" fieldPosition="0">
        <references count="3">
          <reference field="23" count="1" selected="0">
            <x v="5"/>
          </reference>
          <reference field="26" count="1" selected="0">
            <x v="1"/>
          </reference>
          <reference field="27" count="3">
            <x v="7"/>
            <x v="11"/>
            <x v="15"/>
          </reference>
        </references>
      </pivotArea>
    </format>
    <format dxfId="23">
      <pivotArea collapsedLevelsAreSubtotals="1" fieldPosition="0">
        <references count="2">
          <reference field="23" count="1" selected="0">
            <x v="5"/>
          </reference>
          <reference field="26" count="1">
            <x v="2"/>
          </reference>
        </references>
      </pivotArea>
    </format>
    <format dxfId="22">
      <pivotArea collapsedLevelsAreSubtotals="1" fieldPosition="0">
        <references count="3">
          <reference field="23" count="1" selected="0">
            <x v="5"/>
          </reference>
          <reference field="26" count="1" selected="0">
            <x v="2"/>
          </reference>
          <reference field="27" count="4">
            <x v="6"/>
            <x v="10"/>
            <x v="12"/>
            <x v="21"/>
          </reference>
        </references>
      </pivotArea>
    </format>
    <format dxfId="21">
      <pivotArea collapsedLevelsAreSubtotals="1" fieldPosition="0">
        <references count="2">
          <reference field="23" count="1" selected="0">
            <x v="5"/>
          </reference>
          <reference field="26" count="1">
            <x v="3"/>
          </reference>
        </references>
      </pivotArea>
    </format>
    <format dxfId="20">
      <pivotArea collapsedLevelsAreSubtotals="1" fieldPosition="0">
        <references count="3">
          <reference field="23" count="1" selected="0">
            <x v="5"/>
          </reference>
          <reference field="26" count="1" selected="0">
            <x v="3"/>
          </reference>
          <reference field="27" count="1">
            <x v="17"/>
          </reference>
        </references>
      </pivotArea>
    </format>
    <format dxfId="19">
      <pivotArea collapsedLevelsAreSubtotals="1" fieldPosition="0">
        <references count="2">
          <reference field="23" count="1" selected="0">
            <x v="5"/>
          </reference>
          <reference field="26" count="1">
            <x v="4"/>
          </reference>
        </references>
      </pivotArea>
    </format>
    <format dxfId="18">
      <pivotArea collapsedLevelsAreSubtotals="1" fieldPosition="0">
        <references count="3">
          <reference field="23" count="1" selected="0">
            <x v="5"/>
          </reference>
          <reference field="26" count="1" selected="0">
            <x v="4"/>
          </reference>
          <reference field="27" count="1">
            <x v="3"/>
          </reference>
        </references>
      </pivotArea>
    </format>
    <format dxfId="17">
      <pivotArea collapsedLevelsAreSubtotals="1" fieldPosition="0">
        <references count="2">
          <reference field="23" count="1" selected="0">
            <x v="5"/>
          </reference>
          <reference field="26" count="1">
            <x v="5"/>
          </reference>
        </references>
      </pivotArea>
    </format>
    <format dxfId="16">
      <pivotArea collapsedLevelsAreSubtotals="1" fieldPosition="0">
        <references count="3">
          <reference field="23" count="1" selected="0">
            <x v="5"/>
          </reference>
          <reference field="26" count="1" selected="0">
            <x v="5"/>
          </reference>
          <reference field="27" count="1">
            <x v="8"/>
          </reference>
        </references>
      </pivotArea>
    </format>
    <format dxfId="15">
      <pivotArea collapsedLevelsAreSubtotals="1" fieldPosition="0">
        <references count="2">
          <reference field="23" count="1" selected="0">
            <x v="5"/>
          </reference>
          <reference field="26" count="1">
            <x v="6"/>
          </reference>
        </references>
      </pivotArea>
    </format>
    <format dxfId="14">
      <pivotArea collapsedLevelsAreSubtotals="1" fieldPosition="0">
        <references count="3">
          <reference field="23" count="1" selected="0">
            <x v="5"/>
          </reference>
          <reference field="26" count="1" selected="0">
            <x v="6"/>
          </reference>
          <reference field="27" count="1">
            <x v="0"/>
          </reference>
        </references>
      </pivotArea>
    </format>
    <format dxfId="13">
      <pivotArea collapsedLevelsAreSubtotals="1" fieldPosition="0">
        <references count="2">
          <reference field="23" count="1" selected="0">
            <x v="5"/>
          </reference>
          <reference field="26" count="1">
            <x v="8"/>
          </reference>
        </references>
      </pivotArea>
    </format>
    <format dxfId="12">
      <pivotArea collapsedLevelsAreSubtotals="1" fieldPosition="0">
        <references count="3">
          <reference field="23" count="1" selected="0">
            <x v="5"/>
          </reference>
          <reference field="26" count="1" selected="0">
            <x v="8"/>
          </reference>
          <reference field="27" count="1">
            <x v="13"/>
          </reference>
        </references>
      </pivotArea>
    </format>
    <format dxfId="11">
      <pivotArea collapsedLevelsAreSubtotals="1" fieldPosition="0">
        <references count="2">
          <reference field="23" count="1" selected="0">
            <x v="5"/>
          </reference>
          <reference field="26" count="1">
            <x v="9"/>
          </reference>
        </references>
      </pivotArea>
    </format>
    <format dxfId="10">
      <pivotArea collapsedLevelsAreSubtotals="1" fieldPosition="0">
        <references count="3">
          <reference field="23" count="1" selected="0">
            <x v="5"/>
          </reference>
          <reference field="26" count="1" selected="0">
            <x v="9"/>
          </reference>
          <reference field="27" count="2">
            <x v="14"/>
            <x v="16"/>
          </reference>
        </references>
      </pivotArea>
    </format>
    <format dxfId="9">
      <pivotArea collapsedLevelsAreSubtotals="1" fieldPosition="0">
        <references count="2">
          <reference field="23" count="1" selected="0">
            <x v="5"/>
          </reference>
          <reference field="26" count="1">
            <x v="10"/>
          </reference>
        </references>
      </pivotArea>
    </format>
    <format dxfId="8">
      <pivotArea collapsedLevelsAreSubtotals="1" fieldPosition="0">
        <references count="3">
          <reference field="23" count="1" selected="0">
            <x v="5"/>
          </reference>
          <reference field="26" count="1" selected="0">
            <x v="10"/>
          </reference>
          <reference field="27" count="1">
            <x v="18"/>
          </reference>
        </references>
      </pivotArea>
    </format>
    <format dxfId="7">
      <pivotArea collapsedLevelsAreSubtotals="1" fieldPosition="0">
        <references count="2">
          <reference field="23" count="1" selected="0">
            <x v="5"/>
          </reference>
          <reference field="26" count="1">
            <x v="11"/>
          </reference>
        </references>
      </pivotArea>
    </format>
    <format dxfId="6">
      <pivotArea collapsedLevelsAreSubtotals="1" fieldPosition="0">
        <references count="3">
          <reference field="23" count="1" selected="0">
            <x v="5"/>
          </reference>
          <reference field="26" count="1" selected="0">
            <x v="11"/>
          </reference>
          <reference field="27" count="1">
            <x v="19"/>
          </reference>
        </references>
      </pivotArea>
    </format>
    <format dxfId="5">
      <pivotArea collapsedLevelsAreSubtotals="1" fieldPosition="0">
        <references count="2">
          <reference field="23" count="1" selected="0">
            <x v="5"/>
          </reference>
          <reference field="26" count="1">
            <x v="12"/>
          </reference>
        </references>
      </pivotArea>
    </format>
    <format dxfId="4">
      <pivotArea collapsedLevelsAreSubtotals="1" fieldPosition="0">
        <references count="3">
          <reference field="23" count="1" selected="0">
            <x v="5"/>
          </reference>
          <reference field="26" count="1" selected="0">
            <x v="12"/>
          </reference>
          <reference field="27" count="1">
            <x v="20"/>
          </reference>
        </references>
      </pivotArea>
    </format>
    <format dxfId="3">
      <pivotArea collapsedLevelsAreSubtotals="1" fieldPosition="0">
        <references count="2">
          <reference field="23" count="1" selected="0">
            <x v="5"/>
          </reference>
          <reference field="26" count="1">
            <x v="13"/>
          </reference>
        </references>
      </pivotArea>
    </format>
    <format dxfId="2">
      <pivotArea collapsedLevelsAreSubtotals="1" fieldPosition="0">
        <references count="3">
          <reference field="23" count="1" selected="0">
            <x v="5"/>
          </reference>
          <reference field="26" count="1" selected="0">
            <x v="13"/>
          </reference>
          <reference field="27" count="1">
            <x v="22"/>
          </reference>
        </references>
      </pivotArea>
    </format>
    <format dxfId="1">
      <pivotArea collapsedLevelsAreSubtotals="1" fieldPosition="0">
        <references count="2">
          <reference field="23" count="1" selected="0">
            <x v="5"/>
          </reference>
          <reference field="26" count="1">
            <x v="14"/>
          </reference>
        </references>
      </pivotArea>
    </format>
    <format dxfId="0">
      <pivotArea collapsedLevelsAreSubtotals="1" fieldPosition="0">
        <references count="3">
          <reference field="23" count="1" selected="0">
            <x v="5"/>
          </reference>
          <reference field="26" count="1" selected="0">
            <x v="14"/>
          </reference>
          <reference field="27" count="1">
            <x v="23"/>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E65B90D-2EB0-43A0-962D-C22889EDF720}" name="Tabla dinámica1" cacheId="32" applyNumberFormats="0" applyBorderFormats="0" applyFontFormats="0" applyPatternFormats="0" applyAlignmentFormats="0" applyWidthHeightFormats="1" dataCaption="Valores" updatedVersion="7" minRefreshableVersion="3" showCalcMbrs="0" useAutoFormatting="1" itemPrintTitles="1" createdVersion="3" indent="0" outline="1" outlineData="1" multipleFieldFilters="0" chartFormat="1" rowHeaderCaption="SUBSECRETARRÍA U OFICINA">
  <location ref="A28:D69"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5">
        <item x="5"/>
        <item x="4"/>
        <item x="1"/>
        <item x="9"/>
        <item x="0"/>
        <item x="7"/>
        <item x="2"/>
        <item x="3"/>
        <item x="6"/>
        <item x="8"/>
        <item x="10"/>
        <item x="11"/>
        <item x="12"/>
        <item x="13"/>
        <item x="14"/>
      </items>
    </pivotField>
    <pivotField axis="axisRow" showAll="0" defaultSubtotal="0">
      <items count="24">
        <item x="6"/>
        <item x="4"/>
        <item x="5"/>
        <item x="0"/>
        <item x="10"/>
        <item x="2"/>
        <item x="1"/>
        <item x="14"/>
        <item x="12"/>
        <item x="3"/>
        <item x="9"/>
        <item x="7"/>
        <item x="8"/>
        <item x="11"/>
        <item x="13"/>
        <item x="15"/>
        <item x="16"/>
        <item x="17"/>
        <item x="18"/>
        <item x="19"/>
        <item x="20"/>
        <item x="21"/>
        <item x="22"/>
        <item x="23"/>
      </items>
    </pivotField>
    <pivotField showAll="0"/>
    <pivotField showAll="0"/>
    <pivotField axis="axisCol" showAll="0">
      <items count="3">
        <item n="ABIERTA " x="0"/>
        <item n="RECOMENDACIÓN DE CIERRE" x="1"/>
        <item t="default"/>
      </items>
    </pivotField>
    <pivotField showAll="0"/>
    <pivotField showAll="0"/>
    <pivotField showAll="0"/>
  </pivotFields>
  <rowFields count="2">
    <field x="26"/>
    <field x="27"/>
  </rowFields>
  <rowItems count="40">
    <i>
      <x/>
    </i>
    <i r="1">
      <x v="4"/>
    </i>
    <i>
      <x v="1"/>
    </i>
    <i r="1">
      <x v="7"/>
    </i>
    <i r="1">
      <x v="11"/>
    </i>
    <i r="1">
      <x v="15"/>
    </i>
    <i>
      <x v="2"/>
    </i>
    <i r="1">
      <x v="5"/>
    </i>
    <i r="1">
      <x v="6"/>
    </i>
    <i r="1">
      <x v="10"/>
    </i>
    <i r="1">
      <x v="12"/>
    </i>
    <i r="1">
      <x v="21"/>
    </i>
    <i>
      <x v="3"/>
    </i>
    <i r="1">
      <x v="17"/>
    </i>
    <i>
      <x v="4"/>
    </i>
    <i r="1">
      <x v="3"/>
    </i>
    <i>
      <x v="5"/>
    </i>
    <i r="1">
      <x v="8"/>
    </i>
    <i>
      <x v="6"/>
    </i>
    <i r="1">
      <x/>
    </i>
    <i r="1">
      <x v="1"/>
    </i>
    <i r="1">
      <x v="9"/>
    </i>
    <i>
      <x v="7"/>
    </i>
    <i r="1">
      <x v="2"/>
    </i>
    <i>
      <x v="8"/>
    </i>
    <i r="1">
      <x v="13"/>
    </i>
    <i>
      <x v="9"/>
    </i>
    <i r="1">
      <x v="14"/>
    </i>
    <i r="1">
      <x v="16"/>
    </i>
    <i>
      <x v="10"/>
    </i>
    <i r="1">
      <x v="18"/>
    </i>
    <i>
      <x v="11"/>
    </i>
    <i r="1">
      <x v="19"/>
    </i>
    <i>
      <x v="12"/>
    </i>
    <i r="1">
      <x v="20"/>
    </i>
    <i>
      <x v="13"/>
    </i>
    <i r="1">
      <x v="22"/>
    </i>
    <i>
      <x v="14"/>
    </i>
    <i r="1">
      <x v="23"/>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17">
    <format dxfId="313">
      <pivotArea type="origin" dataOnly="0" labelOnly="1" outline="0" fieldPosition="0"/>
    </format>
    <format dxfId="312">
      <pivotArea dataOnly="0" labelOnly="1" grandRow="1" outline="0" fieldPosition="0"/>
    </format>
    <format dxfId="311">
      <pivotArea outline="0" collapsedLevelsAreSubtotals="1" fieldPosition="0"/>
    </format>
    <format dxfId="310">
      <pivotArea outline="0" collapsedLevelsAreSubtotals="1" fieldPosition="0"/>
    </format>
    <format dxfId="309">
      <pivotArea dataOnly="0" labelOnly="1" fieldPosition="0">
        <references count="1">
          <reference field="30" count="1">
            <x v="1"/>
          </reference>
        </references>
      </pivotArea>
    </format>
    <format dxfId="308">
      <pivotArea dataOnly="0" labelOnly="1" fieldPosition="0">
        <references count="1">
          <reference field="30" count="1">
            <x v="1"/>
          </reference>
        </references>
      </pivotArea>
    </format>
    <format dxfId="307">
      <pivotArea dataOnly="0" labelOnly="1" fieldPosition="0">
        <references count="1">
          <reference field="30" count="1">
            <x v="1"/>
          </reference>
        </references>
      </pivotArea>
    </format>
    <format dxfId="306">
      <pivotArea dataOnly="0" labelOnly="1" fieldPosition="0">
        <references count="1">
          <reference field="26" count="0"/>
        </references>
      </pivotArea>
    </format>
    <format dxfId="305">
      <pivotArea dataOnly="0" labelOnly="1" fieldPosition="0">
        <references count="2">
          <reference field="26" count="1" selected="0">
            <x v="0"/>
          </reference>
          <reference field="27" count="1">
            <x v="4"/>
          </reference>
        </references>
      </pivotArea>
    </format>
    <format dxfId="304">
      <pivotArea dataOnly="0" labelOnly="1" fieldPosition="0">
        <references count="2">
          <reference field="26" count="1" selected="0">
            <x v="1"/>
          </reference>
          <reference field="27" count="1">
            <x v="7"/>
          </reference>
        </references>
      </pivotArea>
    </format>
    <format dxfId="303">
      <pivotArea dataOnly="0" labelOnly="1" fieldPosition="0">
        <references count="2">
          <reference field="26" count="1" selected="0">
            <x v="2"/>
          </reference>
          <reference field="27" count="2">
            <x v="5"/>
            <x v="6"/>
          </reference>
        </references>
      </pivotArea>
    </format>
    <format dxfId="302">
      <pivotArea dataOnly="0" labelOnly="1" fieldPosition="0">
        <references count="2">
          <reference field="26" count="1" selected="0">
            <x v="4"/>
          </reference>
          <reference field="27" count="1">
            <x v="3"/>
          </reference>
        </references>
      </pivotArea>
    </format>
    <format dxfId="301">
      <pivotArea dataOnly="0" labelOnly="1" fieldPosition="0">
        <references count="2">
          <reference field="26" count="1" selected="0">
            <x v="5"/>
          </reference>
          <reference field="27" count="1">
            <x v="8"/>
          </reference>
        </references>
      </pivotArea>
    </format>
    <format dxfId="300">
      <pivotArea dataOnly="0" labelOnly="1" fieldPosition="0">
        <references count="2">
          <reference field="26" count="1" selected="0">
            <x v="6"/>
          </reference>
          <reference field="27" count="3">
            <x v="0"/>
            <x v="1"/>
            <x v="9"/>
          </reference>
        </references>
      </pivotArea>
    </format>
    <format dxfId="299">
      <pivotArea dataOnly="0" labelOnly="1" fieldPosition="0">
        <references count="2">
          <reference field="26" count="1" selected="0">
            <x v="7"/>
          </reference>
          <reference field="27" count="1">
            <x v="2"/>
          </reference>
        </references>
      </pivotArea>
    </format>
    <format dxfId="298">
      <pivotArea dataOnly="0" labelOnly="1" fieldPosition="0">
        <references count="1">
          <reference field="30" count="1">
            <x v="1"/>
          </reference>
        </references>
      </pivotArea>
    </format>
    <format dxfId="297">
      <pivotArea dataOnly="0" labelOnly="1" fieldPosition="0">
        <references count="1">
          <reference field="30" count="1">
            <x v="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6503EF9F-66F3-416B-A125-23423B5BEAF2}" name="TablaDinámica1" cacheId="3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chartFormat="2">
  <location ref="A3:C20" firstHeaderRow="1" firstDataRow="2" firstDataCol="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Col" showAll="0">
      <items count="2">
        <item x="0"/>
        <item t="default"/>
      </items>
    </pivotField>
    <pivotField axis="axisRow" showAll="0" defaultSubtotal="0">
      <items count="15">
        <item x="5"/>
        <item x="4"/>
        <item x="1"/>
        <item x="9"/>
        <item x="0"/>
        <item x="7"/>
        <item x="2"/>
        <item x="3"/>
        <item x="6"/>
        <item x="8"/>
        <item x="10"/>
        <item x="11"/>
        <item x="12"/>
        <item x="13"/>
        <item x="14"/>
      </items>
    </pivotField>
    <pivotField showAll="0" defaultSubtotal="0"/>
    <pivotField showAll="0"/>
    <pivotField showAll="0"/>
    <pivotField showAll="0"/>
    <pivotField showAll="0"/>
    <pivotField showAll="0"/>
    <pivotField showAll="0"/>
  </pivotFields>
  <rowFields count="1">
    <field x="26"/>
  </rowFields>
  <rowItems count="16">
    <i>
      <x/>
    </i>
    <i>
      <x v="1"/>
    </i>
    <i>
      <x v="2"/>
    </i>
    <i>
      <x v="3"/>
    </i>
    <i>
      <x v="4"/>
    </i>
    <i>
      <x v="5"/>
    </i>
    <i>
      <x v="6"/>
    </i>
    <i>
      <x v="7"/>
    </i>
    <i>
      <x v="8"/>
    </i>
    <i>
      <x v="9"/>
    </i>
    <i>
      <x v="10"/>
    </i>
    <i>
      <x v="11"/>
    </i>
    <i>
      <x v="12"/>
    </i>
    <i>
      <x v="13"/>
    </i>
    <i>
      <x v="14"/>
    </i>
    <i t="grand">
      <x/>
    </i>
  </rowItems>
  <colFields count="1">
    <field x="25"/>
  </colFields>
  <colItems count="2">
    <i>
      <x/>
    </i>
    <i t="grand">
      <x/>
    </i>
  </colItems>
  <dataFields count="1">
    <dataField name="Cuenta de No. HALLAZGO" fld="6" subtotal="count" baseField="0" baseItem="0"/>
  </dataFields>
  <formats count="5">
    <format dxfId="318">
      <pivotArea dataOnly="0" labelOnly="1" grandRow="1" outline="0" fieldPosition="0"/>
    </format>
    <format dxfId="317">
      <pivotArea dataOnly="0" labelOnly="1" grandCol="1" outline="0" fieldPosition="0"/>
    </format>
    <format dxfId="316">
      <pivotArea dataOnly="0" labelOnly="1" grandCol="1" outline="0" fieldPosition="0"/>
    </format>
    <format dxfId="315">
      <pivotArea dataOnly="0" labelOnly="1" grandCol="1" outline="0" fieldPosition="0"/>
    </format>
    <format dxfId="314">
      <pivotArea dataOnly="0" labelOnly="1" fieldPosition="0">
        <references count="1">
          <reference field="26" count="0"/>
        </references>
      </pivotArea>
    </format>
  </formats>
  <chartFormats count="1">
    <chartFormat chart="1" format="11" series="1">
      <pivotArea type="data" outline="0" fieldPosition="0">
        <references count="2">
          <reference field="4294967294" count="1" selected="0">
            <x v="0"/>
          </reference>
          <reference field="25"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88555BE-75DC-4BD6-A9DC-4C916E5C6DA2}" name="TablaDinámica14" cacheId="32"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rowHeaderCaption="Subsecretaría u Oficina">
  <location ref="A126:D142"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5">
        <item x="5"/>
        <item x="4"/>
        <item x="1"/>
        <item x="9"/>
        <item x="0"/>
        <item x="7"/>
        <item x="2"/>
        <item x="3"/>
        <item x="6"/>
        <item x="8"/>
        <item x="10"/>
        <item x="11"/>
        <item x="12"/>
        <item x="13"/>
        <item x="14"/>
      </items>
    </pivotField>
    <pivotField showAll="0" defaultSubtotal="0"/>
    <pivotField numFmtId="1" showAll="0"/>
    <pivotField numFmtId="1" showAll="0"/>
    <pivotField showAll="0"/>
    <pivotField showAll="0"/>
    <pivotField showAll="0"/>
    <pivotField showAll="0"/>
  </pivotFields>
  <rowFields count="1">
    <field x="26"/>
  </rowFields>
  <rowItems count="16">
    <i>
      <x/>
    </i>
    <i>
      <x v="1"/>
    </i>
    <i>
      <x v="2"/>
    </i>
    <i>
      <x v="3"/>
    </i>
    <i>
      <x v="4"/>
    </i>
    <i>
      <x v="5"/>
    </i>
    <i>
      <x v="6"/>
    </i>
    <i>
      <x v="7"/>
    </i>
    <i>
      <x v="8"/>
    </i>
    <i>
      <x v="9"/>
    </i>
    <i>
      <x v="10"/>
    </i>
    <i>
      <x v="11"/>
    </i>
    <i>
      <x v="12"/>
    </i>
    <i>
      <x v="13"/>
    </i>
    <i>
      <x v="14"/>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323">
      <pivotArea dataOnly="0" labelOnly="1" outline="0" fieldPosition="0">
        <references count="1">
          <reference field="4294967294" count="3">
            <x v="0"/>
            <x v="1"/>
            <x v="2"/>
          </reference>
        </references>
      </pivotArea>
    </format>
    <format dxfId="322">
      <pivotArea outline="0" collapsedLevelsAreSubtotals="1" fieldPosition="0"/>
    </format>
    <format dxfId="321">
      <pivotArea dataOnly="0" labelOnly="1" fieldPosition="0">
        <references count="1">
          <reference field="26" count="0"/>
        </references>
      </pivotArea>
    </format>
    <format dxfId="320">
      <pivotArea dataOnly="0" labelOnly="1" fieldPosition="0">
        <references count="1">
          <reference field="26" count="0"/>
        </references>
      </pivotArea>
    </format>
    <format dxfId="319">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38"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B6" firstHeaderRow="1" firstDataRow="1" firstDataCol="1" rowPageCount="1" colPageCount="1"/>
  <pivotFields count="34">
    <pivotField showAll="0"/>
    <pivotField showAll="0"/>
    <pivotField showAll="0"/>
    <pivotField showAll="0"/>
    <pivotField showAll="0"/>
    <pivotField showAll="0"/>
    <pivotField axis="axisRow" showAll="0">
      <items count="40">
        <item x="7"/>
        <item x="8"/>
        <item m="1" x="25"/>
        <item m="1" x="28"/>
        <item m="1" x="31"/>
        <item x="9"/>
        <item x="0"/>
        <item m="1" x="36"/>
        <item m="1" x="37"/>
        <item x="1"/>
        <item x="2"/>
        <item x="3"/>
        <item x="4"/>
        <item x="5"/>
        <item m="1" x="20"/>
        <item m="1" x="16"/>
        <item m="1" x="13"/>
        <item x="10"/>
        <item m="1" x="22"/>
        <item m="1" x="26"/>
        <item m="1" x="30"/>
        <item m="1" x="34"/>
        <item x="6"/>
        <item m="1" x="14"/>
        <item m="1" x="38"/>
        <item m="1" x="12"/>
        <item m="1" x="24"/>
        <item m="1" x="27"/>
        <item m="1" x="33"/>
        <item m="1" x="35"/>
        <item m="1" x="29"/>
        <item m="1" x="32"/>
        <item m="1" x="11"/>
        <item m="1" x="15"/>
        <item m="1" x="17"/>
        <item m="1" x="23"/>
        <item m="1" x="18"/>
        <item m="1" x="19"/>
        <item m="1" x="21"/>
        <item t="default"/>
      </items>
    </pivotField>
    <pivotField dataField="1" showAll="0"/>
    <pivotField showAll="0"/>
    <pivotField showAll="0"/>
    <pivotField axis="axisRow" showAll="0">
      <items count="4">
        <item m="1" x="1"/>
        <item m="1" x="2"/>
        <item x="0"/>
        <item t="default"/>
      </items>
    </pivotField>
    <pivotField axis="axisRow" showAll="0">
      <items count="6">
        <item sd="0" m="1" x="1"/>
        <item sd="0" m="1" x="3"/>
        <item sd="0" x="0"/>
        <item sd="0" m="1" x="4"/>
        <item sd="0"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m="1" x="1"/>
        <item m="1" x="2"/>
        <item t="default"/>
      </items>
    </pivotField>
    <pivotField showAll="0"/>
    <pivotField showAll="0"/>
    <pivotField numFmtId="1" showAll="0"/>
    <pivotField numFmtId="1" showAll="0"/>
    <pivotField showAll="0"/>
    <pivotField numFmtId="14" showAll="0"/>
    <pivotField showAll="0"/>
    <pivotField showAll="0"/>
  </pivotFields>
  <rowFields count="3">
    <field x="10"/>
    <field x="11"/>
    <field x="6"/>
  </rowFields>
  <rowItems count="3">
    <i>
      <x v="2"/>
    </i>
    <i r="1">
      <x v="2"/>
    </i>
    <i t="grand">
      <x/>
    </i>
  </rowItems>
  <colItems count="1">
    <i/>
  </colItems>
  <pageFields count="1">
    <pageField fld="25" hier="-1"/>
  </pageFields>
  <dataFields count="1">
    <dataField name="Cuenta de CODIGO ACCION" fld="7"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39"/>
        <item m="1" x="43"/>
        <item x="2"/>
        <item m="1" x="40"/>
        <item m="1" x="23"/>
        <item m="1" x="9"/>
        <item m="1" x="21"/>
        <item m="1" x="53"/>
        <item m="1" x="44"/>
        <item m="1" x="30"/>
        <item m="1" x="11"/>
        <item m="1" x="32"/>
        <item m="1" x="17"/>
        <item x="3"/>
        <item m="1" x="10"/>
        <item m="1" x="34"/>
        <item m="1" x="42"/>
        <item m="1" x="19"/>
        <item m="1" x="25"/>
        <item m="1" x="52"/>
        <item m="1" x="55"/>
        <item m="1" x="14"/>
        <item m="1" x="48"/>
        <item m="1" x="36"/>
        <item m="1" x="27"/>
        <item m="1" x="29"/>
        <item m="1" x="15"/>
        <item m="1" x="49"/>
        <item m="1" x="20"/>
        <item m="1" x="41"/>
        <item m="1" x="24"/>
        <item m="1" x="54"/>
        <item m="1" x="46"/>
        <item m="1" x="31"/>
        <item x="4"/>
        <item m="1" x="56"/>
        <item m="1" x="13"/>
        <item m="1" x="12"/>
        <item m="1" x="18"/>
        <item m="1" x="26"/>
        <item x="5"/>
        <item x="6"/>
        <item x="0"/>
        <item x="7"/>
        <item m="1" x="33"/>
        <item m="1" x="35"/>
        <item m="1" x="38"/>
        <item m="1" x="50"/>
        <item m="1" x="37"/>
        <item m="1" x="47"/>
        <item m="1" x="22"/>
        <item m="1" x="8"/>
        <item m="1" x="16"/>
        <item m="1" x="45"/>
        <item m="1" x="51"/>
        <item m="1" x="28"/>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189">
      <pivotArea type="all" dataOnly="0" outline="0" fieldPosition="0"/>
    </format>
    <format dxfId="188">
      <pivotArea outline="0" collapsedLevelsAreSubtotals="1" fieldPosition="0"/>
    </format>
    <format dxfId="187">
      <pivotArea field="4" type="button" dataOnly="0" labelOnly="1" outline="0" axis="axisRow" fieldPosition="0"/>
    </format>
    <format dxfId="186">
      <pivotArea dataOnly="0" labelOnly="1" outline="0" axis="axisValues" fieldPosition="0"/>
    </format>
    <format dxfId="185">
      <pivotArea dataOnly="0" labelOnly="1" fieldPosition="0">
        <references count="1">
          <reference field="4" count="0"/>
        </references>
      </pivotArea>
    </format>
    <format dxfId="184">
      <pivotArea dataOnly="0" labelOnly="1" grandRow="1" outline="0" fieldPosition="0"/>
    </format>
    <format dxfId="183">
      <pivotArea dataOnly="0" labelOnly="1" outline="0" axis="axisValues" fieldPosition="0"/>
    </format>
    <format dxfId="182">
      <pivotArea grandRow="1" outline="0" collapsedLevelsAreSubtotals="1" fieldPosition="0"/>
    </format>
    <format dxfId="181">
      <pivotArea dataOnly="0" labelOnly="1" grandRow="1" outline="0" fieldPosition="0"/>
    </format>
    <format dxfId="180">
      <pivotArea type="all" dataOnly="0" outline="0" fieldPosition="0"/>
    </format>
    <format dxfId="179">
      <pivotArea outline="0" collapsedLevelsAreSubtotals="1" fieldPosition="0"/>
    </format>
    <format dxfId="178">
      <pivotArea field="4" type="button" dataOnly="0" labelOnly="1" outline="0" axis="axisRow" fieldPosition="0"/>
    </format>
    <format dxfId="177">
      <pivotArea dataOnly="0" labelOnly="1" outline="0" axis="axisValues" fieldPosition="0"/>
    </format>
    <format dxfId="176">
      <pivotArea dataOnly="0" labelOnly="1" fieldPosition="0">
        <references count="1">
          <reference field="4" count="0"/>
        </references>
      </pivotArea>
    </format>
    <format dxfId="175">
      <pivotArea dataOnly="0" labelOnly="1" grandRow="1" outline="0" fieldPosition="0"/>
    </format>
    <format dxfId="174">
      <pivotArea dataOnly="0" labelOnly="1" outline="0" axis="axisValues" fieldPosition="0"/>
    </format>
    <format dxfId="173">
      <pivotArea type="all" dataOnly="0" outline="0" fieldPosition="0"/>
    </format>
    <format dxfId="172">
      <pivotArea outline="0" collapsedLevelsAreSubtotals="1" fieldPosition="0"/>
    </format>
    <format dxfId="171">
      <pivotArea field="4" type="button" dataOnly="0" labelOnly="1" outline="0" axis="axisRow" fieldPosition="0"/>
    </format>
    <format dxfId="170">
      <pivotArea dataOnly="0" labelOnly="1" outline="0" axis="axisValues" fieldPosition="0"/>
    </format>
    <format dxfId="169">
      <pivotArea dataOnly="0" labelOnly="1" fieldPosition="0">
        <references count="1">
          <reference field="4" count="0"/>
        </references>
      </pivotArea>
    </format>
    <format dxfId="168">
      <pivotArea dataOnly="0" labelOnly="1" grandRow="1" outline="0" fieldPosition="0"/>
    </format>
    <format dxfId="167">
      <pivotArea dataOnly="0" labelOnly="1" outline="0" axis="axisValues" fieldPosition="0"/>
    </format>
    <format dxfId="166">
      <pivotArea type="all" dataOnly="0" outline="0" fieldPosition="0"/>
    </format>
    <format dxfId="165">
      <pivotArea outline="0" collapsedLevelsAreSubtotals="1" fieldPosition="0"/>
    </format>
    <format dxfId="164">
      <pivotArea field="4" type="button" dataOnly="0" labelOnly="1" outline="0" axis="axisRow" fieldPosition="0"/>
    </format>
    <format dxfId="163">
      <pivotArea dataOnly="0" labelOnly="1" outline="0" axis="axisValues" fieldPosition="0"/>
    </format>
    <format dxfId="162">
      <pivotArea dataOnly="0" labelOnly="1" fieldPosition="0">
        <references count="1">
          <reference field="4" count="0"/>
        </references>
      </pivotArea>
    </format>
    <format dxfId="161">
      <pivotArea dataOnly="0" labelOnly="1" grandRow="1" outline="0" fieldPosition="0"/>
    </format>
    <format dxfId="16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xr:uid="{00000000-0009-0000-0000-000000000000}"/>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2"/>
  <sheetViews>
    <sheetView tabSelected="1" zoomScale="90" zoomScaleNormal="90" workbookViewId="0">
      <selection activeCell="G130" sqref="G130"/>
    </sheetView>
  </sheetViews>
  <sheetFormatPr baseColWidth="10" defaultRowHeight="15" x14ac:dyDescent="0.25"/>
  <cols>
    <col min="1" max="1" width="83.5703125" style="13" bestFit="1" customWidth="1"/>
    <col min="2" max="2" width="10.140625" customWidth="1"/>
    <col min="3" max="3" width="7.5703125" bestFit="1" customWidth="1"/>
    <col min="4" max="4" width="11.42578125" bestFit="1" customWidth="1"/>
    <col min="5" max="5" width="11.28515625" bestFit="1" customWidth="1"/>
    <col min="6" max="8" width="11.28515625" customWidth="1"/>
    <col min="9" max="10" width="11.28515625" bestFit="1" customWidth="1"/>
    <col min="11" max="11" width="12.5703125" customWidth="1"/>
    <col min="12" max="12" width="11.85546875" customWidth="1"/>
    <col min="13"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125.25" customHeight="1" x14ac:dyDescent="0.25">
      <c r="A1" s="188" t="s">
        <v>3266</v>
      </c>
      <c r="B1" s="188"/>
      <c r="C1" s="141"/>
      <c r="D1" s="141"/>
      <c r="E1" s="141"/>
      <c r="F1" s="141"/>
    </row>
    <row r="2" spans="1:6" ht="18" customHeight="1" x14ac:dyDescent="0.25">
      <c r="A2" s="20"/>
      <c r="B2" s="20"/>
    </row>
    <row r="3" spans="1:6" x14ac:dyDescent="0.25">
      <c r="A3" s="8" t="s">
        <v>2813</v>
      </c>
      <c r="B3" s="8" t="s">
        <v>2814</v>
      </c>
    </row>
    <row r="4" spans="1:6" ht="30" x14ac:dyDescent="0.25">
      <c r="A4" s="8" t="s">
        <v>2815</v>
      </c>
      <c r="B4" t="s">
        <v>1743</v>
      </c>
      <c r="C4" s="132" t="s">
        <v>2810</v>
      </c>
    </row>
    <row r="5" spans="1:6" x14ac:dyDescent="0.25">
      <c r="A5" s="12" t="s">
        <v>1787</v>
      </c>
      <c r="B5" s="9">
        <v>2</v>
      </c>
      <c r="C5" s="9">
        <v>2</v>
      </c>
    </row>
    <row r="6" spans="1:6" x14ac:dyDescent="0.25">
      <c r="A6" s="12" t="s">
        <v>2809</v>
      </c>
      <c r="B6" s="9">
        <v>19</v>
      </c>
      <c r="C6" s="9">
        <v>19</v>
      </c>
    </row>
    <row r="7" spans="1:6" x14ac:dyDescent="0.25">
      <c r="A7" s="12" t="s">
        <v>2005</v>
      </c>
      <c r="B7" s="9">
        <v>24</v>
      </c>
      <c r="C7" s="9">
        <v>24</v>
      </c>
    </row>
    <row r="8" spans="1:6" x14ac:dyDescent="0.25">
      <c r="A8" s="12" t="s">
        <v>2808</v>
      </c>
      <c r="B8" s="9">
        <v>1</v>
      </c>
      <c r="C8" s="9">
        <v>1</v>
      </c>
    </row>
    <row r="9" spans="1:6" x14ac:dyDescent="0.25">
      <c r="A9" s="12" t="s">
        <v>2971</v>
      </c>
      <c r="B9" s="9">
        <v>1</v>
      </c>
      <c r="C9" s="9">
        <v>1</v>
      </c>
    </row>
    <row r="10" spans="1:6" x14ac:dyDescent="0.25">
      <c r="A10" s="12" t="s">
        <v>2807</v>
      </c>
      <c r="B10" s="9">
        <v>1</v>
      </c>
      <c r="C10" s="9">
        <v>1</v>
      </c>
    </row>
    <row r="11" spans="1:6" x14ac:dyDescent="0.25">
      <c r="A11" s="12" t="s">
        <v>2804</v>
      </c>
      <c r="B11" s="9">
        <v>7</v>
      </c>
      <c r="C11" s="9">
        <v>7</v>
      </c>
    </row>
    <row r="12" spans="1:6" ht="16.5" customHeight="1" x14ac:dyDescent="0.25">
      <c r="A12" s="12" t="s">
        <v>3023</v>
      </c>
      <c r="B12" s="9">
        <v>1</v>
      </c>
      <c r="C12" s="9">
        <v>1</v>
      </c>
    </row>
    <row r="13" spans="1:6" x14ac:dyDescent="0.25">
      <c r="A13" s="12" t="s">
        <v>3205</v>
      </c>
      <c r="B13" s="9">
        <v>2</v>
      </c>
      <c r="C13" s="9">
        <v>2</v>
      </c>
    </row>
    <row r="14" spans="1:6" x14ac:dyDescent="0.25">
      <c r="A14" s="12" t="s">
        <v>3151</v>
      </c>
      <c r="B14" s="9">
        <v>2</v>
      </c>
      <c r="C14" s="9">
        <v>2</v>
      </c>
    </row>
    <row r="15" spans="1:6" x14ac:dyDescent="0.25">
      <c r="A15" s="12" t="s">
        <v>1188</v>
      </c>
      <c r="B15" s="9">
        <v>1</v>
      </c>
      <c r="C15" s="9">
        <v>1</v>
      </c>
    </row>
    <row r="16" spans="1:6" x14ac:dyDescent="0.25">
      <c r="A16" s="12" t="s">
        <v>3204</v>
      </c>
      <c r="B16" s="9">
        <v>1</v>
      </c>
      <c r="C16" s="9">
        <v>1</v>
      </c>
    </row>
    <row r="17" spans="1:7" x14ac:dyDescent="0.25">
      <c r="A17" s="12" t="s">
        <v>3263</v>
      </c>
      <c r="B17" s="9">
        <v>2</v>
      </c>
      <c r="C17" s="9">
        <v>2</v>
      </c>
    </row>
    <row r="18" spans="1:7" x14ac:dyDescent="0.25">
      <c r="A18" s="12" t="s">
        <v>3286</v>
      </c>
      <c r="B18" s="9">
        <v>2</v>
      </c>
      <c r="C18" s="9">
        <v>2</v>
      </c>
    </row>
    <row r="19" spans="1:7" x14ac:dyDescent="0.25">
      <c r="A19" s="12" t="s">
        <v>3287</v>
      </c>
      <c r="B19" s="9">
        <v>2</v>
      </c>
      <c r="C19" s="9">
        <v>2</v>
      </c>
    </row>
    <row r="20" spans="1:7" ht="15.75" x14ac:dyDescent="0.25">
      <c r="A20" s="12" t="s">
        <v>2810</v>
      </c>
      <c r="B20" s="9">
        <v>68</v>
      </c>
      <c r="C20" s="9">
        <v>68</v>
      </c>
      <c r="F20" s="126"/>
    </row>
    <row r="21" spans="1:7" ht="15.75" x14ac:dyDescent="0.25">
      <c r="A21" s="12"/>
      <c r="B21" s="9"/>
      <c r="C21" s="9"/>
      <c r="F21" s="126"/>
    </row>
    <row r="22" spans="1:7" ht="15.75" x14ac:dyDescent="0.25">
      <c r="A22" s="12"/>
      <c r="B22" s="9"/>
      <c r="C22" s="9"/>
      <c r="F22" s="126"/>
    </row>
    <row r="23" spans="1:7" ht="16.5" customHeight="1" x14ac:dyDescent="0.25">
      <c r="A23" s="12"/>
      <c r="B23" s="9"/>
      <c r="C23" s="9"/>
      <c r="F23" s="126"/>
    </row>
    <row r="24" spans="1:7" ht="15.75" x14ac:dyDescent="0.25">
      <c r="A24"/>
      <c r="F24" s="126"/>
    </row>
    <row r="25" spans="1:7" ht="40.5" customHeight="1" x14ac:dyDescent="0.35">
      <c r="A25" s="187" t="s">
        <v>3265</v>
      </c>
      <c r="B25" s="187"/>
      <c r="C25" s="187"/>
      <c r="D25" s="187"/>
    </row>
    <row r="26" spans="1:7" x14ac:dyDescent="0.25">
      <c r="A26" s="8" t="s">
        <v>24</v>
      </c>
      <c r="B26" t="s">
        <v>1743</v>
      </c>
    </row>
    <row r="27" spans="1:7" ht="21" x14ac:dyDescent="0.35">
      <c r="A27" s="134"/>
    </row>
    <row r="28" spans="1:7" x14ac:dyDescent="0.25">
      <c r="A28" s="11" t="s">
        <v>2813</v>
      </c>
      <c r="B28" s="8" t="s">
        <v>2814</v>
      </c>
    </row>
    <row r="29" spans="1:7" ht="45" x14ac:dyDescent="0.25">
      <c r="A29" s="8" t="s">
        <v>2836</v>
      </c>
      <c r="B29" t="s">
        <v>2983</v>
      </c>
      <c r="C29" s="13" t="s">
        <v>2972</v>
      </c>
      <c r="D29" t="s">
        <v>2810</v>
      </c>
    </row>
    <row r="30" spans="1:7" x14ac:dyDescent="0.25">
      <c r="A30" s="12" t="s">
        <v>1787</v>
      </c>
      <c r="B30" s="22"/>
      <c r="C30" s="22"/>
      <c r="D30" s="22"/>
    </row>
    <row r="31" spans="1:7" x14ac:dyDescent="0.25">
      <c r="A31" s="144" t="s">
        <v>1787</v>
      </c>
      <c r="B31" s="22"/>
      <c r="C31" s="22">
        <v>2</v>
      </c>
      <c r="D31" s="22">
        <v>2</v>
      </c>
    </row>
    <row r="32" spans="1:7" x14ac:dyDescent="0.25">
      <c r="A32" s="12" t="s">
        <v>2809</v>
      </c>
      <c r="B32" s="22"/>
      <c r="C32" s="22"/>
      <c r="D32" s="22"/>
      <c r="F32" t="s">
        <v>3211</v>
      </c>
      <c r="G32">
        <v>16</v>
      </c>
    </row>
    <row r="33" spans="1:7" x14ac:dyDescent="0.25">
      <c r="A33" s="144" t="s">
        <v>481</v>
      </c>
      <c r="B33" s="22">
        <v>8</v>
      </c>
      <c r="C33" s="22"/>
      <c r="D33" s="22">
        <v>8</v>
      </c>
      <c r="F33" t="s">
        <v>3212</v>
      </c>
      <c r="G33">
        <v>16</v>
      </c>
    </row>
    <row r="34" spans="1:7" x14ac:dyDescent="0.25">
      <c r="A34" s="24" t="s">
        <v>307</v>
      </c>
      <c r="B34" s="22">
        <v>7</v>
      </c>
      <c r="C34" s="22">
        <v>3</v>
      </c>
      <c r="D34" s="22">
        <v>10</v>
      </c>
      <c r="F34" t="s">
        <v>3213</v>
      </c>
      <c r="G34">
        <v>1</v>
      </c>
    </row>
    <row r="35" spans="1:7" x14ac:dyDescent="0.25">
      <c r="A35" s="24" t="s">
        <v>3164</v>
      </c>
      <c r="B35" s="22">
        <v>1</v>
      </c>
      <c r="C35" s="22"/>
      <c r="D35" s="22">
        <v>1</v>
      </c>
      <c r="F35" t="s">
        <v>3214</v>
      </c>
      <c r="G35">
        <v>1</v>
      </c>
    </row>
    <row r="36" spans="1:7" x14ac:dyDescent="0.25">
      <c r="A36" s="12" t="s">
        <v>2005</v>
      </c>
      <c r="B36" s="22"/>
      <c r="C36" s="22"/>
      <c r="D36" s="22"/>
      <c r="F36" t="s">
        <v>3215</v>
      </c>
      <c r="G36">
        <v>1</v>
      </c>
    </row>
    <row r="37" spans="1:7" x14ac:dyDescent="0.25">
      <c r="A37" s="144" t="s">
        <v>2805</v>
      </c>
      <c r="B37" s="22"/>
      <c r="C37" s="22">
        <v>5</v>
      </c>
      <c r="D37" s="22">
        <v>5</v>
      </c>
      <c r="F37" t="s">
        <v>3028</v>
      </c>
      <c r="G37">
        <v>1</v>
      </c>
    </row>
    <row r="38" spans="1:7" x14ac:dyDescent="0.25">
      <c r="A38" s="144" t="s">
        <v>1984</v>
      </c>
      <c r="B38" s="22">
        <v>7</v>
      </c>
      <c r="C38" s="22">
        <v>3</v>
      </c>
      <c r="D38" s="22">
        <v>10</v>
      </c>
      <c r="F38" t="s">
        <v>3216</v>
      </c>
      <c r="G38">
        <v>2</v>
      </c>
    </row>
    <row r="39" spans="1:7" x14ac:dyDescent="0.25">
      <c r="A39" s="24" t="s">
        <v>2005</v>
      </c>
      <c r="B39" s="22">
        <v>3</v>
      </c>
      <c r="C39" s="22"/>
      <c r="D39" s="22">
        <v>3</v>
      </c>
      <c r="F39" t="s">
        <v>3217</v>
      </c>
      <c r="G39">
        <v>2</v>
      </c>
    </row>
    <row r="40" spans="1:7" x14ac:dyDescent="0.25">
      <c r="A40" s="24" t="s">
        <v>1910</v>
      </c>
      <c r="B40" s="22">
        <v>5</v>
      </c>
      <c r="C40" s="22"/>
      <c r="D40" s="22">
        <v>5</v>
      </c>
      <c r="F40" t="s">
        <v>1188</v>
      </c>
      <c r="G40">
        <v>1</v>
      </c>
    </row>
    <row r="41" spans="1:7" x14ac:dyDescent="0.25">
      <c r="A41" s="24" t="s">
        <v>3253</v>
      </c>
      <c r="B41" s="22">
        <v>1</v>
      </c>
      <c r="C41" s="22"/>
      <c r="D41" s="22">
        <v>1</v>
      </c>
      <c r="F41" t="s">
        <v>3218</v>
      </c>
      <c r="G41">
        <v>1</v>
      </c>
    </row>
    <row r="42" spans="1:7" x14ac:dyDescent="0.25">
      <c r="A42" s="12" t="s">
        <v>2808</v>
      </c>
      <c r="B42" s="22"/>
      <c r="C42" s="22"/>
      <c r="D42" s="22"/>
      <c r="F42" t="s">
        <v>3264</v>
      </c>
      <c r="G42">
        <v>2</v>
      </c>
    </row>
    <row r="43" spans="1:7" x14ac:dyDescent="0.25">
      <c r="A43" s="24" t="s">
        <v>3174</v>
      </c>
      <c r="B43" s="22">
        <v>1</v>
      </c>
      <c r="C43" s="22"/>
      <c r="D43" s="22">
        <v>1</v>
      </c>
      <c r="F43" t="s">
        <v>3314</v>
      </c>
      <c r="G43">
        <v>2</v>
      </c>
    </row>
    <row r="44" spans="1:7" x14ac:dyDescent="0.25">
      <c r="A44" s="12" t="s">
        <v>2971</v>
      </c>
      <c r="B44" s="22"/>
      <c r="C44" s="22"/>
      <c r="D44" s="22"/>
      <c r="F44" t="s">
        <v>3315</v>
      </c>
      <c r="G44">
        <v>2</v>
      </c>
    </row>
    <row r="45" spans="1:7" ht="30" x14ac:dyDescent="0.25">
      <c r="A45" s="144" t="s">
        <v>2946</v>
      </c>
      <c r="B45" s="22">
        <v>1</v>
      </c>
      <c r="C45" s="22"/>
      <c r="D45" s="22">
        <v>1</v>
      </c>
    </row>
    <row r="46" spans="1:7" x14ac:dyDescent="0.25">
      <c r="A46" s="12" t="s">
        <v>2807</v>
      </c>
      <c r="B46" s="22"/>
      <c r="C46" s="22"/>
      <c r="D46" s="22"/>
    </row>
    <row r="47" spans="1:7" x14ac:dyDescent="0.25">
      <c r="A47" s="144" t="s">
        <v>2807</v>
      </c>
      <c r="B47" s="22">
        <v>1</v>
      </c>
      <c r="C47" s="22"/>
      <c r="D47" s="22">
        <v>1</v>
      </c>
    </row>
    <row r="48" spans="1:7" x14ac:dyDescent="0.25">
      <c r="A48" s="12" t="s">
        <v>2804</v>
      </c>
      <c r="B48" s="22"/>
      <c r="C48" s="22"/>
      <c r="D48" s="22"/>
    </row>
    <row r="49" spans="1:4" x14ac:dyDescent="0.25">
      <c r="A49" s="144" t="s">
        <v>3014</v>
      </c>
      <c r="B49" s="22">
        <v>1</v>
      </c>
      <c r="C49" s="22">
        <v>2</v>
      </c>
      <c r="D49" s="22">
        <v>3</v>
      </c>
    </row>
    <row r="50" spans="1:4" x14ac:dyDescent="0.25">
      <c r="A50" s="144" t="s">
        <v>2740</v>
      </c>
      <c r="B50" s="22"/>
      <c r="C50" s="22">
        <v>3</v>
      </c>
      <c r="D50" s="22">
        <v>3</v>
      </c>
    </row>
    <row r="51" spans="1:4" x14ac:dyDescent="0.25">
      <c r="A51" s="144" t="s">
        <v>2804</v>
      </c>
      <c r="B51" s="22"/>
      <c r="C51" s="22">
        <v>1</v>
      </c>
      <c r="D51" s="22">
        <v>1</v>
      </c>
    </row>
    <row r="52" spans="1:4" ht="30" x14ac:dyDescent="0.25">
      <c r="A52" s="12" t="s">
        <v>3023</v>
      </c>
      <c r="B52" s="22"/>
      <c r="C52" s="22"/>
      <c r="D52" s="22"/>
    </row>
    <row r="53" spans="1:4" x14ac:dyDescent="0.25">
      <c r="A53" s="144" t="s">
        <v>3024</v>
      </c>
      <c r="B53" s="22"/>
      <c r="C53" s="22">
        <v>1</v>
      </c>
      <c r="D53" s="22">
        <v>1</v>
      </c>
    </row>
    <row r="54" spans="1:4" x14ac:dyDescent="0.25">
      <c r="A54" s="12" t="s">
        <v>3205</v>
      </c>
      <c r="B54" s="22"/>
      <c r="C54" s="22"/>
      <c r="D54" s="22"/>
    </row>
    <row r="55" spans="1:4" x14ac:dyDescent="0.25">
      <c r="A55" s="24" t="s">
        <v>3130</v>
      </c>
      <c r="B55" s="22">
        <v>2</v>
      </c>
      <c r="C55" s="22"/>
      <c r="D55" s="22">
        <v>2</v>
      </c>
    </row>
    <row r="56" spans="1:4" x14ac:dyDescent="0.25">
      <c r="A56" s="12" t="s">
        <v>3151</v>
      </c>
      <c r="B56" s="22"/>
      <c r="C56" s="22"/>
      <c r="D56" s="22"/>
    </row>
    <row r="57" spans="1:4" x14ac:dyDescent="0.25">
      <c r="A57" s="24" t="s">
        <v>3151</v>
      </c>
      <c r="B57" s="22">
        <v>1</v>
      </c>
      <c r="C57" s="22"/>
      <c r="D57" s="22">
        <v>1</v>
      </c>
    </row>
    <row r="58" spans="1:4" x14ac:dyDescent="0.25">
      <c r="A58" s="24" t="s">
        <v>3167</v>
      </c>
      <c r="B58" s="22">
        <v>1</v>
      </c>
      <c r="C58" s="22"/>
      <c r="D58" s="22">
        <v>1</v>
      </c>
    </row>
    <row r="59" spans="1:4" x14ac:dyDescent="0.25">
      <c r="A59" s="12" t="s">
        <v>1188</v>
      </c>
      <c r="B59" s="22"/>
      <c r="C59" s="22"/>
      <c r="D59" s="22"/>
    </row>
    <row r="60" spans="1:4" x14ac:dyDescent="0.25">
      <c r="A60" s="24" t="s">
        <v>1188</v>
      </c>
      <c r="B60" s="22">
        <v>1</v>
      </c>
      <c r="C60" s="22"/>
      <c r="D60" s="22">
        <v>1</v>
      </c>
    </row>
    <row r="61" spans="1:4" x14ac:dyDescent="0.25">
      <c r="A61" s="12" t="s">
        <v>3204</v>
      </c>
      <c r="B61" s="22"/>
      <c r="C61" s="22"/>
      <c r="D61" s="22"/>
    </row>
    <row r="62" spans="1:4" x14ac:dyDescent="0.25">
      <c r="A62" s="24" t="s">
        <v>3200</v>
      </c>
      <c r="B62" s="22">
        <v>1</v>
      </c>
      <c r="C62" s="22"/>
      <c r="D62" s="22">
        <v>1</v>
      </c>
    </row>
    <row r="63" spans="1:4" x14ac:dyDescent="0.25">
      <c r="A63" s="12" t="s">
        <v>3263</v>
      </c>
      <c r="B63" s="22"/>
      <c r="C63" s="22"/>
      <c r="D63" s="22"/>
    </row>
    <row r="64" spans="1:4" x14ac:dyDescent="0.25">
      <c r="A64" s="24" t="s">
        <v>3242</v>
      </c>
      <c r="B64" s="22">
        <v>2</v>
      </c>
      <c r="C64" s="22"/>
      <c r="D64" s="22">
        <v>2</v>
      </c>
    </row>
    <row r="65" spans="1:11" ht="30" x14ac:dyDescent="0.25">
      <c r="A65" s="12" t="s">
        <v>3286</v>
      </c>
      <c r="B65" s="22"/>
      <c r="C65" s="22"/>
      <c r="D65" s="22"/>
    </row>
    <row r="66" spans="1:11" x14ac:dyDescent="0.25">
      <c r="A66" s="24" t="s">
        <v>3271</v>
      </c>
      <c r="B66" s="22">
        <v>2</v>
      </c>
      <c r="C66" s="22"/>
      <c r="D66" s="22">
        <v>2</v>
      </c>
    </row>
    <row r="67" spans="1:11" x14ac:dyDescent="0.25">
      <c r="A67" s="12" t="s">
        <v>3287</v>
      </c>
      <c r="B67" s="22"/>
      <c r="C67" s="22"/>
      <c r="D67" s="22"/>
    </row>
    <row r="68" spans="1:11" x14ac:dyDescent="0.25">
      <c r="A68" s="24" t="s">
        <v>3280</v>
      </c>
      <c r="B68" s="22">
        <v>2</v>
      </c>
      <c r="C68" s="22"/>
      <c r="D68" s="22">
        <v>2</v>
      </c>
    </row>
    <row r="69" spans="1:11" x14ac:dyDescent="0.25">
      <c r="A69" s="12" t="s">
        <v>2810</v>
      </c>
      <c r="B69" s="22">
        <v>48</v>
      </c>
      <c r="C69" s="22">
        <v>20</v>
      </c>
      <c r="D69" s="22">
        <v>68</v>
      </c>
    </row>
    <row r="70" spans="1:11" x14ac:dyDescent="0.25">
      <c r="A70" s="12"/>
      <c r="B70" s="22"/>
      <c r="C70" s="22"/>
      <c r="D70" s="22"/>
    </row>
    <row r="71" spans="1:11" x14ac:dyDescent="0.25">
      <c r="A71" s="12"/>
      <c r="B71" s="22"/>
      <c r="C71" s="22"/>
      <c r="D71" s="22"/>
    </row>
    <row r="72" spans="1:11" x14ac:dyDescent="0.25">
      <c r="A72" s="12"/>
      <c r="B72" s="22"/>
      <c r="C72" s="22"/>
      <c r="D72" s="22"/>
    </row>
    <row r="73" spans="1:11" x14ac:dyDescent="0.25">
      <c r="A73" s="12"/>
      <c r="B73" s="22"/>
      <c r="C73" s="22"/>
      <c r="D73" s="22"/>
    </row>
    <row r="74" spans="1:11" x14ac:dyDescent="0.25">
      <c r="A74" s="12"/>
      <c r="B74" s="22"/>
      <c r="C74" s="22"/>
      <c r="D74" s="22"/>
    </row>
    <row r="75" spans="1:11" ht="30" x14ac:dyDescent="0.25">
      <c r="A75" s="11" t="s">
        <v>2800</v>
      </c>
      <c r="B75" t="s">
        <v>1743</v>
      </c>
    </row>
    <row r="76" spans="1:11" x14ac:dyDescent="0.25">
      <c r="A76" s="8" t="s">
        <v>24</v>
      </c>
      <c r="B76" t="s">
        <v>1743</v>
      </c>
    </row>
    <row r="77" spans="1:11" ht="52.5" customHeight="1" x14ac:dyDescent="0.25">
      <c r="A77" s="134" t="s">
        <v>2912</v>
      </c>
    </row>
    <row r="78" spans="1:11" x14ac:dyDescent="0.25">
      <c r="A78" s="11" t="s">
        <v>2811</v>
      </c>
      <c r="B78" s="8" t="s">
        <v>2814</v>
      </c>
    </row>
    <row r="79" spans="1:11" x14ac:dyDescent="0.25">
      <c r="A79" s="8" t="s">
        <v>2815</v>
      </c>
      <c r="B79" t="s">
        <v>3232</v>
      </c>
      <c r="C79" t="s">
        <v>2994</v>
      </c>
      <c r="D79" t="s">
        <v>3053</v>
      </c>
      <c r="E79" t="s">
        <v>3247</v>
      </c>
      <c r="F79" t="s">
        <v>3132</v>
      </c>
      <c r="G79" t="s">
        <v>3235</v>
      </c>
      <c r="H79" t="s">
        <v>3260</v>
      </c>
      <c r="I79" t="s">
        <v>3096</v>
      </c>
      <c r="J79" t="s">
        <v>3080</v>
      </c>
      <c r="K79" t="s">
        <v>2810</v>
      </c>
    </row>
    <row r="80" spans="1:11" x14ac:dyDescent="0.25">
      <c r="A80" s="21" t="s">
        <v>2809</v>
      </c>
      <c r="B80" s="230"/>
      <c r="C80" s="125"/>
      <c r="D80" s="125"/>
      <c r="E80" s="125"/>
      <c r="F80" s="125"/>
      <c r="G80" s="125"/>
      <c r="H80" s="125"/>
      <c r="I80" s="125"/>
      <c r="J80" s="125"/>
      <c r="K80" s="125"/>
    </row>
    <row r="81" spans="1:11" x14ac:dyDescent="0.25">
      <c r="A81" s="24" t="s">
        <v>481</v>
      </c>
      <c r="B81" s="230"/>
      <c r="C81" s="125"/>
      <c r="D81" s="125">
        <v>7</v>
      </c>
      <c r="E81" s="125"/>
      <c r="F81" s="125"/>
      <c r="G81" s="125"/>
      <c r="H81" s="125"/>
      <c r="I81" s="125"/>
      <c r="J81" s="125">
        <v>1</v>
      </c>
      <c r="K81" s="125">
        <v>8</v>
      </c>
    </row>
    <row r="82" spans="1:11" x14ac:dyDescent="0.25">
      <c r="A82" s="24" t="s">
        <v>307</v>
      </c>
      <c r="B82" s="230"/>
      <c r="C82" s="125"/>
      <c r="D82" s="125">
        <v>2</v>
      </c>
      <c r="E82" s="125"/>
      <c r="F82" s="125"/>
      <c r="G82" s="125"/>
      <c r="H82" s="125">
        <v>1</v>
      </c>
      <c r="I82" s="125"/>
      <c r="J82" s="125">
        <v>4</v>
      </c>
      <c r="K82" s="125">
        <v>7</v>
      </c>
    </row>
    <row r="83" spans="1:11" x14ac:dyDescent="0.25">
      <c r="A83" s="24" t="s">
        <v>3164</v>
      </c>
      <c r="B83" s="230"/>
      <c r="C83" s="125"/>
      <c r="D83" s="125">
        <v>1</v>
      </c>
      <c r="E83" s="125"/>
      <c r="F83" s="125"/>
      <c r="G83" s="125"/>
      <c r="H83" s="125"/>
      <c r="I83" s="125"/>
      <c r="J83" s="125"/>
      <c r="K83" s="125">
        <v>1</v>
      </c>
    </row>
    <row r="84" spans="1:11" x14ac:dyDescent="0.25">
      <c r="A84" s="12" t="s">
        <v>2005</v>
      </c>
      <c r="B84" s="230"/>
      <c r="C84" s="125"/>
      <c r="D84" s="125"/>
      <c r="E84" s="125"/>
      <c r="F84" s="125"/>
      <c r="G84" s="125"/>
      <c r="H84" s="125"/>
      <c r="I84" s="125"/>
      <c r="J84" s="125"/>
      <c r="K84" s="125"/>
    </row>
    <row r="85" spans="1:11" x14ac:dyDescent="0.25">
      <c r="A85" s="144" t="s">
        <v>1984</v>
      </c>
      <c r="B85" s="230"/>
      <c r="C85" s="125"/>
      <c r="D85" s="125">
        <v>4</v>
      </c>
      <c r="E85" s="125"/>
      <c r="F85" s="125"/>
      <c r="G85" s="125"/>
      <c r="H85" s="125"/>
      <c r="I85" s="125">
        <v>3</v>
      </c>
      <c r="J85" s="125"/>
      <c r="K85" s="125">
        <v>7</v>
      </c>
    </row>
    <row r="86" spans="1:11" x14ac:dyDescent="0.25">
      <c r="A86" s="24" t="s">
        <v>2005</v>
      </c>
      <c r="B86" s="230"/>
      <c r="C86" s="125"/>
      <c r="D86" s="125">
        <v>3</v>
      </c>
      <c r="E86" s="125"/>
      <c r="F86" s="125"/>
      <c r="G86" s="125"/>
      <c r="H86" s="125"/>
      <c r="I86" s="125"/>
      <c r="J86" s="125"/>
      <c r="K86" s="125">
        <v>3</v>
      </c>
    </row>
    <row r="87" spans="1:11" x14ac:dyDescent="0.25">
      <c r="A87" s="24" t="s">
        <v>1910</v>
      </c>
      <c r="B87" s="230">
        <v>1</v>
      </c>
      <c r="C87" s="125"/>
      <c r="D87" s="125">
        <v>1</v>
      </c>
      <c r="E87" s="125"/>
      <c r="F87" s="125"/>
      <c r="G87" s="125">
        <v>1</v>
      </c>
      <c r="H87" s="125"/>
      <c r="I87" s="125">
        <v>2</v>
      </c>
      <c r="J87" s="125"/>
      <c r="K87" s="125">
        <v>5</v>
      </c>
    </row>
    <row r="88" spans="1:11" x14ac:dyDescent="0.25">
      <c r="A88" s="24" t="s">
        <v>3253</v>
      </c>
      <c r="B88" s="230"/>
      <c r="C88" s="125"/>
      <c r="D88" s="125">
        <v>1</v>
      </c>
      <c r="E88" s="125"/>
      <c r="F88" s="125"/>
      <c r="G88" s="125"/>
      <c r="H88" s="125"/>
      <c r="I88" s="125"/>
      <c r="J88" s="125"/>
      <c r="K88" s="125">
        <v>1</v>
      </c>
    </row>
    <row r="89" spans="1:11" x14ac:dyDescent="0.25">
      <c r="A89" s="21" t="s">
        <v>2808</v>
      </c>
      <c r="B89" s="230"/>
      <c r="C89" s="125"/>
      <c r="D89" s="125"/>
      <c r="E89" s="125"/>
      <c r="F89" s="125"/>
      <c r="G89" s="125"/>
      <c r="H89" s="125"/>
      <c r="I89" s="125"/>
      <c r="J89" s="125"/>
      <c r="K89" s="125"/>
    </row>
    <row r="90" spans="1:11" x14ac:dyDescent="0.25">
      <c r="A90" s="24" t="s">
        <v>3174</v>
      </c>
      <c r="B90" s="230"/>
      <c r="C90" s="125"/>
      <c r="D90" s="125"/>
      <c r="E90" s="125"/>
      <c r="F90" s="125"/>
      <c r="G90" s="125"/>
      <c r="H90" s="125"/>
      <c r="I90" s="125"/>
      <c r="J90" s="125">
        <v>1</v>
      </c>
      <c r="K90" s="125">
        <v>1</v>
      </c>
    </row>
    <row r="91" spans="1:11" x14ac:dyDescent="0.25">
      <c r="A91" s="12" t="s">
        <v>2971</v>
      </c>
      <c r="B91" s="230"/>
      <c r="C91" s="125"/>
      <c r="D91" s="125"/>
      <c r="E91" s="125"/>
      <c r="F91" s="125"/>
      <c r="G91" s="125"/>
      <c r="H91" s="125"/>
      <c r="I91" s="125"/>
      <c r="J91" s="125"/>
      <c r="K91" s="125"/>
    </row>
    <row r="92" spans="1:11" ht="30" x14ac:dyDescent="0.25">
      <c r="A92" s="144" t="s">
        <v>2946</v>
      </c>
      <c r="B92" s="230"/>
      <c r="C92" s="125"/>
      <c r="D92" s="125">
        <v>1</v>
      </c>
      <c r="E92" s="125"/>
      <c r="F92" s="125"/>
      <c r="G92" s="125"/>
      <c r="H92" s="125"/>
      <c r="I92" s="125"/>
      <c r="J92" s="125"/>
      <c r="K92" s="125">
        <v>1</v>
      </c>
    </row>
    <row r="93" spans="1:11" x14ac:dyDescent="0.25">
      <c r="A93" s="21" t="s">
        <v>2807</v>
      </c>
      <c r="B93" s="230"/>
      <c r="C93" s="125"/>
      <c r="D93" s="125"/>
      <c r="E93" s="125"/>
      <c r="F93" s="125"/>
      <c r="G93" s="125"/>
      <c r="H93" s="125"/>
      <c r="I93" s="125"/>
      <c r="J93" s="125"/>
      <c r="K93" s="125"/>
    </row>
    <row r="94" spans="1:11" x14ac:dyDescent="0.25">
      <c r="A94" s="24" t="s">
        <v>2807</v>
      </c>
      <c r="B94" s="230"/>
      <c r="C94" s="125"/>
      <c r="D94" s="125">
        <v>1</v>
      </c>
      <c r="E94" s="125"/>
      <c r="F94" s="125"/>
      <c r="G94" s="125"/>
      <c r="H94" s="125"/>
      <c r="I94" s="125"/>
      <c r="J94" s="125"/>
      <c r="K94" s="125">
        <v>1</v>
      </c>
    </row>
    <row r="95" spans="1:11" x14ac:dyDescent="0.25">
      <c r="A95" s="12" t="s">
        <v>2804</v>
      </c>
      <c r="B95" s="230"/>
      <c r="C95" s="125"/>
      <c r="D95" s="125"/>
      <c r="E95" s="125"/>
      <c r="F95" s="125"/>
      <c r="G95" s="125"/>
      <c r="H95" s="125"/>
      <c r="I95" s="125"/>
      <c r="J95" s="125"/>
      <c r="K95" s="125"/>
    </row>
    <row r="96" spans="1:11" x14ac:dyDescent="0.25">
      <c r="A96" s="144" t="s">
        <v>3014</v>
      </c>
      <c r="B96" s="230"/>
      <c r="C96" s="125">
        <v>1</v>
      </c>
      <c r="D96" s="125"/>
      <c r="E96" s="125"/>
      <c r="F96" s="125"/>
      <c r="G96" s="125"/>
      <c r="H96" s="125"/>
      <c r="I96" s="125"/>
      <c r="J96" s="125"/>
      <c r="K96" s="125">
        <v>1</v>
      </c>
    </row>
    <row r="97" spans="1:11" x14ac:dyDescent="0.25">
      <c r="A97" s="21" t="s">
        <v>3205</v>
      </c>
      <c r="B97" s="230"/>
      <c r="C97" s="125"/>
      <c r="D97" s="125"/>
      <c r="E97" s="125"/>
      <c r="F97" s="125"/>
      <c r="G97" s="125"/>
      <c r="H97" s="125"/>
      <c r="I97" s="125"/>
      <c r="J97" s="125"/>
      <c r="K97" s="125"/>
    </row>
    <row r="98" spans="1:11" x14ac:dyDescent="0.25">
      <c r="A98" s="24" t="s">
        <v>3130</v>
      </c>
      <c r="B98" s="230"/>
      <c r="C98" s="125"/>
      <c r="D98" s="125"/>
      <c r="E98" s="125"/>
      <c r="F98" s="125">
        <v>2</v>
      </c>
      <c r="G98" s="125"/>
      <c r="H98" s="125"/>
      <c r="I98" s="125"/>
      <c r="J98" s="125"/>
      <c r="K98" s="125">
        <v>2</v>
      </c>
    </row>
    <row r="99" spans="1:11" x14ac:dyDescent="0.25">
      <c r="A99" s="21" t="s">
        <v>3151</v>
      </c>
      <c r="B99" s="230"/>
      <c r="C99" s="125"/>
      <c r="D99" s="125"/>
      <c r="E99" s="125"/>
      <c r="F99" s="125"/>
      <c r="G99" s="125"/>
      <c r="H99" s="125"/>
      <c r="I99" s="125"/>
      <c r="J99" s="125"/>
      <c r="K99" s="125"/>
    </row>
    <row r="100" spans="1:11" x14ac:dyDescent="0.25">
      <c r="A100" s="24" t="s">
        <v>3151</v>
      </c>
      <c r="B100" s="230"/>
      <c r="C100" s="125"/>
      <c r="D100" s="125"/>
      <c r="E100" s="125"/>
      <c r="F100" s="125"/>
      <c r="G100" s="125"/>
      <c r="H100" s="125"/>
      <c r="I100" s="125"/>
      <c r="J100" s="125">
        <v>1</v>
      </c>
      <c r="K100" s="125">
        <v>1</v>
      </c>
    </row>
    <row r="101" spans="1:11" x14ac:dyDescent="0.25">
      <c r="A101" s="24" t="s">
        <v>3167</v>
      </c>
      <c r="B101" s="230"/>
      <c r="C101" s="125"/>
      <c r="D101" s="125"/>
      <c r="E101" s="125"/>
      <c r="F101" s="125"/>
      <c r="G101" s="125"/>
      <c r="H101" s="125"/>
      <c r="I101" s="125"/>
      <c r="J101" s="125">
        <v>1</v>
      </c>
      <c r="K101" s="125">
        <v>1</v>
      </c>
    </row>
    <row r="102" spans="1:11" x14ac:dyDescent="0.25">
      <c r="A102" s="21" t="s">
        <v>1188</v>
      </c>
      <c r="B102" s="230"/>
      <c r="C102" s="125"/>
      <c r="D102" s="125"/>
      <c r="E102" s="125"/>
      <c r="F102" s="125"/>
      <c r="G102" s="125"/>
      <c r="H102" s="125"/>
      <c r="I102" s="125"/>
      <c r="J102" s="125"/>
      <c r="K102" s="125"/>
    </row>
    <row r="103" spans="1:11" x14ac:dyDescent="0.25">
      <c r="A103" s="24" t="s">
        <v>1188</v>
      </c>
      <c r="B103" s="230"/>
      <c r="C103" s="125"/>
      <c r="D103" s="125">
        <v>1</v>
      </c>
      <c r="E103" s="125"/>
      <c r="F103" s="125"/>
      <c r="G103" s="125"/>
      <c r="H103" s="125"/>
      <c r="I103" s="125"/>
      <c r="J103" s="125"/>
      <c r="K103" s="125">
        <v>1</v>
      </c>
    </row>
    <row r="104" spans="1:11" x14ac:dyDescent="0.25">
      <c r="A104" s="21" t="s">
        <v>3204</v>
      </c>
      <c r="B104" s="230"/>
      <c r="C104" s="125"/>
      <c r="D104" s="125"/>
      <c r="E104" s="125"/>
      <c r="F104" s="125"/>
      <c r="G104" s="125"/>
      <c r="H104" s="125"/>
      <c r="I104" s="125"/>
      <c r="J104" s="125"/>
      <c r="K104" s="125"/>
    </row>
    <row r="105" spans="1:11" x14ac:dyDescent="0.25">
      <c r="A105" s="24" t="s">
        <v>3200</v>
      </c>
      <c r="B105" s="230"/>
      <c r="C105" s="125"/>
      <c r="D105" s="125">
        <v>1</v>
      </c>
      <c r="E105" s="125"/>
      <c r="F105" s="125"/>
      <c r="G105" s="125"/>
      <c r="H105" s="125"/>
      <c r="I105" s="125"/>
      <c r="J105" s="125"/>
      <c r="K105" s="125">
        <v>1</v>
      </c>
    </row>
    <row r="106" spans="1:11" x14ac:dyDescent="0.25">
      <c r="A106" s="21" t="s">
        <v>3263</v>
      </c>
      <c r="B106" s="230"/>
      <c r="C106" s="125"/>
      <c r="D106" s="125"/>
      <c r="E106" s="125"/>
      <c r="F106" s="125"/>
      <c r="G106" s="125"/>
      <c r="H106" s="125"/>
      <c r="I106" s="125"/>
      <c r="J106" s="125"/>
      <c r="K106" s="125"/>
    </row>
    <row r="107" spans="1:11" x14ac:dyDescent="0.25">
      <c r="A107" s="24" t="s">
        <v>3242</v>
      </c>
      <c r="B107" s="230"/>
      <c r="C107" s="125"/>
      <c r="D107" s="125"/>
      <c r="E107" s="125">
        <v>1</v>
      </c>
      <c r="F107" s="125"/>
      <c r="G107" s="125">
        <v>1</v>
      </c>
      <c r="H107" s="125"/>
      <c r="I107" s="125"/>
      <c r="J107" s="125"/>
      <c r="K107" s="125">
        <v>2</v>
      </c>
    </row>
    <row r="108" spans="1:11" x14ac:dyDescent="0.25">
      <c r="A108" s="21" t="s">
        <v>3286</v>
      </c>
      <c r="B108" s="230"/>
      <c r="C108" s="125"/>
      <c r="D108" s="125"/>
      <c r="E108" s="125"/>
      <c r="F108" s="125"/>
      <c r="G108" s="125"/>
      <c r="H108" s="125"/>
      <c r="I108" s="125"/>
      <c r="J108" s="125"/>
      <c r="K108" s="125"/>
    </row>
    <row r="109" spans="1:11" x14ac:dyDescent="0.25">
      <c r="A109" s="24" t="s">
        <v>3271</v>
      </c>
      <c r="B109" s="230"/>
      <c r="C109" s="125"/>
      <c r="D109" s="125"/>
      <c r="E109" s="125"/>
      <c r="F109" s="125">
        <v>2</v>
      </c>
      <c r="G109" s="125"/>
      <c r="H109" s="125"/>
      <c r="I109" s="125"/>
      <c r="J109" s="125"/>
      <c r="K109" s="125">
        <v>2</v>
      </c>
    </row>
    <row r="110" spans="1:11" x14ac:dyDescent="0.25">
      <c r="A110" s="21" t="s">
        <v>3287</v>
      </c>
      <c r="B110" s="230"/>
      <c r="C110" s="125"/>
      <c r="D110" s="125"/>
      <c r="E110" s="125"/>
      <c r="F110" s="125"/>
      <c r="G110" s="125"/>
      <c r="H110" s="125"/>
      <c r="I110" s="125"/>
      <c r="J110" s="125"/>
      <c r="K110" s="125"/>
    </row>
    <row r="111" spans="1:11" x14ac:dyDescent="0.25">
      <c r="A111" s="24" t="s">
        <v>3280</v>
      </c>
      <c r="B111" s="230"/>
      <c r="C111" s="125"/>
      <c r="D111" s="125"/>
      <c r="E111" s="125"/>
      <c r="F111" s="125">
        <v>2</v>
      </c>
      <c r="G111" s="125"/>
      <c r="H111" s="125"/>
      <c r="I111" s="125"/>
      <c r="J111" s="125"/>
      <c r="K111" s="125">
        <v>2</v>
      </c>
    </row>
    <row r="112" spans="1:11" x14ac:dyDescent="0.25">
      <c r="A112" s="12" t="s">
        <v>2810</v>
      </c>
      <c r="B112" s="9">
        <v>1</v>
      </c>
      <c r="C112" s="9">
        <v>1</v>
      </c>
      <c r="D112" s="9">
        <v>23</v>
      </c>
      <c r="E112" s="9">
        <v>1</v>
      </c>
      <c r="F112" s="9">
        <v>6</v>
      </c>
      <c r="G112" s="9">
        <v>2</v>
      </c>
      <c r="H112" s="9">
        <v>1</v>
      </c>
      <c r="I112" s="9">
        <v>5</v>
      </c>
      <c r="J112" s="9">
        <v>8</v>
      </c>
      <c r="K112" s="9">
        <v>48</v>
      </c>
    </row>
    <row r="113" spans="1:10" x14ac:dyDescent="0.25">
      <c r="A113"/>
    </row>
    <row r="114" spans="1:10" x14ac:dyDescent="0.25">
      <c r="A114" s="12"/>
      <c r="B114" s="9"/>
      <c r="C114" s="9"/>
      <c r="D114" s="9"/>
      <c r="E114" s="9"/>
      <c r="F114" s="9"/>
      <c r="G114" s="9"/>
      <c r="H114" s="9"/>
      <c r="I114" s="9"/>
      <c r="J114" s="9"/>
    </row>
    <row r="115" spans="1:10" x14ac:dyDescent="0.25">
      <c r="A115" s="12"/>
      <c r="B115" s="9"/>
      <c r="C115" s="9"/>
      <c r="D115" s="9"/>
      <c r="E115" s="9"/>
      <c r="F115" s="9"/>
      <c r="G115" s="9"/>
      <c r="H115" s="9"/>
      <c r="I115" s="9"/>
      <c r="J115" s="9"/>
    </row>
    <row r="116" spans="1:10" x14ac:dyDescent="0.25">
      <c r="A116" s="12"/>
      <c r="B116" s="9"/>
      <c r="C116" s="9"/>
      <c r="D116" s="9"/>
      <c r="E116" s="9"/>
      <c r="F116" s="9"/>
      <c r="G116" s="9"/>
      <c r="H116" s="9"/>
      <c r="I116" s="9"/>
      <c r="J116" s="9"/>
    </row>
    <row r="117" spans="1:10" x14ac:dyDescent="0.25">
      <c r="A117"/>
    </row>
    <row r="118" spans="1:10" ht="15.75" x14ac:dyDescent="0.25">
      <c r="A118" s="135" t="s">
        <v>2913</v>
      </c>
    </row>
    <row r="119" spans="1:10" ht="15.75" x14ac:dyDescent="0.25">
      <c r="A119" s="136" t="s">
        <v>2914</v>
      </c>
    </row>
    <row r="120" spans="1:10" ht="15.75" x14ac:dyDescent="0.25">
      <c r="A120" s="137" t="s">
        <v>2915</v>
      </c>
      <c r="B120" s="9"/>
      <c r="C120" s="9"/>
      <c r="D120" s="9"/>
      <c r="E120" s="9"/>
    </row>
    <row r="121" spans="1:10" s="15" customFormat="1" ht="15.75" x14ac:dyDescent="0.25">
      <c r="A121" s="138"/>
      <c r="B121" s="139"/>
      <c r="C121" s="139"/>
      <c r="D121" s="139"/>
      <c r="E121" s="139"/>
    </row>
    <row r="122" spans="1:10" s="15" customFormat="1" ht="15.75" x14ac:dyDescent="0.25">
      <c r="A122" s="138"/>
      <c r="B122" s="139"/>
      <c r="C122" s="139"/>
      <c r="D122" s="139"/>
      <c r="E122" s="139"/>
    </row>
    <row r="123" spans="1:10" ht="21" x14ac:dyDescent="0.35">
      <c r="A123" s="133" t="s">
        <v>2911</v>
      </c>
      <c r="B123" s="9"/>
      <c r="C123" s="9"/>
      <c r="D123" s="9"/>
      <c r="E123" s="9"/>
    </row>
    <row r="124" spans="1:10" x14ac:dyDescent="0.25">
      <c r="A124" s="8" t="s">
        <v>24</v>
      </c>
      <c r="B124" t="s">
        <v>1743</v>
      </c>
    </row>
    <row r="126" spans="1:10" ht="60" x14ac:dyDescent="0.25">
      <c r="A126" s="8" t="s">
        <v>2832</v>
      </c>
      <c r="B126" s="13" t="s">
        <v>2833</v>
      </c>
      <c r="C126" s="13" t="s">
        <v>2834</v>
      </c>
      <c r="D126" s="13" t="s">
        <v>2835</v>
      </c>
    </row>
    <row r="127" spans="1:10" x14ac:dyDescent="0.25">
      <c r="A127" s="12" t="s">
        <v>1787</v>
      </c>
      <c r="B127" s="23">
        <v>2</v>
      </c>
      <c r="C127" s="23"/>
      <c r="D127" s="23"/>
    </row>
    <row r="128" spans="1:10" x14ac:dyDescent="0.25">
      <c r="A128" s="12" t="s">
        <v>2809</v>
      </c>
      <c r="B128" s="23">
        <v>19</v>
      </c>
      <c r="C128" s="23">
        <v>12</v>
      </c>
      <c r="D128" s="23"/>
    </row>
    <row r="129" spans="1:4" x14ac:dyDescent="0.25">
      <c r="A129" s="12" t="s">
        <v>2005</v>
      </c>
      <c r="B129" s="23">
        <v>24</v>
      </c>
      <c r="C129" s="23">
        <v>21</v>
      </c>
      <c r="D129" s="23">
        <v>3</v>
      </c>
    </row>
    <row r="130" spans="1:4" x14ac:dyDescent="0.25">
      <c r="A130" s="12" t="s">
        <v>2808</v>
      </c>
      <c r="B130" s="23">
        <v>1</v>
      </c>
      <c r="C130" s="23"/>
      <c r="D130" s="23"/>
    </row>
    <row r="131" spans="1:4" x14ac:dyDescent="0.25">
      <c r="A131" s="12" t="s">
        <v>2971</v>
      </c>
      <c r="B131" s="23">
        <v>1</v>
      </c>
      <c r="C131" s="23">
        <v>1</v>
      </c>
      <c r="D131" s="23"/>
    </row>
    <row r="132" spans="1:4" x14ac:dyDescent="0.25">
      <c r="A132" s="12" t="s">
        <v>2807</v>
      </c>
      <c r="B132" s="23">
        <v>1</v>
      </c>
      <c r="C132" s="23"/>
      <c r="D132" s="23"/>
    </row>
    <row r="133" spans="1:4" x14ac:dyDescent="0.25">
      <c r="A133" s="12" t="s">
        <v>2804</v>
      </c>
      <c r="B133" s="23">
        <v>7</v>
      </c>
      <c r="C133" s="23">
        <v>7</v>
      </c>
      <c r="D133" s="23"/>
    </row>
    <row r="134" spans="1:4" ht="15" customHeight="1" x14ac:dyDescent="0.25">
      <c r="A134" s="12" t="s">
        <v>3023</v>
      </c>
      <c r="B134" s="23">
        <v>1</v>
      </c>
      <c r="C134" s="23"/>
      <c r="D134" s="23"/>
    </row>
    <row r="135" spans="1:4" x14ac:dyDescent="0.25">
      <c r="A135" s="12" t="s">
        <v>3205</v>
      </c>
      <c r="B135" s="23">
        <v>2</v>
      </c>
      <c r="C135" s="23"/>
      <c r="D135" s="23"/>
    </row>
    <row r="136" spans="1:4" x14ac:dyDescent="0.25">
      <c r="A136" s="12" t="s">
        <v>3151</v>
      </c>
      <c r="B136" s="23">
        <v>2</v>
      </c>
      <c r="C136" s="23">
        <v>1</v>
      </c>
      <c r="D136" s="23"/>
    </row>
    <row r="137" spans="1:4" x14ac:dyDescent="0.25">
      <c r="A137" s="12" t="s">
        <v>1188</v>
      </c>
      <c r="B137" s="23">
        <v>1</v>
      </c>
      <c r="C137" s="23"/>
      <c r="D137" s="23"/>
    </row>
    <row r="138" spans="1:4" x14ac:dyDescent="0.25">
      <c r="A138" s="12" t="s">
        <v>3204</v>
      </c>
      <c r="B138" s="23">
        <v>1</v>
      </c>
      <c r="C138" s="23"/>
      <c r="D138" s="23"/>
    </row>
    <row r="139" spans="1:4" x14ac:dyDescent="0.25">
      <c r="A139" s="12" t="s">
        <v>3263</v>
      </c>
      <c r="B139" s="23">
        <v>2</v>
      </c>
      <c r="C139" s="23">
        <v>2</v>
      </c>
      <c r="D139" s="23"/>
    </row>
    <row r="140" spans="1:4" x14ac:dyDescent="0.25">
      <c r="A140" s="12" t="s">
        <v>3286</v>
      </c>
      <c r="B140" s="23">
        <v>2</v>
      </c>
      <c r="C140" s="23">
        <v>2</v>
      </c>
      <c r="D140" s="23">
        <v>2</v>
      </c>
    </row>
    <row r="141" spans="1:4" x14ac:dyDescent="0.25">
      <c r="A141" s="12" t="s">
        <v>3287</v>
      </c>
      <c r="B141" s="23">
        <v>2</v>
      </c>
      <c r="C141" s="23">
        <v>2</v>
      </c>
      <c r="D141" s="23">
        <v>2</v>
      </c>
    </row>
    <row r="142" spans="1:4" x14ac:dyDescent="0.25">
      <c r="A142" s="21" t="s">
        <v>2810</v>
      </c>
      <c r="B142" s="23">
        <v>68</v>
      </c>
      <c r="C142" s="23">
        <v>48</v>
      </c>
      <c r="D142" s="23">
        <v>7</v>
      </c>
    </row>
    <row r="143" spans="1:4" x14ac:dyDescent="0.25">
      <c r="A143"/>
    </row>
    <row r="144" spans="1:4"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2" x14ac:dyDescent="0.25">
      <c r="A161"/>
    </row>
    <row r="162" spans="1:2" x14ac:dyDescent="0.25">
      <c r="A162"/>
    </row>
    <row r="163" spans="1:2" x14ac:dyDescent="0.25">
      <c r="A163"/>
    </row>
    <row r="164" spans="1:2" x14ac:dyDescent="0.25">
      <c r="A164"/>
    </row>
    <row r="165" spans="1:2" x14ac:dyDescent="0.25">
      <c r="A165"/>
    </row>
    <row r="166" spans="1:2" x14ac:dyDescent="0.25">
      <c r="A166"/>
    </row>
    <row r="167" spans="1:2" x14ac:dyDescent="0.25">
      <c r="A167"/>
    </row>
    <row r="168" spans="1:2" x14ac:dyDescent="0.25">
      <c r="A168"/>
    </row>
    <row r="169" spans="1:2" x14ac:dyDescent="0.25">
      <c r="A169"/>
    </row>
    <row r="170" spans="1:2" x14ac:dyDescent="0.25">
      <c r="A170"/>
    </row>
    <row r="171" spans="1:2" x14ac:dyDescent="0.25">
      <c r="A171"/>
      <c r="B171" s="162"/>
    </row>
    <row r="172" spans="1:2" x14ac:dyDescent="0.25">
      <c r="A172"/>
    </row>
    <row r="173" spans="1:2" x14ac:dyDescent="0.25">
      <c r="A173"/>
    </row>
    <row r="174" spans="1:2" x14ac:dyDescent="0.25">
      <c r="A174"/>
    </row>
    <row r="175" spans="1:2" x14ac:dyDescent="0.25">
      <c r="A175"/>
    </row>
    <row r="176" spans="1:2"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sheetData>
  <mergeCells count="2">
    <mergeCell ref="A25:D25"/>
    <mergeCell ref="A1:B1"/>
  </mergeCell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70"/>
  <sheetViews>
    <sheetView topLeftCell="Q1" zoomScaleNormal="100" workbookViewId="0">
      <selection activeCell="R59" sqref="R59"/>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0" customWidth="1"/>
    <col min="33" max="33" width="18.140625" customWidth="1"/>
    <col min="34" max="34" width="69.28515625" customWidth="1"/>
  </cols>
  <sheetData>
    <row r="1" spans="1:34" ht="15.75" x14ac:dyDescent="0.25">
      <c r="A1" s="120" t="s">
        <v>0</v>
      </c>
    </row>
    <row r="2" spans="1:34" ht="42.75" customHeight="1" x14ac:dyDescent="0.25">
      <c r="A2" s="18" t="s">
        <v>2</v>
      </c>
      <c r="B2" s="2" t="s">
        <v>3</v>
      </c>
      <c r="C2" s="2" t="s">
        <v>4</v>
      </c>
      <c r="D2" s="2" t="s">
        <v>5</v>
      </c>
      <c r="E2" s="2" t="s">
        <v>6</v>
      </c>
      <c r="F2" s="2" t="s">
        <v>7</v>
      </c>
      <c r="G2" s="2" t="s">
        <v>8</v>
      </c>
      <c r="H2" s="2" t="s">
        <v>9</v>
      </c>
      <c r="I2" s="2" t="s">
        <v>10</v>
      </c>
      <c r="J2" s="2" t="s">
        <v>11</v>
      </c>
      <c r="K2" s="121" t="s">
        <v>12</v>
      </c>
      <c r="L2" s="121" t="s">
        <v>13</v>
      </c>
      <c r="M2" s="121" t="s">
        <v>14</v>
      </c>
      <c r="N2" s="122" t="s">
        <v>2828</v>
      </c>
      <c r="O2" s="122" t="s">
        <v>2829</v>
      </c>
      <c r="P2" s="122" t="s">
        <v>2830</v>
      </c>
      <c r="Q2" s="121" t="s">
        <v>15</v>
      </c>
      <c r="R2" s="121" t="s">
        <v>16</v>
      </c>
      <c r="S2" s="121" t="s">
        <v>17</v>
      </c>
      <c r="T2" s="121" t="s">
        <v>18</v>
      </c>
      <c r="U2" s="121" t="s">
        <v>19</v>
      </c>
      <c r="V2" s="2" t="s">
        <v>20</v>
      </c>
      <c r="W2" s="2" t="s">
        <v>21</v>
      </c>
      <c r="X2" s="2" t="s">
        <v>22</v>
      </c>
      <c r="Y2" s="2" t="s">
        <v>23</v>
      </c>
      <c r="Z2" s="2" t="s">
        <v>24</v>
      </c>
      <c r="AA2" s="6" t="s">
        <v>3025</v>
      </c>
      <c r="AB2" s="6" t="s">
        <v>3026</v>
      </c>
      <c r="AC2" s="6" t="s">
        <v>2798</v>
      </c>
      <c r="AD2" s="6" t="s">
        <v>2799</v>
      </c>
      <c r="AE2" s="6" t="s">
        <v>2800</v>
      </c>
      <c r="AF2" s="7" t="s">
        <v>2801</v>
      </c>
      <c r="AG2" s="6" t="s">
        <v>2802</v>
      </c>
      <c r="AH2" s="6" t="s">
        <v>2803</v>
      </c>
    </row>
    <row r="3" spans="1:34" s="15" customFormat="1" ht="14.25" customHeight="1" x14ac:dyDescent="0.25">
      <c r="A3" s="140" t="s">
        <v>2916</v>
      </c>
      <c r="B3" s="140" t="s">
        <v>26</v>
      </c>
      <c r="C3" s="140" t="s">
        <v>27</v>
      </c>
      <c r="D3" s="140" t="s">
        <v>28</v>
      </c>
      <c r="E3" s="140">
        <v>2020</v>
      </c>
      <c r="F3" s="140">
        <v>107</v>
      </c>
      <c r="G3" s="140" t="s">
        <v>1975</v>
      </c>
      <c r="H3" s="140">
        <v>2</v>
      </c>
      <c r="I3" s="140" t="s">
        <v>30</v>
      </c>
      <c r="J3" s="140" t="s">
        <v>67</v>
      </c>
      <c r="K3" s="140" t="s">
        <v>32</v>
      </c>
      <c r="L3" s="140" t="s">
        <v>424</v>
      </c>
      <c r="M3" s="140" t="s">
        <v>2917</v>
      </c>
      <c r="N3" s="124" t="s">
        <v>2831</v>
      </c>
      <c r="O3" s="124" t="s">
        <v>2831</v>
      </c>
      <c r="P3" s="123"/>
      <c r="Q3" s="140" t="s">
        <v>2942</v>
      </c>
      <c r="R3" s="140" t="s">
        <v>2943</v>
      </c>
      <c r="S3" s="140" t="s">
        <v>2944</v>
      </c>
      <c r="T3" s="140" t="s">
        <v>2945</v>
      </c>
      <c r="U3" s="140">
        <v>1</v>
      </c>
      <c r="V3" s="140" t="s">
        <v>2946</v>
      </c>
      <c r="W3" s="140" t="s">
        <v>2941</v>
      </c>
      <c r="X3" s="167" t="s">
        <v>3053</v>
      </c>
      <c r="Y3" s="140" t="s">
        <v>42</v>
      </c>
      <c r="Z3" s="140" t="s">
        <v>1743</v>
      </c>
      <c r="AA3" s="17" t="s">
        <v>2971</v>
      </c>
      <c r="AB3" s="98" t="s">
        <v>2946</v>
      </c>
      <c r="AC3" s="19">
        <v>0</v>
      </c>
      <c r="AD3" s="19">
        <v>0</v>
      </c>
      <c r="AE3" s="103" t="s">
        <v>1743</v>
      </c>
      <c r="AF3" s="16">
        <v>44508</v>
      </c>
      <c r="AG3" s="17" t="s">
        <v>3027</v>
      </c>
      <c r="AH3" s="176" t="s">
        <v>3288</v>
      </c>
    </row>
    <row r="4" spans="1:34" s="15" customFormat="1" ht="14.25" customHeight="1" x14ac:dyDescent="0.25">
      <c r="A4" s="140" t="s">
        <v>2916</v>
      </c>
      <c r="B4" s="140" t="s">
        <v>26</v>
      </c>
      <c r="C4" s="140" t="s">
        <v>27</v>
      </c>
      <c r="D4" s="140" t="s">
        <v>28</v>
      </c>
      <c r="E4" s="140">
        <v>2020</v>
      </c>
      <c r="F4" s="140">
        <v>107</v>
      </c>
      <c r="G4" s="17" t="s">
        <v>2067</v>
      </c>
      <c r="H4" s="140">
        <v>1</v>
      </c>
      <c r="I4" s="140" t="s">
        <v>30</v>
      </c>
      <c r="J4" s="140" t="s">
        <v>67</v>
      </c>
      <c r="K4" s="140" t="s">
        <v>32</v>
      </c>
      <c r="L4" s="140" t="s">
        <v>424</v>
      </c>
      <c r="M4" s="140" t="s">
        <v>2918</v>
      </c>
      <c r="N4" s="124" t="s">
        <v>2831</v>
      </c>
      <c r="O4" s="124" t="s">
        <v>2831</v>
      </c>
      <c r="P4" s="123"/>
      <c r="Q4" s="140" t="s">
        <v>2949</v>
      </c>
      <c r="R4" s="140" t="s">
        <v>2950</v>
      </c>
      <c r="S4" s="140" t="s">
        <v>2951</v>
      </c>
      <c r="T4" s="140" t="s">
        <v>2952</v>
      </c>
      <c r="U4" s="140">
        <v>1</v>
      </c>
      <c r="V4" s="140" t="s">
        <v>1984</v>
      </c>
      <c r="W4" s="140" t="s">
        <v>2948</v>
      </c>
      <c r="X4" s="167" t="s">
        <v>2953</v>
      </c>
      <c r="Y4" s="140" t="s">
        <v>42</v>
      </c>
      <c r="Z4" s="140" t="s">
        <v>1743</v>
      </c>
      <c r="AA4" s="14" t="s">
        <v>2005</v>
      </c>
      <c r="AB4" s="98" t="s">
        <v>1984</v>
      </c>
      <c r="AC4" s="19">
        <v>100</v>
      </c>
      <c r="AD4" s="19">
        <v>100</v>
      </c>
      <c r="AE4" s="103" t="s">
        <v>43</v>
      </c>
      <c r="AF4" s="16">
        <v>44385</v>
      </c>
      <c r="AG4" s="143" t="s">
        <v>2812</v>
      </c>
      <c r="AH4" s="176" t="s">
        <v>3207</v>
      </c>
    </row>
    <row r="5" spans="1:34" s="15" customFormat="1" ht="14.25" customHeight="1" x14ac:dyDescent="0.25">
      <c r="A5" s="140" t="s">
        <v>2916</v>
      </c>
      <c r="B5" s="140" t="s">
        <v>26</v>
      </c>
      <c r="C5" s="140" t="s">
        <v>27</v>
      </c>
      <c r="D5" s="140" t="s">
        <v>28</v>
      </c>
      <c r="E5" s="140">
        <v>2020</v>
      </c>
      <c r="F5" s="140">
        <v>107</v>
      </c>
      <c r="G5" s="17" t="s">
        <v>2919</v>
      </c>
      <c r="H5" s="140">
        <v>1</v>
      </c>
      <c r="I5" s="140" t="s">
        <v>30</v>
      </c>
      <c r="J5" s="140" t="s">
        <v>67</v>
      </c>
      <c r="K5" s="140" t="s">
        <v>32</v>
      </c>
      <c r="L5" s="140" t="s">
        <v>424</v>
      </c>
      <c r="M5" s="140" t="s">
        <v>2920</v>
      </c>
      <c r="N5" s="124" t="s">
        <v>2831</v>
      </c>
      <c r="O5" s="124" t="s">
        <v>2831</v>
      </c>
      <c r="P5" s="123"/>
      <c r="Q5" s="140" t="s">
        <v>2954</v>
      </c>
      <c r="R5" s="17" t="s">
        <v>2955</v>
      </c>
      <c r="S5" s="140" t="s">
        <v>2956</v>
      </c>
      <c r="T5" s="140" t="s">
        <v>2957</v>
      </c>
      <c r="U5" s="140">
        <v>1</v>
      </c>
      <c r="V5" s="140" t="s">
        <v>2805</v>
      </c>
      <c r="W5" s="140" t="s">
        <v>2948</v>
      </c>
      <c r="X5" s="167" t="s">
        <v>2953</v>
      </c>
      <c r="Y5" s="140" t="s">
        <v>42</v>
      </c>
      <c r="Z5" s="140" t="s">
        <v>1743</v>
      </c>
      <c r="AA5" s="14" t="s">
        <v>2005</v>
      </c>
      <c r="AB5" s="98" t="s">
        <v>2805</v>
      </c>
      <c r="AC5" s="19">
        <v>100</v>
      </c>
      <c r="AD5" s="19">
        <v>100</v>
      </c>
      <c r="AE5" s="103" t="s">
        <v>43</v>
      </c>
      <c r="AF5" s="16">
        <v>44379</v>
      </c>
      <c r="AG5" s="143" t="s">
        <v>2812</v>
      </c>
      <c r="AH5" s="176" t="s">
        <v>3042</v>
      </c>
    </row>
    <row r="6" spans="1:34" s="15" customFormat="1" ht="14.25" customHeight="1" x14ac:dyDescent="0.25">
      <c r="A6" s="140" t="s">
        <v>2916</v>
      </c>
      <c r="B6" s="140" t="s">
        <v>26</v>
      </c>
      <c r="C6" s="140" t="s">
        <v>27</v>
      </c>
      <c r="D6" s="140" t="s">
        <v>28</v>
      </c>
      <c r="E6" s="140">
        <v>2020</v>
      </c>
      <c r="F6" s="140">
        <v>107</v>
      </c>
      <c r="G6" s="140" t="s">
        <v>2919</v>
      </c>
      <c r="H6" s="140">
        <v>2</v>
      </c>
      <c r="I6" s="140" t="s">
        <v>30</v>
      </c>
      <c r="J6" s="140" t="s">
        <v>67</v>
      </c>
      <c r="K6" s="140" t="s">
        <v>32</v>
      </c>
      <c r="L6" s="140" t="s">
        <v>424</v>
      </c>
      <c r="M6" s="140" t="s">
        <v>2920</v>
      </c>
      <c r="N6" s="124" t="s">
        <v>2831</v>
      </c>
      <c r="O6" s="124" t="s">
        <v>2831</v>
      </c>
      <c r="P6" s="123"/>
      <c r="Q6" s="140" t="s">
        <v>2958</v>
      </c>
      <c r="R6" s="140" t="s">
        <v>2959</v>
      </c>
      <c r="S6" s="140" t="s">
        <v>2956</v>
      </c>
      <c r="T6" s="140" t="s">
        <v>2957</v>
      </c>
      <c r="U6" s="140">
        <v>1</v>
      </c>
      <c r="V6" s="140" t="s">
        <v>2805</v>
      </c>
      <c r="W6" s="140" t="s">
        <v>2948</v>
      </c>
      <c r="X6" s="167" t="s">
        <v>2953</v>
      </c>
      <c r="Y6" s="140" t="s">
        <v>42</v>
      </c>
      <c r="Z6" s="140" t="s">
        <v>1743</v>
      </c>
      <c r="AA6" s="14" t="s">
        <v>2005</v>
      </c>
      <c r="AB6" s="98" t="s">
        <v>2805</v>
      </c>
      <c r="AC6" s="19">
        <v>100</v>
      </c>
      <c r="AD6" s="19">
        <v>100</v>
      </c>
      <c r="AE6" s="103" t="s">
        <v>43</v>
      </c>
      <c r="AF6" s="16">
        <v>44350</v>
      </c>
      <c r="AG6" s="143" t="s">
        <v>2812</v>
      </c>
      <c r="AH6" s="176" t="s">
        <v>3043</v>
      </c>
    </row>
    <row r="7" spans="1:34" s="15" customFormat="1" ht="14.25" customHeight="1" x14ac:dyDescent="0.25">
      <c r="A7" s="140" t="s">
        <v>2916</v>
      </c>
      <c r="B7" s="140" t="s">
        <v>26</v>
      </c>
      <c r="C7" s="140" t="s">
        <v>27</v>
      </c>
      <c r="D7" s="140" t="s">
        <v>28</v>
      </c>
      <c r="E7" s="140">
        <v>2020</v>
      </c>
      <c r="F7" s="140">
        <v>107</v>
      </c>
      <c r="G7" s="140" t="s">
        <v>2921</v>
      </c>
      <c r="H7" s="140">
        <v>1</v>
      </c>
      <c r="I7" s="140" t="s">
        <v>30</v>
      </c>
      <c r="J7" s="140" t="s">
        <v>67</v>
      </c>
      <c r="K7" s="140" t="s">
        <v>32</v>
      </c>
      <c r="L7" s="140" t="s">
        <v>424</v>
      </c>
      <c r="M7" s="140" t="s">
        <v>2922</v>
      </c>
      <c r="N7" s="124" t="s">
        <v>2831</v>
      </c>
      <c r="O7" s="124" t="s">
        <v>2831</v>
      </c>
      <c r="P7" s="123" t="s">
        <v>2831</v>
      </c>
      <c r="Q7" s="140" t="s">
        <v>2960</v>
      </c>
      <c r="R7" s="140" t="s">
        <v>2961</v>
      </c>
      <c r="S7" s="140" t="s">
        <v>1422</v>
      </c>
      <c r="T7" s="140" t="s">
        <v>2947</v>
      </c>
      <c r="U7" s="140">
        <v>1</v>
      </c>
      <c r="V7" s="140" t="s">
        <v>2805</v>
      </c>
      <c r="W7" s="140" t="s">
        <v>2948</v>
      </c>
      <c r="X7" s="167" t="s">
        <v>2953</v>
      </c>
      <c r="Y7" s="140" t="s">
        <v>42</v>
      </c>
      <c r="Z7" s="166" t="s">
        <v>1743</v>
      </c>
      <c r="AA7" s="14" t="s">
        <v>2005</v>
      </c>
      <c r="AB7" s="98" t="s">
        <v>2805</v>
      </c>
      <c r="AC7" s="19">
        <v>100</v>
      </c>
      <c r="AD7" s="19">
        <v>100</v>
      </c>
      <c r="AE7" s="103" t="s">
        <v>43</v>
      </c>
      <c r="AF7" s="16">
        <v>44379</v>
      </c>
      <c r="AG7" s="17" t="s">
        <v>2812</v>
      </c>
      <c r="AH7" s="176" t="s">
        <v>3206</v>
      </c>
    </row>
    <row r="8" spans="1:34" s="15" customFormat="1" ht="14.25" customHeight="1" x14ac:dyDescent="0.25">
      <c r="A8" s="140" t="s">
        <v>2916</v>
      </c>
      <c r="B8" s="140" t="s">
        <v>26</v>
      </c>
      <c r="C8" s="140" t="s">
        <v>27</v>
      </c>
      <c r="D8" s="140" t="s">
        <v>28</v>
      </c>
      <c r="E8" s="140">
        <v>2020</v>
      </c>
      <c r="F8" s="140">
        <v>107</v>
      </c>
      <c r="G8" s="140" t="s">
        <v>2923</v>
      </c>
      <c r="H8" s="140">
        <v>1</v>
      </c>
      <c r="I8" s="140" t="s">
        <v>30</v>
      </c>
      <c r="J8" s="140" t="s">
        <v>67</v>
      </c>
      <c r="K8" s="140" t="s">
        <v>32</v>
      </c>
      <c r="L8" s="140" t="s">
        <v>424</v>
      </c>
      <c r="M8" s="140" t="s">
        <v>2924</v>
      </c>
      <c r="N8" s="124" t="s">
        <v>2831</v>
      </c>
      <c r="O8" s="124" t="s">
        <v>2831</v>
      </c>
      <c r="P8" s="123"/>
      <c r="Q8" s="140" t="s">
        <v>2954</v>
      </c>
      <c r="R8" s="140" t="s">
        <v>2959</v>
      </c>
      <c r="S8" s="140" t="s">
        <v>2956</v>
      </c>
      <c r="T8" s="140" t="s">
        <v>2957</v>
      </c>
      <c r="U8" s="140">
        <v>1</v>
      </c>
      <c r="V8" s="140" t="s">
        <v>2805</v>
      </c>
      <c r="W8" s="140" t="s">
        <v>2948</v>
      </c>
      <c r="X8" s="167" t="s">
        <v>2953</v>
      </c>
      <c r="Y8" s="140" t="s">
        <v>42</v>
      </c>
      <c r="Z8" s="166" t="s">
        <v>1743</v>
      </c>
      <c r="AA8" s="14" t="s">
        <v>2005</v>
      </c>
      <c r="AB8" s="98" t="s">
        <v>2805</v>
      </c>
      <c r="AC8" s="19">
        <v>100</v>
      </c>
      <c r="AD8" s="19">
        <v>100</v>
      </c>
      <c r="AE8" s="103" t="s">
        <v>43</v>
      </c>
      <c r="AF8" s="16">
        <v>44350</v>
      </c>
      <c r="AG8" s="17" t="s">
        <v>2812</v>
      </c>
      <c r="AH8" s="176" t="s">
        <v>3044</v>
      </c>
    </row>
    <row r="9" spans="1:34" s="15" customFormat="1" ht="14.25" customHeight="1" x14ac:dyDescent="0.25">
      <c r="A9" s="140" t="s">
        <v>2916</v>
      </c>
      <c r="B9" s="140" t="s">
        <v>26</v>
      </c>
      <c r="C9" s="140" t="s">
        <v>27</v>
      </c>
      <c r="D9" s="140" t="s">
        <v>28</v>
      </c>
      <c r="E9" s="140">
        <v>2020</v>
      </c>
      <c r="F9" s="140">
        <v>107</v>
      </c>
      <c r="G9" s="140" t="s">
        <v>2923</v>
      </c>
      <c r="H9" s="140">
        <v>2</v>
      </c>
      <c r="I9" s="140" t="s">
        <v>30</v>
      </c>
      <c r="J9" s="140" t="s">
        <v>67</v>
      </c>
      <c r="K9" s="140" t="s">
        <v>32</v>
      </c>
      <c r="L9" s="140" t="s">
        <v>424</v>
      </c>
      <c r="M9" s="140" t="s">
        <v>2924</v>
      </c>
      <c r="N9" s="124" t="s">
        <v>2831</v>
      </c>
      <c r="O9" s="124" t="s">
        <v>2831</v>
      </c>
      <c r="P9" s="123"/>
      <c r="Q9" s="140" t="s">
        <v>2962</v>
      </c>
      <c r="R9" s="140" t="s">
        <v>2959</v>
      </c>
      <c r="S9" s="140" t="s">
        <v>2956</v>
      </c>
      <c r="T9" s="140" t="s">
        <v>2957</v>
      </c>
      <c r="U9" s="140">
        <v>1</v>
      </c>
      <c r="V9" s="140" t="s">
        <v>2805</v>
      </c>
      <c r="W9" s="140" t="s">
        <v>2948</v>
      </c>
      <c r="X9" s="167" t="s">
        <v>2953</v>
      </c>
      <c r="Y9" s="140" t="s">
        <v>42</v>
      </c>
      <c r="Z9" s="166" t="s">
        <v>1743</v>
      </c>
      <c r="AA9" s="14" t="s">
        <v>2005</v>
      </c>
      <c r="AB9" s="98" t="s">
        <v>2805</v>
      </c>
      <c r="AC9" s="19">
        <v>100</v>
      </c>
      <c r="AD9" s="19">
        <v>100</v>
      </c>
      <c r="AE9" s="103" t="s">
        <v>43</v>
      </c>
      <c r="AF9" s="16">
        <v>44350</v>
      </c>
      <c r="AG9" s="17" t="s">
        <v>2812</v>
      </c>
      <c r="AH9" s="176" t="s">
        <v>3045</v>
      </c>
    </row>
    <row r="10" spans="1:34" s="15" customFormat="1" ht="14.25" customHeight="1" x14ac:dyDescent="0.25">
      <c r="A10" s="140" t="s">
        <v>2916</v>
      </c>
      <c r="B10" s="140" t="s">
        <v>26</v>
      </c>
      <c r="C10" s="140" t="s">
        <v>27</v>
      </c>
      <c r="D10" s="140" t="s">
        <v>28</v>
      </c>
      <c r="E10" s="140">
        <v>2020</v>
      </c>
      <c r="F10" s="140">
        <v>107</v>
      </c>
      <c r="G10" s="140" t="s">
        <v>2925</v>
      </c>
      <c r="H10" s="140">
        <v>1</v>
      </c>
      <c r="I10" s="140" t="s">
        <v>30</v>
      </c>
      <c r="J10" s="140" t="s">
        <v>67</v>
      </c>
      <c r="K10" s="140" t="s">
        <v>32</v>
      </c>
      <c r="L10" s="140" t="s">
        <v>424</v>
      </c>
      <c r="M10" s="140" t="s">
        <v>2926</v>
      </c>
      <c r="N10" s="124" t="s">
        <v>2831</v>
      </c>
      <c r="O10" s="124" t="s">
        <v>2831</v>
      </c>
      <c r="P10" s="123" t="s">
        <v>2831</v>
      </c>
      <c r="Q10" s="140" t="s">
        <v>2963</v>
      </c>
      <c r="R10" s="140" t="s">
        <v>2964</v>
      </c>
      <c r="S10" s="140" t="s">
        <v>2965</v>
      </c>
      <c r="T10" s="140" t="s">
        <v>460</v>
      </c>
      <c r="U10" s="140">
        <v>1</v>
      </c>
      <c r="V10" s="140" t="s">
        <v>1984</v>
      </c>
      <c r="W10" s="140" t="s">
        <v>2948</v>
      </c>
      <c r="X10" s="167" t="s">
        <v>2953</v>
      </c>
      <c r="Y10" s="140" t="s">
        <v>42</v>
      </c>
      <c r="Z10" s="166" t="s">
        <v>1743</v>
      </c>
      <c r="AA10" s="14" t="s">
        <v>2005</v>
      </c>
      <c r="AB10" s="98" t="s">
        <v>1984</v>
      </c>
      <c r="AC10" s="19">
        <v>100</v>
      </c>
      <c r="AD10" s="19">
        <v>100</v>
      </c>
      <c r="AE10" s="103" t="s">
        <v>43</v>
      </c>
      <c r="AF10" s="16">
        <v>44174</v>
      </c>
      <c r="AG10" s="17" t="s">
        <v>2812</v>
      </c>
      <c r="AH10" s="176" t="s">
        <v>2986</v>
      </c>
    </row>
    <row r="11" spans="1:34" s="15" customFormat="1" ht="14.25" customHeight="1" x14ac:dyDescent="0.25">
      <c r="A11" s="140" t="s">
        <v>2916</v>
      </c>
      <c r="B11" s="140" t="s">
        <v>26</v>
      </c>
      <c r="C11" s="140" t="s">
        <v>27</v>
      </c>
      <c r="D11" s="140" t="s">
        <v>28</v>
      </c>
      <c r="E11" s="140">
        <v>2020</v>
      </c>
      <c r="F11" s="140">
        <v>107</v>
      </c>
      <c r="G11" s="140" t="s">
        <v>2925</v>
      </c>
      <c r="H11" s="140">
        <v>2</v>
      </c>
      <c r="I11" s="140" t="s">
        <v>30</v>
      </c>
      <c r="J11" s="140" t="s">
        <v>67</v>
      </c>
      <c r="K11" s="140" t="s">
        <v>32</v>
      </c>
      <c r="L11" s="140" t="s">
        <v>424</v>
      </c>
      <c r="M11" s="140" t="s">
        <v>2926</v>
      </c>
      <c r="N11" s="124" t="s">
        <v>2831</v>
      </c>
      <c r="O11" s="124" t="s">
        <v>2831</v>
      </c>
      <c r="P11" s="123" t="s">
        <v>2831</v>
      </c>
      <c r="Q11" s="140" t="s">
        <v>2966</v>
      </c>
      <c r="R11" s="140" t="s">
        <v>2967</v>
      </c>
      <c r="S11" s="140" t="s">
        <v>2968</v>
      </c>
      <c r="T11" s="140" t="s">
        <v>2969</v>
      </c>
      <c r="U11" s="140">
        <v>1</v>
      </c>
      <c r="V11" s="140" t="s">
        <v>1984</v>
      </c>
      <c r="W11" s="140" t="s">
        <v>2948</v>
      </c>
      <c r="X11" s="167" t="s">
        <v>2953</v>
      </c>
      <c r="Y11" s="140" t="s">
        <v>42</v>
      </c>
      <c r="Z11" s="166" t="s">
        <v>1743</v>
      </c>
      <c r="AA11" s="14" t="s">
        <v>2005</v>
      </c>
      <c r="AB11" s="98" t="s">
        <v>1984</v>
      </c>
      <c r="AC11" s="19">
        <v>100</v>
      </c>
      <c r="AD11" s="19">
        <v>100</v>
      </c>
      <c r="AE11" s="142" t="s">
        <v>43</v>
      </c>
      <c r="AF11" s="16">
        <v>44379</v>
      </c>
      <c r="AG11" s="17" t="s">
        <v>2812</v>
      </c>
      <c r="AH11" s="176" t="s">
        <v>3041</v>
      </c>
    </row>
    <row r="12" spans="1:34" s="15" customFormat="1" ht="14.25" customHeight="1" x14ac:dyDescent="0.25">
      <c r="A12" s="140" t="s">
        <v>2973</v>
      </c>
      <c r="B12" s="140" t="s">
        <v>26</v>
      </c>
      <c r="C12" s="140" t="s">
        <v>27</v>
      </c>
      <c r="D12" s="140" t="s">
        <v>28</v>
      </c>
      <c r="E12" s="140">
        <v>2020</v>
      </c>
      <c r="F12" s="140">
        <v>112</v>
      </c>
      <c r="G12" s="140" t="s">
        <v>2974</v>
      </c>
      <c r="H12" s="140">
        <v>1</v>
      </c>
      <c r="I12" s="140" t="s">
        <v>30</v>
      </c>
      <c r="J12" s="140" t="s">
        <v>1723</v>
      </c>
      <c r="K12" s="140" t="s">
        <v>32</v>
      </c>
      <c r="L12" s="140" t="s">
        <v>424</v>
      </c>
      <c r="M12" s="140" t="s">
        <v>2975</v>
      </c>
      <c r="N12" s="124" t="s">
        <v>2831</v>
      </c>
      <c r="O12" s="124" t="s">
        <v>2831</v>
      </c>
      <c r="P12" s="124"/>
      <c r="Q12" s="124" t="s">
        <v>2976</v>
      </c>
      <c r="R12" s="124" t="s">
        <v>2977</v>
      </c>
      <c r="S12" s="123" t="s">
        <v>2978</v>
      </c>
      <c r="T12" s="140" t="s">
        <v>2979</v>
      </c>
      <c r="U12" s="140">
        <v>1</v>
      </c>
      <c r="V12" s="140" t="s">
        <v>2804</v>
      </c>
      <c r="W12" s="140" t="s">
        <v>2980</v>
      </c>
      <c r="X12" s="167" t="s">
        <v>2981</v>
      </c>
      <c r="Y12" s="140" t="s">
        <v>42</v>
      </c>
      <c r="Z12" s="140" t="s">
        <v>1743</v>
      </c>
      <c r="AA12" s="17" t="s">
        <v>2804</v>
      </c>
      <c r="AB12" s="140" t="s">
        <v>2804</v>
      </c>
      <c r="AC12" s="19">
        <v>100</v>
      </c>
      <c r="AD12" s="19">
        <v>100</v>
      </c>
      <c r="AE12" s="103" t="s">
        <v>43</v>
      </c>
      <c r="AF12" s="16">
        <v>44475</v>
      </c>
      <c r="AG12" s="17" t="s">
        <v>2818</v>
      </c>
      <c r="AH12" s="177" t="s">
        <v>3224</v>
      </c>
    </row>
    <row r="13" spans="1:34" s="15" customFormat="1" ht="14.25" customHeight="1" x14ac:dyDescent="0.25">
      <c r="A13" s="140" t="s">
        <v>2987</v>
      </c>
      <c r="B13" s="140" t="s">
        <v>26</v>
      </c>
      <c r="C13" s="140" t="s">
        <v>27</v>
      </c>
      <c r="D13" s="140" t="s">
        <v>28</v>
      </c>
      <c r="E13" s="140">
        <v>2020</v>
      </c>
      <c r="F13" s="140">
        <v>117</v>
      </c>
      <c r="G13" s="140" t="s">
        <v>1722</v>
      </c>
      <c r="H13" s="140">
        <v>1</v>
      </c>
      <c r="I13" s="140" t="s">
        <v>30</v>
      </c>
      <c r="J13" s="140" t="s">
        <v>1723</v>
      </c>
      <c r="K13" s="140" t="s">
        <v>32</v>
      </c>
      <c r="L13" s="140" t="s">
        <v>424</v>
      </c>
      <c r="M13" s="140" t="s">
        <v>2988</v>
      </c>
      <c r="N13" s="124" t="s">
        <v>2831</v>
      </c>
      <c r="O13" s="124" t="s">
        <v>2831</v>
      </c>
      <c r="P13" s="124"/>
      <c r="Q13" s="124" t="s">
        <v>2989</v>
      </c>
      <c r="R13" s="124" t="s">
        <v>2990</v>
      </c>
      <c r="S13" s="124" t="s">
        <v>2991</v>
      </c>
      <c r="T13" s="124" t="s">
        <v>2992</v>
      </c>
      <c r="U13" s="124">
        <v>2</v>
      </c>
      <c r="V13" s="123" t="s">
        <v>2740</v>
      </c>
      <c r="W13" s="140" t="s">
        <v>2993</v>
      </c>
      <c r="X13" s="167" t="s">
        <v>2994</v>
      </c>
      <c r="Y13" s="140" t="s">
        <v>42</v>
      </c>
      <c r="Z13" s="140" t="s">
        <v>1743</v>
      </c>
      <c r="AA13" s="17" t="s">
        <v>2804</v>
      </c>
      <c r="AB13" s="123" t="s">
        <v>2740</v>
      </c>
      <c r="AC13" s="19">
        <v>100</v>
      </c>
      <c r="AD13" s="19">
        <v>100</v>
      </c>
      <c r="AE13" s="103" t="s">
        <v>43</v>
      </c>
      <c r="AF13" s="16">
        <v>44508</v>
      </c>
      <c r="AG13" s="17" t="s">
        <v>2818</v>
      </c>
      <c r="AH13" s="177" t="s">
        <v>3296</v>
      </c>
    </row>
    <row r="14" spans="1:34" s="15" customFormat="1" ht="14.25" customHeight="1" x14ac:dyDescent="0.25">
      <c r="A14" s="140" t="s">
        <v>2987</v>
      </c>
      <c r="B14" s="140" t="s">
        <v>26</v>
      </c>
      <c r="C14" s="140" t="s">
        <v>27</v>
      </c>
      <c r="D14" s="140" t="s">
        <v>28</v>
      </c>
      <c r="E14" s="140">
        <v>2020</v>
      </c>
      <c r="F14" s="140">
        <v>117</v>
      </c>
      <c r="G14" s="140" t="s">
        <v>1722</v>
      </c>
      <c r="H14" s="140">
        <v>2</v>
      </c>
      <c r="I14" s="140" t="s">
        <v>30</v>
      </c>
      <c r="J14" s="140" t="s">
        <v>1723</v>
      </c>
      <c r="K14" s="140" t="s">
        <v>32</v>
      </c>
      <c r="L14" s="140" t="s">
        <v>424</v>
      </c>
      <c r="M14" s="140" t="s">
        <v>2988</v>
      </c>
      <c r="N14" s="124" t="s">
        <v>2831</v>
      </c>
      <c r="O14" s="124" t="s">
        <v>2831</v>
      </c>
      <c r="P14" s="124"/>
      <c r="Q14" s="124" t="s">
        <v>2989</v>
      </c>
      <c r="R14" s="124" t="s">
        <v>2995</v>
      </c>
      <c r="S14" s="124" t="s">
        <v>2996</v>
      </c>
      <c r="T14" s="124" t="s">
        <v>2997</v>
      </c>
      <c r="U14" s="124">
        <v>1</v>
      </c>
      <c r="V14" s="123" t="s">
        <v>2740</v>
      </c>
      <c r="W14" s="140" t="s">
        <v>2993</v>
      </c>
      <c r="X14" s="167" t="s">
        <v>2994</v>
      </c>
      <c r="Y14" s="140" t="s">
        <v>42</v>
      </c>
      <c r="Z14" s="140" t="s">
        <v>1743</v>
      </c>
      <c r="AA14" s="17" t="s">
        <v>2804</v>
      </c>
      <c r="AB14" s="123" t="s">
        <v>2740</v>
      </c>
      <c r="AC14" s="19">
        <v>100</v>
      </c>
      <c r="AD14" s="19">
        <v>100</v>
      </c>
      <c r="AE14" s="103" t="s">
        <v>43</v>
      </c>
      <c r="AF14" s="16">
        <v>44508</v>
      </c>
      <c r="AG14" s="17" t="s">
        <v>2818</v>
      </c>
      <c r="AH14" s="177" t="s">
        <v>3297</v>
      </c>
    </row>
    <row r="15" spans="1:34" s="15" customFormat="1" ht="14.25" customHeight="1" x14ac:dyDescent="0.25">
      <c r="A15" s="140" t="s">
        <v>2987</v>
      </c>
      <c r="B15" s="140" t="s">
        <v>26</v>
      </c>
      <c r="C15" s="140" t="s">
        <v>27</v>
      </c>
      <c r="D15" s="140" t="s">
        <v>28</v>
      </c>
      <c r="E15" s="140">
        <v>2020</v>
      </c>
      <c r="F15" s="140">
        <v>117</v>
      </c>
      <c r="G15" s="140" t="s">
        <v>1802</v>
      </c>
      <c r="H15" s="140">
        <v>1</v>
      </c>
      <c r="I15" s="140" t="s">
        <v>30</v>
      </c>
      <c r="J15" s="140" t="s">
        <v>1723</v>
      </c>
      <c r="K15" s="140" t="s">
        <v>32</v>
      </c>
      <c r="L15" s="140" t="s">
        <v>424</v>
      </c>
      <c r="M15" s="140" t="s">
        <v>2998</v>
      </c>
      <c r="N15" s="124" t="s">
        <v>2831</v>
      </c>
      <c r="O15" s="124" t="s">
        <v>2831</v>
      </c>
      <c r="P15" s="124"/>
      <c r="Q15" s="124" t="s">
        <v>2999</v>
      </c>
      <c r="R15" s="124" t="s">
        <v>3000</v>
      </c>
      <c r="S15" s="124" t="s">
        <v>3001</v>
      </c>
      <c r="T15" s="124" t="s">
        <v>3002</v>
      </c>
      <c r="U15" s="124">
        <v>1</v>
      </c>
      <c r="V15" s="123" t="s">
        <v>2740</v>
      </c>
      <c r="W15" s="140" t="s">
        <v>2993</v>
      </c>
      <c r="X15" s="167" t="s">
        <v>2994</v>
      </c>
      <c r="Y15" s="140" t="s">
        <v>42</v>
      </c>
      <c r="Z15" s="140" t="s">
        <v>1743</v>
      </c>
      <c r="AA15" s="17" t="s">
        <v>2804</v>
      </c>
      <c r="AB15" s="123" t="s">
        <v>2740</v>
      </c>
      <c r="AC15" s="19">
        <v>100</v>
      </c>
      <c r="AD15" s="19">
        <v>100</v>
      </c>
      <c r="AE15" s="103" t="s">
        <v>43</v>
      </c>
      <c r="AF15" s="16">
        <v>44508</v>
      </c>
      <c r="AG15" s="17" t="s">
        <v>2818</v>
      </c>
      <c r="AH15" s="177" t="s">
        <v>3298</v>
      </c>
    </row>
    <row r="16" spans="1:34" s="15" customFormat="1" ht="14.25" customHeight="1" x14ac:dyDescent="0.25">
      <c r="A16" s="140" t="s">
        <v>2987</v>
      </c>
      <c r="B16" s="140" t="s">
        <v>26</v>
      </c>
      <c r="C16" s="140" t="s">
        <v>27</v>
      </c>
      <c r="D16" s="140" t="s">
        <v>28</v>
      </c>
      <c r="E16" s="140">
        <v>2020</v>
      </c>
      <c r="F16" s="140">
        <v>117</v>
      </c>
      <c r="G16" s="140" t="s">
        <v>1968</v>
      </c>
      <c r="H16" s="140">
        <v>1</v>
      </c>
      <c r="I16" s="140" t="s">
        <v>30</v>
      </c>
      <c r="J16" s="140" t="s">
        <v>1723</v>
      </c>
      <c r="K16" s="140" t="s">
        <v>32</v>
      </c>
      <c r="L16" s="140" t="s">
        <v>424</v>
      </c>
      <c r="M16" s="140" t="s">
        <v>3003</v>
      </c>
      <c r="N16" s="124" t="s">
        <v>2831</v>
      </c>
      <c r="O16" s="124"/>
      <c r="P16" s="124"/>
      <c r="Q16" s="124" t="s">
        <v>3004</v>
      </c>
      <c r="R16" s="124" t="s">
        <v>3005</v>
      </c>
      <c r="S16" s="124" t="s">
        <v>3006</v>
      </c>
      <c r="T16" s="124" t="s">
        <v>3007</v>
      </c>
      <c r="U16" s="124">
        <v>1</v>
      </c>
      <c r="V16" s="123" t="s">
        <v>3008</v>
      </c>
      <c r="W16" s="140" t="s">
        <v>2993</v>
      </c>
      <c r="X16" s="167" t="s">
        <v>2994</v>
      </c>
      <c r="Y16" s="140" t="s">
        <v>42</v>
      </c>
      <c r="Z16" s="140" t="s">
        <v>1743</v>
      </c>
      <c r="AA16" s="17" t="s">
        <v>3023</v>
      </c>
      <c r="AB16" s="124" t="s">
        <v>3024</v>
      </c>
      <c r="AC16" s="19">
        <v>100</v>
      </c>
      <c r="AD16" s="19">
        <v>100</v>
      </c>
      <c r="AE16" s="103" t="s">
        <v>43</v>
      </c>
      <c r="AF16" s="16">
        <v>44384</v>
      </c>
      <c r="AG16" s="17" t="s">
        <v>2818</v>
      </c>
      <c r="AH16" s="177" t="s">
        <v>3208</v>
      </c>
    </row>
    <row r="17" spans="1:34" s="15" customFormat="1" ht="14.25" customHeight="1" x14ac:dyDescent="0.25">
      <c r="A17" s="140" t="s">
        <v>2987</v>
      </c>
      <c r="B17" s="140" t="s">
        <v>26</v>
      </c>
      <c r="C17" s="140" t="s">
        <v>27</v>
      </c>
      <c r="D17" s="140" t="s">
        <v>28</v>
      </c>
      <c r="E17" s="140">
        <v>2020</v>
      </c>
      <c r="F17" s="140">
        <v>117</v>
      </c>
      <c r="G17" s="140" t="s">
        <v>2246</v>
      </c>
      <c r="H17" s="140">
        <v>1</v>
      </c>
      <c r="I17" s="140" t="s">
        <v>30</v>
      </c>
      <c r="J17" s="140" t="s">
        <v>1723</v>
      </c>
      <c r="K17" s="140" t="s">
        <v>32</v>
      </c>
      <c r="L17" s="140" t="s">
        <v>424</v>
      </c>
      <c r="M17" s="140" t="s">
        <v>3009</v>
      </c>
      <c r="N17" s="124" t="s">
        <v>2831</v>
      </c>
      <c r="O17" s="124" t="s">
        <v>2831</v>
      </c>
      <c r="P17" s="124"/>
      <c r="Q17" s="124" t="s">
        <v>3010</v>
      </c>
      <c r="R17" s="124" t="s">
        <v>3011</v>
      </c>
      <c r="S17" s="124" t="s">
        <v>3012</v>
      </c>
      <c r="T17" s="124" t="s">
        <v>3013</v>
      </c>
      <c r="U17" s="124">
        <v>1</v>
      </c>
      <c r="V17" s="123" t="s">
        <v>3014</v>
      </c>
      <c r="W17" s="140" t="s">
        <v>2993</v>
      </c>
      <c r="X17" s="167" t="s">
        <v>3015</v>
      </c>
      <c r="Y17" s="140" t="s">
        <v>42</v>
      </c>
      <c r="Z17" s="140" t="s">
        <v>1743</v>
      </c>
      <c r="AA17" s="17" t="s">
        <v>2804</v>
      </c>
      <c r="AB17" s="123" t="s">
        <v>3014</v>
      </c>
      <c r="AC17" s="19">
        <v>100</v>
      </c>
      <c r="AD17" s="19">
        <v>100</v>
      </c>
      <c r="AE17" s="103" t="s">
        <v>43</v>
      </c>
      <c r="AF17" s="16">
        <v>44384</v>
      </c>
      <c r="AG17" s="17" t="s">
        <v>2818</v>
      </c>
      <c r="AH17" s="177" t="s">
        <v>3209</v>
      </c>
    </row>
    <row r="18" spans="1:34" s="15" customFormat="1" ht="14.25" customHeight="1" x14ac:dyDescent="0.25">
      <c r="A18" s="140" t="s">
        <v>2987</v>
      </c>
      <c r="B18" s="140" t="s">
        <v>26</v>
      </c>
      <c r="C18" s="140" t="s">
        <v>27</v>
      </c>
      <c r="D18" s="140" t="s">
        <v>28</v>
      </c>
      <c r="E18" s="140">
        <v>2020</v>
      </c>
      <c r="F18" s="140">
        <v>117</v>
      </c>
      <c r="G18" s="140" t="s">
        <v>2246</v>
      </c>
      <c r="H18" s="140">
        <v>2</v>
      </c>
      <c r="I18" s="140" t="s">
        <v>30</v>
      </c>
      <c r="J18" s="140" t="s">
        <v>1723</v>
      </c>
      <c r="K18" s="140" t="s">
        <v>32</v>
      </c>
      <c r="L18" s="140" t="s">
        <v>424</v>
      </c>
      <c r="M18" s="140" t="s">
        <v>3009</v>
      </c>
      <c r="N18" s="124" t="s">
        <v>2831</v>
      </c>
      <c r="O18" s="124" t="s">
        <v>2831</v>
      </c>
      <c r="P18" s="124"/>
      <c r="Q18" s="124" t="s">
        <v>3016</v>
      </c>
      <c r="R18" s="124" t="s">
        <v>3017</v>
      </c>
      <c r="S18" s="124" t="s">
        <v>3018</v>
      </c>
      <c r="T18" s="124" t="s">
        <v>3019</v>
      </c>
      <c r="U18" s="124">
        <v>2</v>
      </c>
      <c r="V18" s="123" t="s">
        <v>3014</v>
      </c>
      <c r="W18" s="140" t="s">
        <v>2993</v>
      </c>
      <c r="X18" s="167" t="s">
        <v>3015</v>
      </c>
      <c r="Y18" s="140" t="s">
        <v>42</v>
      </c>
      <c r="Z18" s="140" t="s">
        <v>1743</v>
      </c>
      <c r="AA18" s="17" t="s">
        <v>2804</v>
      </c>
      <c r="AB18" s="123" t="s">
        <v>3014</v>
      </c>
      <c r="AC18" s="19">
        <v>100</v>
      </c>
      <c r="AD18" s="19">
        <v>100</v>
      </c>
      <c r="AE18" s="103" t="s">
        <v>43</v>
      </c>
      <c r="AF18" s="16">
        <v>44384</v>
      </c>
      <c r="AG18" s="17" t="s">
        <v>2818</v>
      </c>
      <c r="AH18" s="177" t="s">
        <v>3210</v>
      </c>
    </row>
    <row r="19" spans="1:34" s="15" customFormat="1" ht="14.25" customHeight="1" x14ac:dyDescent="0.25">
      <c r="A19" s="140" t="s">
        <v>2987</v>
      </c>
      <c r="B19" s="140" t="s">
        <v>26</v>
      </c>
      <c r="C19" s="140" t="s">
        <v>27</v>
      </c>
      <c r="D19" s="140" t="s">
        <v>28</v>
      </c>
      <c r="E19" s="140">
        <v>2020</v>
      </c>
      <c r="F19" s="140">
        <v>117</v>
      </c>
      <c r="G19" s="140" t="s">
        <v>2246</v>
      </c>
      <c r="H19" s="140">
        <v>3</v>
      </c>
      <c r="I19" s="140" t="s">
        <v>30</v>
      </c>
      <c r="J19" s="140" t="s">
        <v>1723</v>
      </c>
      <c r="K19" s="140" t="s">
        <v>32</v>
      </c>
      <c r="L19" s="140" t="s">
        <v>424</v>
      </c>
      <c r="M19" s="140" t="s">
        <v>3009</v>
      </c>
      <c r="N19" s="124" t="s">
        <v>2831</v>
      </c>
      <c r="O19" s="124" t="s">
        <v>2831</v>
      </c>
      <c r="P19" s="124"/>
      <c r="Q19" s="124" t="s">
        <v>3016</v>
      </c>
      <c r="R19" s="124" t="s">
        <v>3020</v>
      </c>
      <c r="S19" s="124" t="s">
        <v>3021</v>
      </c>
      <c r="T19" s="124" t="s">
        <v>3022</v>
      </c>
      <c r="U19" s="124">
        <v>6</v>
      </c>
      <c r="V19" s="123" t="s">
        <v>3014</v>
      </c>
      <c r="W19" s="140" t="s">
        <v>2993</v>
      </c>
      <c r="X19" s="167" t="s">
        <v>2994</v>
      </c>
      <c r="Y19" s="140" t="s">
        <v>42</v>
      </c>
      <c r="Z19" s="140" t="s">
        <v>1743</v>
      </c>
      <c r="AA19" s="17" t="s">
        <v>2804</v>
      </c>
      <c r="AB19" s="123" t="s">
        <v>3014</v>
      </c>
      <c r="AC19" s="19">
        <v>0</v>
      </c>
      <c r="AD19" s="19">
        <v>0</v>
      </c>
      <c r="AE19" s="103" t="s">
        <v>1743</v>
      </c>
      <c r="AF19" s="16">
        <v>44508</v>
      </c>
      <c r="AG19" s="17" t="s">
        <v>2818</v>
      </c>
      <c r="AH19" s="178" t="s">
        <v>3299</v>
      </c>
    </row>
    <row r="20" spans="1:34" s="15" customFormat="1" ht="14.25" customHeight="1" x14ac:dyDescent="0.25">
      <c r="A20" s="175" t="s">
        <v>3046</v>
      </c>
      <c r="B20" s="175" t="s">
        <v>26</v>
      </c>
      <c r="C20" s="175" t="s">
        <v>27</v>
      </c>
      <c r="D20" s="175" t="s">
        <v>28</v>
      </c>
      <c r="E20" s="175">
        <v>2021</v>
      </c>
      <c r="F20" s="175">
        <v>97</v>
      </c>
      <c r="G20" s="175" t="s">
        <v>1975</v>
      </c>
      <c r="H20" s="175">
        <v>1</v>
      </c>
      <c r="I20" s="175" t="s">
        <v>30</v>
      </c>
      <c r="J20" s="175" t="s">
        <v>67</v>
      </c>
      <c r="K20" s="175" t="s">
        <v>32</v>
      </c>
      <c r="L20" s="175" t="s">
        <v>424</v>
      </c>
      <c r="M20" s="175" t="s">
        <v>3047</v>
      </c>
      <c r="N20" s="175" t="s">
        <v>2831</v>
      </c>
      <c r="O20" s="175" t="s">
        <v>2831</v>
      </c>
      <c r="P20" s="124"/>
      <c r="Q20" s="175" t="s">
        <v>3048</v>
      </c>
      <c r="R20" s="175" t="s">
        <v>3049</v>
      </c>
      <c r="S20" s="17" t="s">
        <v>3050</v>
      </c>
      <c r="T20" s="175" t="s">
        <v>3051</v>
      </c>
      <c r="U20" s="175">
        <v>1</v>
      </c>
      <c r="V20" s="175" t="s">
        <v>1984</v>
      </c>
      <c r="W20" s="175" t="s">
        <v>3052</v>
      </c>
      <c r="X20" s="167" t="s">
        <v>3053</v>
      </c>
      <c r="Y20" s="175" t="s">
        <v>42</v>
      </c>
      <c r="Z20" s="175" t="s">
        <v>1743</v>
      </c>
      <c r="AA20" s="14" t="s">
        <v>2005</v>
      </c>
      <c r="AB20" s="175" t="s">
        <v>1984</v>
      </c>
      <c r="AC20" s="19">
        <v>0</v>
      </c>
      <c r="AD20" s="19">
        <v>0</v>
      </c>
      <c r="AE20" s="103" t="s">
        <v>1743</v>
      </c>
      <c r="AF20" s="16">
        <v>44508</v>
      </c>
      <c r="AG20" s="17" t="s">
        <v>2812</v>
      </c>
      <c r="AH20" s="177" t="s">
        <v>3300</v>
      </c>
    </row>
    <row r="21" spans="1:34" s="15" customFormat="1" ht="14.25" customHeight="1" x14ac:dyDescent="0.25">
      <c r="A21" s="175" t="s">
        <v>3046</v>
      </c>
      <c r="B21" s="175" t="s">
        <v>26</v>
      </c>
      <c r="C21" s="175" t="s">
        <v>27</v>
      </c>
      <c r="D21" s="175" t="s">
        <v>28</v>
      </c>
      <c r="E21" s="175">
        <v>2021</v>
      </c>
      <c r="F21" s="175">
        <v>97</v>
      </c>
      <c r="G21" s="175" t="s">
        <v>3054</v>
      </c>
      <c r="H21" s="175">
        <v>1</v>
      </c>
      <c r="I21" s="175" t="s">
        <v>30</v>
      </c>
      <c r="J21" s="175" t="s">
        <v>67</v>
      </c>
      <c r="K21" s="175" t="s">
        <v>32</v>
      </c>
      <c r="L21" s="175" t="s">
        <v>424</v>
      </c>
      <c r="M21" s="175" t="s">
        <v>3055</v>
      </c>
      <c r="N21" s="175" t="s">
        <v>2831</v>
      </c>
      <c r="O21" s="175" t="s">
        <v>2831</v>
      </c>
      <c r="P21" s="124"/>
      <c r="Q21" s="175" t="s">
        <v>3056</v>
      </c>
      <c r="R21" s="175" t="s">
        <v>3057</v>
      </c>
      <c r="S21" s="175" t="s">
        <v>3050</v>
      </c>
      <c r="T21" s="175" t="s">
        <v>3051</v>
      </c>
      <c r="U21" s="175">
        <v>1</v>
      </c>
      <c r="V21" s="175" t="s">
        <v>1984</v>
      </c>
      <c r="W21" s="175" t="s">
        <v>3052</v>
      </c>
      <c r="X21" s="167" t="s">
        <v>3053</v>
      </c>
      <c r="Y21" s="175" t="s">
        <v>42</v>
      </c>
      <c r="Z21" s="175" t="s">
        <v>1743</v>
      </c>
      <c r="AA21" s="14" t="s">
        <v>2005</v>
      </c>
      <c r="AB21" s="175" t="s">
        <v>1984</v>
      </c>
      <c r="AC21" s="19">
        <v>0</v>
      </c>
      <c r="AD21" s="19">
        <v>0</v>
      </c>
      <c r="AE21" s="103" t="s">
        <v>1743</v>
      </c>
      <c r="AF21" s="16">
        <v>44508</v>
      </c>
      <c r="AG21" s="17" t="s">
        <v>2812</v>
      </c>
      <c r="AH21" s="177" t="s">
        <v>3301</v>
      </c>
    </row>
    <row r="22" spans="1:34" s="15" customFormat="1" ht="14.25" customHeight="1" x14ac:dyDescent="0.25">
      <c r="A22" s="175" t="s">
        <v>3046</v>
      </c>
      <c r="B22" s="175" t="s">
        <v>26</v>
      </c>
      <c r="C22" s="175" t="s">
        <v>27</v>
      </c>
      <c r="D22" s="175" t="s">
        <v>28</v>
      </c>
      <c r="E22" s="175">
        <v>2021</v>
      </c>
      <c r="F22" s="175">
        <v>97</v>
      </c>
      <c r="G22" s="175" t="s">
        <v>3058</v>
      </c>
      <c r="H22" s="175">
        <v>1</v>
      </c>
      <c r="I22" s="175" t="s">
        <v>30</v>
      </c>
      <c r="J22" s="175" t="s">
        <v>67</v>
      </c>
      <c r="K22" s="175" t="s">
        <v>32</v>
      </c>
      <c r="L22" s="175" t="s">
        <v>424</v>
      </c>
      <c r="M22" s="175" t="s">
        <v>3059</v>
      </c>
      <c r="N22" s="175" t="s">
        <v>2831</v>
      </c>
      <c r="O22" s="175" t="s">
        <v>2831</v>
      </c>
      <c r="P22" s="124"/>
      <c r="Q22" s="175" t="s">
        <v>3060</v>
      </c>
      <c r="R22" s="175" t="s">
        <v>3061</v>
      </c>
      <c r="S22" s="17" t="s">
        <v>1749</v>
      </c>
      <c r="T22" s="175" t="s">
        <v>3062</v>
      </c>
      <c r="U22" s="175">
        <v>1</v>
      </c>
      <c r="V22" s="175" t="s">
        <v>1984</v>
      </c>
      <c r="W22" s="175" t="s">
        <v>3052</v>
      </c>
      <c r="X22" s="167" t="s">
        <v>3053</v>
      </c>
      <c r="Y22" s="175" t="s">
        <v>42</v>
      </c>
      <c r="Z22" s="175" t="s">
        <v>1743</v>
      </c>
      <c r="AA22" s="14" t="s">
        <v>2005</v>
      </c>
      <c r="AB22" s="175" t="s">
        <v>1984</v>
      </c>
      <c r="AC22" s="19">
        <v>0</v>
      </c>
      <c r="AD22" s="19">
        <v>0</v>
      </c>
      <c r="AE22" s="103" t="s">
        <v>1743</v>
      </c>
      <c r="AF22" s="16">
        <v>44508</v>
      </c>
      <c r="AG22" s="17" t="s">
        <v>2812</v>
      </c>
      <c r="AH22" s="177" t="s">
        <v>3302</v>
      </c>
    </row>
    <row r="23" spans="1:34" s="15" customFormat="1" ht="14.25" customHeight="1" x14ac:dyDescent="0.25">
      <c r="A23" s="175" t="s">
        <v>3046</v>
      </c>
      <c r="B23" s="175" t="s">
        <v>26</v>
      </c>
      <c r="C23" s="175" t="s">
        <v>27</v>
      </c>
      <c r="D23" s="175" t="s">
        <v>28</v>
      </c>
      <c r="E23" s="175">
        <v>2021</v>
      </c>
      <c r="F23" s="175">
        <v>97</v>
      </c>
      <c r="G23" s="175" t="s">
        <v>3063</v>
      </c>
      <c r="H23" s="175">
        <v>1</v>
      </c>
      <c r="I23" s="175" t="s">
        <v>30</v>
      </c>
      <c r="J23" s="175" t="s">
        <v>67</v>
      </c>
      <c r="K23" s="175" t="s">
        <v>32</v>
      </c>
      <c r="L23" s="175" t="s">
        <v>424</v>
      </c>
      <c r="M23" s="175" t="s">
        <v>3064</v>
      </c>
      <c r="N23" s="175" t="s">
        <v>2831</v>
      </c>
      <c r="O23" s="175" t="s">
        <v>2831</v>
      </c>
      <c r="P23" s="124"/>
      <c r="Q23" s="175" t="s">
        <v>3065</v>
      </c>
      <c r="R23" s="175" t="s">
        <v>3066</v>
      </c>
      <c r="S23" s="175" t="s">
        <v>3067</v>
      </c>
      <c r="T23" s="175" t="s">
        <v>3068</v>
      </c>
      <c r="U23" s="175">
        <v>1</v>
      </c>
      <c r="V23" s="175" t="s">
        <v>1984</v>
      </c>
      <c r="W23" s="175" t="s">
        <v>3052</v>
      </c>
      <c r="X23" s="167" t="s">
        <v>3053</v>
      </c>
      <c r="Y23" s="175" t="s">
        <v>42</v>
      </c>
      <c r="Z23" s="175" t="s">
        <v>1743</v>
      </c>
      <c r="AA23" s="14" t="s">
        <v>2005</v>
      </c>
      <c r="AB23" s="175" t="s">
        <v>1984</v>
      </c>
      <c r="AC23" s="19">
        <v>0</v>
      </c>
      <c r="AD23" s="19">
        <v>0</v>
      </c>
      <c r="AE23" s="103" t="s">
        <v>1743</v>
      </c>
      <c r="AF23" s="16">
        <v>44508</v>
      </c>
      <c r="AG23" s="17" t="s">
        <v>2812</v>
      </c>
      <c r="AH23" s="177" t="s">
        <v>3303</v>
      </c>
    </row>
    <row r="24" spans="1:34" ht="14.25" customHeight="1" x14ac:dyDescent="0.25">
      <c r="A24" s="168" t="s">
        <v>3046</v>
      </c>
      <c r="B24" s="168" t="s">
        <v>26</v>
      </c>
      <c r="C24" s="168" t="s">
        <v>27</v>
      </c>
      <c r="D24" s="168" t="s">
        <v>28</v>
      </c>
      <c r="E24" s="168">
        <v>2021</v>
      </c>
      <c r="F24" s="168">
        <v>97</v>
      </c>
      <c r="G24" s="168" t="s">
        <v>2067</v>
      </c>
      <c r="H24" s="168">
        <v>1</v>
      </c>
      <c r="I24" s="168" t="s">
        <v>30</v>
      </c>
      <c r="J24" s="168" t="s">
        <v>67</v>
      </c>
      <c r="K24" s="168" t="s">
        <v>32</v>
      </c>
      <c r="L24" s="168" t="s">
        <v>424</v>
      </c>
      <c r="M24" s="168" t="s">
        <v>3069</v>
      </c>
      <c r="N24" s="168" t="s">
        <v>2831</v>
      </c>
      <c r="O24" s="168" t="s">
        <v>2831</v>
      </c>
      <c r="P24" s="124"/>
      <c r="Q24" s="168" t="s">
        <v>3070</v>
      </c>
      <c r="R24" s="168" t="s">
        <v>3071</v>
      </c>
      <c r="S24" s="168" t="s">
        <v>3072</v>
      </c>
      <c r="T24" s="168" t="s">
        <v>3073</v>
      </c>
      <c r="U24" s="168">
        <v>1</v>
      </c>
      <c r="V24" s="168" t="s">
        <v>307</v>
      </c>
      <c r="W24" s="168" t="s">
        <v>3074</v>
      </c>
      <c r="X24" s="167" t="s">
        <v>3075</v>
      </c>
      <c r="Y24" s="168" t="s">
        <v>42</v>
      </c>
      <c r="Z24" s="168" t="s">
        <v>1743</v>
      </c>
      <c r="AA24" s="17" t="s">
        <v>2809</v>
      </c>
      <c r="AB24" s="168" t="s">
        <v>307</v>
      </c>
      <c r="AC24" s="19">
        <v>100</v>
      </c>
      <c r="AD24" s="19">
        <v>100</v>
      </c>
      <c r="AE24" s="103" t="s">
        <v>43</v>
      </c>
      <c r="AF24" s="16">
        <v>44447</v>
      </c>
      <c r="AG24" s="17" t="s">
        <v>2984</v>
      </c>
      <c r="AH24" s="178" t="s">
        <v>3219</v>
      </c>
    </row>
    <row r="25" spans="1:34" ht="14.25" customHeight="1" x14ac:dyDescent="0.25">
      <c r="A25" s="168" t="s">
        <v>3046</v>
      </c>
      <c r="B25" s="168" t="s">
        <v>26</v>
      </c>
      <c r="C25" s="168" t="s">
        <v>27</v>
      </c>
      <c r="D25" s="168" t="s">
        <v>28</v>
      </c>
      <c r="E25" s="168">
        <v>2021</v>
      </c>
      <c r="F25" s="168">
        <v>97</v>
      </c>
      <c r="G25" s="168" t="s">
        <v>2067</v>
      </c>
      <c r="H25" s="168">
        <v>2</v>
      </c>
      <c r="I25" s="168" t="s">
        <v>30</v>
      </c>
      <c r="J25" s="168" t="s">
        <v>67</v>
      </c>
      <c r="K25" s="168" t="s">
        <v>32</v>
      </c>
      <c r="L25" s="168" t="s">
        <v>424</v>
      </c>
      <c r="M25" s="168" t="s">
        <v>3069</v>
      </c>
      <c r="N25" s="168" t="s">
        <v>2831</v>
      </c>
      <c r="O25" s="168" t="s">
        <v>2831</v>
      </c>
      <c r="P25" s="124"/>
      <c r="Q25" s="168" t="s">
        <v>3070</v>
      </c>
      <c r="R25" s="168" t="s">
        <v>3076</v>
      </c>
      <c r="S25" s="168" t="s">
        <v>3077</v>
      </c>
      <c r="T25" s="168" t="s">
        <v>3078</v>
      </c>
      <c r="U25" s="168">
        <v>10</v>
      </c>
      <c r="V25" s="168" t="s">
        <v>307</v>
      </c>
      <c r="W25" s="168" t="s">
        <v>3079</v>
      </c>
      <c r="X25" s="167" t="s">
        <v>3080</v>
      </c>
      <c r="Y25" s="168" t="s">
        <v>42</v>
      </c>
      <c r="Z25" s="168" t="s">
        <v>1743</v>
      </c>
      <c r="AA25" s="17" t="s">
        <v>2809</v>
      </c>
      <c r="AB25" s="168" t="s">
        <v>307</v>
      </c>
      <c r="AC25" s="19">
        <v>0</v>
      </c>
      <c r="AD25" s="19">
        <v>0</v>
      </c>
      <c r="AE25" s="103" t="s">
        <v>1743</v>
      </c>
      <c r="AF25" s="16">
        <v>44508</v>
      </c>
      <c r="AG25" s="17" t="s">
        <v>2984</v>
      </c>
      <c r="AH25" s="178" t="s">
        <v>3294</v>
      </c>
    </row>
    <row r="26" spans="1:34" ht="14.25" customHeight="1" x14ac:dyDescent="0.25">
      <c r="A26" s="168" t="s">
        <v>3046</v>
      </c>
      <c r="B26" s="168" t="s">
        <v>26</v>
      </c>
      <c r="C26" s="168" t="s">
        <v>27</v>
      </c>
      <c r="D26" s="168" t="s">
        <v>28</v>
      </c>
      <c r="E26" s="168">
        <v>2021</v>
      </c>
      <c r="F26" s="168">
        <v>97</v>
      </c>
      <c r="G26" s="168" t="s">
        <v>2067</v>
      </c>
      <c r="H26" s="168">
        <v>3</v>
      </c>
      <c r="I26" s="168" t="s">
        <v>30</v>
      </c>
      <c r="J26" s="168" t="s">
        <v>67</v>
      </c>
      <c r="K26" s="168" t="s">
        <v>32</v>
      </c>
      <c r="L26" s="168" t="s">
        <v>424</v>
      </c>
      <c r="M26" s="168" t="s">
        <v>3069</v>
      </c>
      <c r="N26" s="168" t="s">
        <v>2831</v>
      </c>
      <c r="O26" s="168" t="s">
        <v>2831</v>
      </c>
      <c r="P26" s="124"/>
      <c r="Q26" s="168" t="s">
        <v>3070</v>
      </c>
      <c r="R26" s="168" t="s">
        <v>3081</v>
      </c>
      <c r="S26" s="168" t="s">
        <v>3082</v>
      </c>
      <c r="T26" s="168" t="s">
        <v>3083</v>
      </c>
      <c r="U26" s="168">
        <v>5</v>
      </c>
      <c r="V26" s="168" t="s">
        <v>307</v>
      </c>
      <c r="W26" s="168" t="s">
        <v>3079</v>
      </c>
      <c r="X26" s="167" t="s">
        <v>3080</v>
      </c>
      <c r="Y26" s="168" t="s">
        <v>42</v>
      </c>
      <c r="Z26" s="168" t="s">
        <v>1743</v>
      </c>
      <c r="AA26" s="17" t="s">
        <v>2809</v>
      </c>
      <c r="AB26" s="168" t="s">
        <v>307</v>
      </c>
      <c r="AC26" s="19">
        <v>0</v>
      </c>
      <c r="AD26" s="19">
        <v>0</v>
      </c>
      <c r="AE26" s="103" t="s">
        <v>1743</v>
      </c>
      <c r="AF26" s="16">
        <v>44508</v>
      </c>
      <c r="AG26" s="17" t="s">
        <v>2984</v>
      </c>
      <c r="AH26" s="178" t="s">
        <v>3294</v>
      </c>
    </row>
    <row r="27" spans="1:34" ht="14.25" customHeight="1" x14ac:dyDescent="0.25">
      <c r="A27" s="168" t="s">
        <v>3046</v>
      </c>
      <c r="B27" s="168" t="s">
        <v>26</v>
      </c>
      <c r="C27" s="168" t="s">
        <v>27</v>
      </c>
      <c r="D27" s="168" t="s">
        <v>28</v>
      </c>
      <c r="E27" s="168">
        <v>2021</v>
      </c>
      <c r="F27" s="168">
        <v>97</v>
      </c>
      <c r="G27" s="168" t="s">
        <v>2073</v>
      </c>
      <c r="H27" s="168">
        <v>1</v>
      </c>
      <c r="I27" s="168" t="s">
        <v>30</v>
      </c>
      <c r="J27" s="168" t="s">
        <v>67</v>
      </c>
      <c r="K27" s="168" t="s">
        <v>32</v>
      </c>
      <c r="L27" s="168" t="s">
        <v>424</v>
      </c>
      <c r="M27" s="168" t="s">
        <v>3084</v>
      </c>
      <c r="N27" s="168" t="s">
        <v>2831</v>
      </c>
      <c r="O27" s="168" t="s">
        <v>2831</v>
      </c>
      <c r="P27" s="124"/>
      <c r="Q27" s="168" t="s">
        <v>3070</v>
      </c>
      <c r="R27" s="168" t="s">
        <v>3085</v>
      </c>
      <c r="S27" s="168" t="s">
        <v>3086</v>
      </c>
      <c r="T27" s="168" t="s">
        <v>3087</v>
      </c>
      <c r="U27" s="168">
        <v>1</v>
      </c>
      <c r="V27" s="168" t="s">
        <v>307</v>
      </c>
      <c r="W27" s="168" t="s">
        <v>3074</v>
      </c>
      <c r="X27" s="167" t="s">
        <v>3075</v>
      </c>
      <c r="Y27" s="168" t="s">
        <v>42</v>
      </c>
      <c r="Z27" s="168" t="s">
        <v>1743</v>
      </c>
      <c r="AA27" s="17" t="s">
        <v>2809</v>
      </c>
      <c r="AB27" s="168" t="s">
        <v>307</v>
      </c>
      <c r="AC27" s="19">
        <v>100</v>
      </c>
      <c r="AD27" s="19">
        <v>100</v>
      </c>
      <c r="AE27" s="103" t="s">
        <v>43</v>
      </c>
      <c r="AF27" s="16">
        <v>44447</v>
      </c>
      <c r="AG27" s="17" t="s">
        <v>2984</v>
      </c>
      <c r="AH27" s="178" t="s">
        <v>3220</v>
      </c>
    </row>
    <row r="28" spans="1:34" ht="14.25" customHeight="1" x14ac:dyDescent="0.25">
      <c r="A28" s="168" t="s">
        <v>3046</v>
      </c>
      <c r="B28" s="168" t="s">
        <v>26</v>
      </c>
      <c r="C28" s="168" t="s">
        <v>27</v>
      </c>
      <c r="D28" s="168" t="s">
        <v>28</v>
      </c>
      <c r="E28" s="168">
        <v>2021</v>
      </c>
      <c r="F28" s="168">
        <v>97</v>
      </c>
      <c r="G28" s="168" t="s">
        <v>2073</v>
      </c>
      <c r="H28" s="168">
        <v>2</v>
      </c>
      <c r="I28" s="168" t="s">
        <v>30</v>
      </c>
      <c r="J28" s="168" t="s">
        <v>67</v>
      </c>
      <c r="K28" s="168" t="s">
        <v>32</v>
      </c>
      <c r="L28" s="168" t="s">
        <v>424</v>
      </c>
      <c r="M28" s="168" t="s">
        <v>3084</v>
      </c>
      <c r="N28" s="168" t="s">
        <v>2831</v>
      </c>
      <c r="O28" s="168" t="s">
        <v>2831</v>
      </c>
      <c r="P28" s="124"/>
      <c r="Q28" s="168" t="s">
        <v>3070</v>
      </c>
      <c r="R28" s="168" t="s">
        <v>3071</v>
      </c>
      <c r="S28" s="168" t="s">
        <v>3088</v>
      </c>
      <c r="T28" s="168" t="s">
        <v>3073</v>
      </c>
      <c r="U28" s="168">
        <v>1</v>
      </c>
      <c r="V28" s="168" t="s">
        <v>307</v>
      </c>
      <c r="W28" s="168" t="s">
        <v>3074</v>
      </c>
      <c r="X28" s="167" t="s">
        <v>3075</v>
      </c>
      <c r="Y28" s="168" t="s">
        <v>42</v>
      </c>
      <c r="Z28" s="168" t="s">
        <v>1743</v>
      </c>
      <c r="AA28" s="17" t="s">
        <v>2809</v>
      </c>
      <c r="AB28" s="168" t="s">
        <v>307</v>
      </c>
      <c r="AC28" s="19">
        <v>100</v>
      </c>
      <c r="AD28" s="19">
        <v>100</v>
      </c>
      <c r="AE28" s="103" t="s">
        <v>43</v>
      </c>
      <c r="AF28" s="16">
        <v>44447</v>
      </c>
      <c r="AG28" s="17" t="s">
        <v>2984</v>
      </c>
      <c r="AH28" s="178" t="s">
        <v>3219</v>
      </c>
    </row>
    <row r="29" spans="1:34" ht="14.25" customHeight="1" x14ac:dyDescent="0.25">
      <c r="A29" s="168" t="s">
        <v>3046</v>
      </c>
      <c r="B29" s="168" t="s">
        <v>26</v>
      </c>
      <c r="C29" s="168" t="s">
        <v>27</v>
      </c>
      <c r="D29" s="168" t="s">
        <v>28</v>
      </c>
      <c r="E29" s="168">
        <v>2021</v>
      </c>
      <c r="F29" s="168">
        <v>97</v>
      </c>
      <c r="G29" s="168" t="s">
        <v>2073</v>
      </c>
      <c r="H29" s="168">
        <v>3</v>
      </c>
      <c r="I29" s="168" t="s">
        <v>30</v>
      </c>
      <c r="J29" s="168" t="s">
        <v>67</v>
      </c>
      <c r="K29" s="168" t="s">
        <v>32</v>
      </c>
      <c r="L29" s="168" t="s">
        <v>424</v>
      </c>
      <c r="M29" s="168" t="s">
        <v>3084</v>
      </c>
      <c r="N29" s="168" t="s">
        <v>2831</v>
      </c>
      <c r="O29" s="168" t="s">
        <v>2831</v>
      </c>
      <c r="P29" s="124"/>
      <c r="Q29" s="168" t="s">
        <v>3070</v>
      </c>
      <c r="R29" s="168" t="s">
        <v>3076</v>
      </c>
      <c r="S29" s="168" t="s">
        <v>3089</v>
      </c>
      <c r="T29" s="168" t="s">
        <v>3078</v>
      </c>
      <c r="U29" s="168">
        <v>10</v>
      </c>
      <c r="V29" s="168" t="s">
        <v>307</v>
      </c>
      <c r="W29" s="168" t="s">
        <v>3079</v>
      </c>
      <c r="X29" s="167" t="s">
        <v>3080</v>
      </c>
      <c r="Y29" s="168" t="s">
        <v>42</v>
      </c>
      <c r="Z29" s="168" t="s">
        <v>1743</v>
      </c>
      <c r="AA29" s="17" t="s">
        <v>2809</v>
      </c>
      <c r="AB29" s="168" t="s">
        <v>307</v>
      </c>
      <c r="AC29" s="19">
        <v>0</v>
      </c>
      <c r="AD29" s="19">
        <v>0</v>
      </c>
      <c r="AE29" s="103" t="s">
        <v>1743</v>
      </c>
      <c r="AF29" s="16">
        <v>44508</v>
      </c>
      <c r="AG29" s="17" t="s">
        <v>2984</v>
      </c>
      <c r="AH29" s="178" t="s">
        <v>3294</v>
      </c>
    </row>
    <row r="30" spans="1:34" ht="14.25" customHeight="1" x14ac:dyDescent="0.25">
      <c r="A30" s="168" t="s">
        <v>3046</v>
      </c>
      <c r="B30" s="168" t="s">
        <v>26</v>
      </c>
      <c r="C30" s="168" t="s">
        <v>27</v>
      </c>
      <c r="D30" s="168" t="s">
        <v>28</v>
      </c>
      <c r="E30" s="168">
        <v>2021</v>
      </c>
      <c r="F30" s="168">
        <v>97</v>
      </c>
      <c r="G30" s="168" t="s">
        <v>2073</v>
      </c>
      <c r="H30" s="168">
        <v>4</v>
      </c>
      <c r="I30" s="168" t="s">
        <v>30</v>
      </c>
      <c r="J30" s="168" t="s">
        <v>67</v>
      </c>
      <c r="K30" s="168" t="s">
        <v>32</v>
      </c>
      <c r="L30" s="168" t="s">
        <v>424</v>
      </c>
      <c r="M30" s="168" t="s">
        <v>3084</v>
      </c>
      <c r="N30" s="168" t="s">
        <v>2831</v>
      </c>
      <c r="O30" s="168" t="s">
        <v>2831</v>
      </c>
      <c r="P30" s="124"/>
      <c r="Q30" s="168" t="s">
        <v>3070</v>
      </c>
      <c r="R30" s="168" t="s">
        <v>3081</v>
      </c>
      <c r="S30" s="168" t="s">
        <v>3090</v>
      </c>
      <c r="T30" s="168" t="s">
        <v>3083</v>
      </c>
      <c r="U30" s="168">
        <v>5</v>
      </c>
      <c r="V30" s="168" t="s">
        <v>307</v>
      </c>
      <c r="W30" s="168" t="s">
        <v>3079</v>
      </c>
      <c r="X30" s="167" t="s">
        <v>3080</v>
      </c>
      <c r="Y30" s="168" t="s">
        <v>42</v>
      </c>
      <c r="Z30" s="168" t="s">
        <v>1743</v>
      </c>
      <c r="AA30" s="17" t="s">
        <v>2809</v>
      </c>
      <c r="AB30" s="168" t="s">
        <v>307</v>
      </c>
      <c r="AC30" s="19">
        <v>0</v>
      </c>
      <c r="AD30" s="19">
        <v>0</v>
      </c>
      <c r="AE30" s="103" t="s">
        <v>1743</v>
      </c>
      <c r="AF30" s="16">
        <v>44508</v>
      </c>
      <c r="AG30" s="17" t="s">
        <v>2984</v>
      </c>
      <c r="AH30" s="178" t="s">
        <v>3294</v>
      </c>
    </row>
    <row r="31" spans="1:34" s="15" customFormat="1" ht="14.25" customHeight="1" x14ac:dyDescent="0.25">
      <c r="A31" s="175" t="s">
        <v>3046</v>
      </c>
      <c r="B31" s="175" t="s">
        <v>26</v>
      </c>
      <c r="C31" s="175" t="s">
        <v>27</v>
      </c>
      <c r="D31" s="175" t="s">
        <v>28</v>
      </c>
      <c r="E31" s="175">
        <v>2021</v>
      </c>
      <c r="F31" s="175">
        <v>97</v>
      </c>
      <c r="G31" s="175" t="s">
        <v>2085</v>
      </c>
      <c r="H31" s="175">
        <v>1</v>
      </c>
      <c r="I31" s="175" t="s">
        <v>30</v>
      </c>
      <c r="J31" s="175" t="s">
        <v>67</v>
      </c>
      <c r="K31" s="175" t="s">
        <v>32</v>
      </c>
      <c r="L31" s="175" t="s">
        <v>424</v>
      </c>
      <c r="M31" s="175" t="s">
        <v>3091</v>
      </c>
      <c r="N31" s="175" t="s">
        <v>2831</v>
      </c>
      <c r="O31" s="175" t="s">
        <v>2831</v>
      </c>
      <c r="P31" s="124"/>
      <c r="Q31" s="175" t="s">
        <v>3092</v>
      </c>
      <c r="R31" s="175" t="s">
        <v>3093</v>
      </c>
      <c r="S31" s="175" t="s">
        <v>3094</v>
      </c>
      <c r="T31" s="175" t="s">
        <v>3095</v>
      </c>
      <c r="U31" s="175">
        <v>0.3</v>
      </c>
      <c r="V31" s="175" t="s">
        <v>1984</v>
      </c>
      <c r="W31" s="175" t="s">
        <v>3052</v>
      </c>
      <c r="X31" s="167" t="s">
        <v>3096</v>
      </c>
      <c r="Y31" s="175" t="s">
        <v>42</v>
      </c>
      <c r="Z31" s="175" t="s">
        <v>1743</v>
      </c>
      <c r="AA31" s="14" t="s">
        <v>2005</v>
      </c>
      <c r="AB31" s="175" t="s">
        <v>1984</v>
      </c>
      <c r="AC31" s="19">
        <v>0</v>
      </c>
      <c r="AD31" s="19">
        <v>0</v>
      </c>
      <c r="AE31" s="103" t="s">
        <v>1743</v>
      </c>
      <c r="AF31" s="16">
        <v>44508</v>
      </c>
      <c r="AG31" s="17" t="s">
        <v>2812</v>
      </c>
      <c r="AH31" s="177" t="s">
        <v>3304</v>
      </c>
    </row>
    <row r="32" spans="1:34" s="15" customFormat="1" ht="14.25" customHeight="1" x14ac:dyDescent="0.25">
      <c r="A32" s="175" t="s">
        <v>3046</v>
      </c>
      <c r="B32" s="175" t="s">
        <v>26</v>
      </c>
      <c r="C32" s="175" t="s">
        <v>27</v>
      </c>
      <c r="D32" s="175" t="s">
        <v>28</v>
      </c>
      <c r="E32" s="175">
        <v>2021</v>
      </c>
      <c r="F32" s="175">
        <v>97</v>
      </c>
      <c r="G32" s="175" t="s">
        <v>2085</v>
      </c>
      <c r="H32" s="175">
        <v>2</v>
      </c>
      <c r="I32" s="175" t="s">
        <v>30</v>
      </c>
      <c r="J32" s="175" t="s">
        <v>67</v>
      </c>
      <c r="K32" s="175" t="s">
        <v>32</v>
      </c>
      <c r="L32" s="175" t="s">
        <v>424</v>
      </c>
      <c r="M32" s="175" t="s">
        <v>3091</v>
      </c>
      <c r="N32" s="175" t="s">
        <v>2831</v>
      </c>
      <c r="O32" s="175" t="s">
        <v>2831</v>
      </c>
      <c r="P32" s="124"/>
      <c r="Q32" s="175" t="s">
        <v>3092</v>
      </c>
      <c r="R32" s="175" t="s">
        <v>3097</v>
      </c>
      <c r="S32" s="175" t="s">
        <v>3098</v>
      </c>
      <c r="T32" s="175" t="s">
        <v>3099</v>
      </c>
      <c r="U32" s="175">
        <v>1</v>
      </c>
      <c r="V32" s="175" t="s">
        <v>1984</v>
      </c>
      <c r="W32" s="175" t="s">
        <v>3052</v>
      </c>
      <c r="X32" s="167" t="s">
        <v>3096</v>
      </c>
      <c r="Y32" s="175" t="s">
        <v>42</v>
      </c>
      <c r="Z32" s="175" t="s">
        <v>1743</v>
      </c>
      <c r="AA32" s="14" t="s">
        <v>2005</v>
      </c>
      <c r="AB32" s="175" t="s">
        <v>1984</v>
      </c>
      <c r="AC32" s="19">
        <v>0</v>
      </c>
      <c r="AD32" s="19">
        <v>0</v>
      </c>
      <c r="AE32" s="103" t="s">
        <v>1743</v>
      </c>
      <c r="AF32" s="16">
        <v>44508</v>
      </c>
      <c r="AG32" s="17" t="s">
        <v>2812</v>
      </c>
      <c r="AH32" s="177" t="s">
        <v>3305</v>
      </c>
    </row>
    <row r="33" spans="1:34" s="15" customFormat="1" ht="14.25" customHeight="1" x14ac:dyDescent="0.25">
      <c r="A33" s="175" t="s">
        <v>3046</v>
      </c>
      <c r="B33" s="175" t="s">
        <v>26</v>
      </c>
      <c r="C33" s="175" t="s">
        <v>27</v>
      </c>
      <c r="D33" s="175" t="s">
        <v>28</v>
      </c>
      <c r="E33" s="175">
        <v>2021</v>
      </c>
      <c r="F33" s="175">
        <v>97</v>
      </c>
      <c r="G33" s="175" t="s">
        <v>2085</v>
      </c>
      <c r="H33" s="175">
        <v>3</v>
      </c>
      <c r="I33" s="175" t="s">
        <v>30</v>
      </c>
      <c r="J33" s="175" t="s">
        <v>67</v>
      </c>
      <c r="K33" s="175" t="s">
        <v>32</v>
      </c>
      <c r="L33" s="175" t="s">
        <v>424</v>
      </c>
      <c r="M33" s="175" t="s">
        <v>3091</v>
      </c>
      <c r="N33" s="175" t="s">
        <v>2831</v>
      </c>
      <c r="O33" s="175" t="s">
        <v>2831</v>
      </c>
      <c r="P33" s="124"/>
      <c r="Q33" s="175" t="s">
        <v>3092</v>
      </c>
      <c r="R33" s="175" t="s">
        <v>3100</v>
      </c>
      <c r="S33" s="175" t="s">
        <v>3101</v>
      </c>
      <c r="T33" s="175" t="s">
        <v>3102</v>
      </c>
      <c r="U33" s="175">
        <v>1</v>
      </c>
      <c r="V33" s="175" t="s">
        <v>1984</v>
      </c>
      <c r="W33" s="175" t="s">
        <v>3052</v>
      </c>
      <c r="X33" s="167" t="s">
        <v>3096</v>
      </c>
      <c r="Y33" s="175" t="s">
        <v>42</v>
      </c>
      <c r="Z33" s="175" t="s">
        <v>1743</v>
      </c>
      <c r="AA33" s="14" t="s">
        <v>2005</v>
      </c>
      <c r="AB33" s="175" t="s">
        <v>1984</v>
      </c>
      <c r="AC33" s="19">
        <v>0</v>
      </c>
      <c r="AD33" s="19">
        <v>0</v>
      </c>
      <c r="AE33" s="103" t="s">
        <v>1743</v>
      </c>
      <c r="AF33" s="16">
        <v>44508</v>
      </c>
      <c r="AG33" s="17" t="s">
        <v>2812</v>
      </c>
      <c r="AH33" s="177" t="s">
        <v>3306</v>
      </c>
    </row>
    <row r="34" spans="1:34" s="15" customFormat="1" ht="14.25" customHeight="1" x14ac:dyDescent="0.25">
      <c r="A34" s="175" t="s">
        <v>3046</v>
      </c>
      <c r="B34" s="175" t="s">
        <v>26</v>
      </c>
      <c r="C34" s="175" t="s">
        <v>27</v>
      </c>
      <c r="D34" s="175" t="s">
        <v>28</v>
      </c>
      <c r="E34" s="175">
        <v>2021</v>
      </c>
      <c r="F34" s="175">
        <v>97</v>
      </c>
      <c r="G34" s="175" t="s">
        <v>2103</v>
      </c>
      <c r="H34" s="175">
        <v>1</v>
      </c>
      <c r="I34" s="175" t="s">
        <v>30</v>
      </c>
      <c r="J34" s="175" t="s">
        <v>67</v>
      </c>
      <c r="K34" s="175" t="s">
        <v>32</v>
      </c>
      <c r="L34" s="175" t="s">
        <v>424</v>
      </c>
      <c r="M34" s="175" t="s">
        <v>3103</v>
      </c>
      <c r="N34" s="175" t="s">
        <v>2831</v>
      </c>
      <c r="O34" s="175" t="s">
        <v>2831</v>
      </c>
      <c r="P34" s="124"/>
      <c r="Q34" s="175" t="s">
        <v>3104</v>
      </c>
      <c r="R34" s="175" t="s">
        <v>3105</v>
      </c>
      <c r="S34" s="175" t="s">
        <v>3106</v>
      </c>
      <c r="T34" s="175" t="s">
        <v>3107</v>
      </c>
      <c r="U34" s="175">
        <v>1</v>
      </c>
      <c r="V34" s="175" t="s">
        <v>1910</v>
      </c>
      <c r="W34" s="175" t="s">
        <v>3052</v>
      </c>
      <c r="X34" s="167" t="s">
        <v>3096</v>
      </c>
      <c r="Y34" s="175" t="s">
        <v>42</v>
      </c>
      <c r="Z34" s="175" t="s">
        <v>1743</v>
      </c>
      <c r="AA34" s="14" t="s">
        <v>2005</v>
      </c>
      <c r="AB34" s="175" t="s">
        <v>1910</v>
      </c>
      <c r="AC34" s="19">
        <v>0</v>
      </c>
      <c r="AD34" s="19">
        <v>0</v>
      </c>
      <c r="AE34" s="103" t="s">
        <v>1743</v>
      </c>
      <c r="AF34" s="16">
        <v>44508</v>
      </c>
      <c r="AG34" s="17" t="s">
        <v>2812</v>
      </c>
      <c r="AH34" s="177" t="s">
        <v>3307</v>
      </c>
    </row>
    <row r="35" spans="1:34" s="15" customFormat="1" ht="14.25" customHeight="1" x14ac:dyDescent="0.25">
      <c r="A35" s="175" t="s">
        <v>3046</v>
      </c>
      <c r="B35" s="175" t="s">
        <v>26</v>
      </c>
      <c r="C35" s="175" t="s">
        <v>27</v>
      </c>
      <c r="D35" s="175" t="s">
        <v>28</v>
      </c>
      <c r="E35" s="175">
        <v>2021</v>
      </c>
      <c r="F35" s="175">
        <v>97</v>
      </c>
      <c r="G35" s="175" t="s">
        <v>2103</v>
      </c>
      <c r="H35" s="175">
        <v>2</v>
      </c>
      <c r="I35" s="175" t="s">
        <v>30</v>
      </c>
      <c r="J35" s="175" t="s">
        <v>67</v>
      </c>
      <c r="K35" s="175" t="s">
        <v>32</v>
      </c>
      <c r="L35" s="175" t="s">
        <v>424</v>
      </c>
      <c r="M35" s="175" t="s">
        <v>3103</v>
      </c>
      <c r="N35" s="175" t="s">
        <v>2831</v>
      </c>
      <c r="O35" s="175" t="s">
        <v>2831</v>
      </c>
      <c r="P35" s="124"/>
      <c r="Q35" s="175" t="s">
        <v>3104</v>
      </c>
      <c r="R35" s="175" t="s">
        <v>3108</v>
      </c>
      <c r="S35" s="175" t="s">
        <v>3109</v>
      </c>
      <c r="T35" s="175" t="s">
        <v>3110</v>
      </c>
      <c r="U35" s="175">
        <v>0.1</v>
      </c>
      <c r="V35" s="175" t="s">
        <v>1910</v>
      </c>
      <c r="W35" s="175" t="s">
        <v>3111</v>
      </c>
      <c r="X35" s="167" t="s">
        <v>3096</v>
      </c>
      <c r="Y35" s="175" t="s">
        <v>42</v>
      </c>
      <c r="Z35" s="175" t="s">
        <v>1743</v>
      </c>
      <c r="AA35" s="14" t="s">
        <v>2005</v>
      </c>
      <c r="AB35" s="175" t="s">
        <v>1910</v>
      </c>
      <c r="AC35" s="19">
        <v>0</v>
      </c>
      <c r="AD35" s="19">
        <v>0</v>
      </c>
      <c r="AE35" s="103" t="s">
        <v>1743</v>
      </c>
      <c r="AF35" s="16">
        <v>44508</v>
      </c>
      <c r="AG35" s="17" t="s">
        <v>2812</v>
      </c>
      <c r="AH35" s="177" t="s">
        <v>3308</v>
      </c>
    </row>
    <row r="36" spans="1:34" s="15" customFormat="1" ht="14.25" customHeight="1" x14ac:dyDescent="0.25">
      <c r="A36" s="175" t="s">
        <v>3046</v>
      </c>
      <c r="B36" s="175" t="s">
        <v>26</v>
      </c>
      <c r="C36" s="175" t="s">
        <v>27</v>
      </c>
      <c r="D36" s="175" t="s">
        <v>28</v>
      </c>
      <c r="E36" s="175">
        <v>2021</v>
      </c>
      <c r="F36" s="175">
        <v>97</v>
      </c>
      <c r="G36" s="175" t="s">
        <v>3112</v>
      </c>
      <c r="H36" s="175">
        <v>1</v>
      </c>
      <c r="I36" s="175" t="s">
        <v>30</v>
      </c>
      <c r="J36" s="175" t="s">
        <v>67</v>
      </c>
      <c r="K36" s="175" t="s">
        <v>32</v>
      </c>
      <c r="L36" s="175" t="s">
        <v>424</v>
      </c>
      <c r="M36" s="175" t="s">
        <v>3113</v>
      </c>
      <c r="N36" s="186" t="s">
        <v>2831</v>
      </c>
      <c r="O36" s="175" t="s">
        <v>2831</v>
      </c>
      <c r="P36" s="124"/>
      <c r="Q36" s="175" t="s">
        <v>3114</v>
      </c>
      <c r="R36" s="175" t="s">
        <v>3115</v>
      </c>
      <c r="S36" s="175" t="s">
        <v>3116</v>
      </c>
      <c r="T36" s="175" t="s">
        <v>3117</v>
      </c>
      <c r="U36" s="175">
        <v>1</v>
      </c>
      <c r="V36" s="175" t="s">
        <v>1910</v>
      </c>
      <c r="W36" s="175" t="s">
        <v>3052</v>
      </c>
      <c r="X36" s="167" t="s">
        <v>3053</v>
      </c>
      <c r="Y36" s="175" t="s">
        <v>42</v>
      </c>
      <c r="Z36" s="175" t="s">
        <v>1743</v>
      </c>
      <c r="AA36" s="14" t="s">
        <v>2005</v>
      </c>
      <c r="AB36" s="175" t="s">
        <v>1910</v>
      </c>
      <c r="AC36" s="19">
        <v>0</v>
      </c>
      <c r="AD36" s="19">
        <v>0</v>
      </c>
      <c r="AE36" s="103" t="s">
        <v>1743</v>
      </c>
      <c r="AF36" s="16">
        <v>44508</v>
      </c>
      <c r="AG36" s="17" t="s">
        <v>2812</v>
      </c>
      <c r="AH36" s="177" t="s">
        <v>3309</v>
      </c>
    </row>
    <row r="37" spans="1:34" s="15" customFormat="1" ht="14.25" customHeight="1" x14ac:dyDescent="0.25">
      <c r="A37" s="175" t="s">
        <v>3046</v>
      </c>
      <c r="B37" s="175" t="s">
        <v>26</v>
      </c>
      <c r="C37" s="175" t="s">
        <v>27</v>
      </c>
      <c r="D37" s="175" t="s">
        <v>28</v>
      </c>
      <c r="E37" s="175">
        <v>2021</v>
      </c>
      <c r="F37" s="175">
        <v>97</v>
      </c>
      <c r="G37" s="175" t="s">
        <v>2927</v>
      </c>
      <c r="H37" s="175">
        <v>1</v>
      </c>
      <c r="I37" s="175" t="s">
        <v>30</v>
      </c>
      <c r="J37" s="175" t="s">
        <v>67</v>
      </c>
      <c r="K37" s="175" t="s">
        <v>1017</v>
      </c>
      <c r="L37" s="175" t="s">
        <v>2928</v>
      </c>
      <c r="M37" s="175" t="s">
        <v>3118</v>
      </c>
      <c r="N37" s="175" t="s">
        <v>2831</v>
      </c>
      <c r="O37" s="175"/>
      <c r="P37" s="124"/>
      <c r="Q37" s="175" t="s">
        <v>3119</v>
      </c>
      <c r="R37" s="175" t="s">
        <v>3120</v>
      </c>
      <c r="S37" s="175" t="s">
        <v>3121</v>
      </c>
      <c r="T37" s="175" t="s">
        <v>3122</v>
      </c>
      <c r="U37" s="175">
        <v>1</v>
      </c>
      <c r="V37" s="175" t="s">
        <v>2005</v>
      </c>
      <c r="W37" s="175" t="s">
        <v>3052</v>
      </c>
      <c r="X37" s="167" t="s">
        <v>3053</v>
      </c>
      <c r="Y37" s="175" t="s">
        <v>42</v>
      </c>
      <c r="Z37" s="175" t="s">
        <v>1743</v>
      </c>
      <c r="AA37" s="14" t="s">
        <v>2005</v>
      </c>
      <c r="AB37" s="175" t="s">
        <v>2005</v>
      </c>
      <c r="AC37" s="19">
        <v>0</v>
      </c>
      <c r="AD37" s="19">
        <v>0</v>
      </c>
      <c r="AE37" s="103" t="s">
        <v>1743</v>
      </c>
      <c r="AF37" s="16">
        <v>44508</v>
      </c>
      <c r="AG37" s="17" t="s">
        <v>2812</v>
      </c>
      <c r="AH37" s="177" t="s">
        <v>3310</v>
      </c>
    </row>
    <row r="38" spans="1:34" ht="14.25" customHeight="1" x14ac:dyDescent="0.25">
      <c r="A38" s="168" t="s">
        <v>3046</v>
      </c>
      <c r="B38" s="168" t="s">
        <v>26</v>
      </c>
      <c r="C38" s="168" t="s">
        <v>27</v>
      </c>
      <c r="D38" s="168" t="s">
        <v>28</v>
      </c>
      <c r="E38" s="168">
        <v>2021</v>
      </c>
      <c r="F38" s="168">
        <v>97</v>
      </c>
      <c r="G38" s="168" t="s">
        <v>2927</v>
      </c>
      <c r="H38" s="168">
        <v>2</v>
      </c>
      <c r="I38" s="168" t="s">
        <v>30</v>
      </c>
      <c r="J38" s="168" t="s">
        <v>67</v>
      </c>
      <c r="K38" s="168" t="s">
        <v>1017</v>
      </c>
      <c r="L38" s="168" t="s">
        <v>2928</v>
      </c>
      <c r="M38" s="168" t="s">
        <v>3118</v>
      </c>
      <c r="N38" s="168" t="s">
        <v>2831</v>
      </c>
      <c r="O38" s="168"/>
      <c r="P38" s="124"/>
      <c r="Q38" s="168" t="s">
        <v>3119</v>
      </c>
      <c r="R38" s="168" t="s">
        <v>3123</v>
      </c>
      <c r="S38" s="168" t="s">
        <v>912</v>
      </c>
      <c r="T38" s="168" t="s">
        <v>3124</v>
      </c>
      <c r="U38" s="168">
        <v>1</v>
      </c>
      <c r="V38" s="168" t="s">
        <v>1787</v>
      </c>
      <c r="W38" s="168" t="s">
        <v>3125</v>
      </c>
      <c r="X38" s="167" t="s">
        <v>3126</v>
      </c>
      <c r="Y38" s="168" t="s">
        <v>42</v>
      </c>
      <c r="Z38" s="168" t="s">
        <v>1743</v>
      </c>
      <c r="AA38" s="168" t="s">
        <v>1787</v>
      </c>
      <c r="AB38" s="168" t="s">
        <v>1787</v>
      </c>
      <c r="AC38" s="179">
        <v>100</v>
      </c>
      <c r="AD38" s="179">
        <v>100</v>
      </c>
      <c r="AE38" s="180" t="s">
        <v>43</v>
      </c>
      <c r="AF38" s="181">
        <v>44456</v>
      </c>
      <c r="AG38" s="182" t="s">
        <v>3221</v>
      </c>
      <c r="AH38" s="183" t="s">
        <v>3222</v>
      </c>
    </row>
    <row r="39" spans="1:34" ht="14.25" customHeight="1" x14ac:dyDescent="0.25">
      <c r="A39" s="168" t="s">
        <v>3046</v>
      </c>
      <c r="B39" s="168" t="s">
        <v>26</v>
      </c>
      <c r="C39" s="168" t="s">
        <v>27</v>
      </c>
      <c r="D39" s="168" t="s">
        <v>28</v>
      </c>
      <c r="E39" s="168">
        <v>2021</v>
      </c>
      <c r="F39" s="168">
        <v>97</v>
      </c>
      <c r="G39" s="168" t="s">
        <v>2927</v>
      </c>
      <c r="H39" s="168">
        <v>3</v>
      </c>
      <c r="I39" s="168" t="s">
        <v>30</v>
      </c>
      <c r="J39" s="168" t="s">
        <v>67</v>
      </c>
      <c r="K39" s="168" t="s">
        <v>1017</v>
      </c>
      <c r="L39" s="168" t="s">
        <v>2928</v>
      </c>
      <c r="M39" s="168" t="s">
        <v>3118</v>
      </c>
      <c r="N39" s="168" t="s">
        <v>2831</v>
      </c>
      <c r="O39" s="168"/>
      <c r="P39" s="124"/>
      <c r="Q39" s="168" t="s">
        <v>3119</v>
      </c>
      <c r="R39" s="168" t="s">
        <v>3127</v>
      </c>
      <c r="S39" s="168" t="s">
        <v>3128</v>
      </c>
      <c r="T39" s="168" t="s">
        <v>3129</v>
      </c>
      <c r="U39" s="168">
        <v>1</v>
      </c>
      <c r="V39" s="168" t="s">
        <v>3130</v>
      </c>
      <c r="W39" s="168" t="s">
        <v>3131</v>
      </c>
      <c r="X39" s="167" t="s">
        <v>3132</v>
      </c>
      <c r="Y39" s="168" t="s">
        <v>42</v>
      </c>
      <c r="Z39" s="168" t="s">
        <v>1743</v>
      </c>
      <c r="AA39" s="168" t="s">
        <v>3205</v>
      </c>
      <c r="AB39" s="168" t="s">
        <v>3130</v>
      </c>
      <c r="AC39" s="19">
        <v>0</v>
      </c>
      <c r="AD39" s="19">
        <v>0</v>
      </c>
      <c r="AE39" s="103" t="s">
        <v>1743</v>
      </c>
      <c r="AF39" s="16"/>
      <c r="AG39" s="17"/>
      <c r="AH39" s="178"/>
    </row>
    <row r="40" spans="1:34" ht="14.25" customHeight="1" x14ac:dyDescent="0.25">
      <c r="A40" s="168" t="s">
        <v>3046</v>
      </c>
      <c r="B40" s="168" t="s">
        <v>26</v>
      </c>
      <c r="C40" s="168" t="s">
        <v>27</v>
      </c>
      <c r="D40" s="168" t="s">
        <v>28</v>
      </c>
      <c r="E40" s="168">
        <v>2021</v>
      </c>
      <c r="F40" s="168">
        <v>97</v>
      </c>
      <c r="G40" s="168" t="s">
        <v>2929</v>
      </c>
      <c r="H40" s="168">
        <v>1</v>
      </c>
      <c r="I40" s="168" t="s">
        <v>30</v>
      </c>
      <c r="J40" s="168" t="s">
        <v>67</v>
      </c>
      <c r="K40" s="168" t="s">
        <v>1017</v>
      </c>
      <c r="L40" s="168" t="s">
        <v>2928</v>
      </c>
      <c r="M40" s="168" t="s">
        <v>3133</v>
      </c>
      <c r="N40" s="168" t="s">
        <v>2831</v>
      </c>
      <c r="O40" s="168"/>
      <c r="P40" s="124"/>
      <c r="Q40" s="168" t="s">
        <v>3119</v>
      </c>
      <c r="R40" s="168" t="s">
        <v>3134</v>
      </c>
      <c r="S40" s="168" t="s">
        <v>3121</v>
      </c>
      <c r="T40" s="168" t="s">
        <v>3135</v>
      </c>
      <c r="U40" s="168">
        <v>1</v>
      </c>
      <c r="V40" s="168" t="s">
        <v>2807</v>
      </c>
      <c r="W40" s="168" t="s">
        <v>3052</v>
      </c>
      <c r="X40" s="167" t="s">
        <v>3053</v>
      </c>
      <c r="Y40" s="168" t="s">
        <v>42</v>
      </c>
      <c r="Z40" s="168" t="s">
        <v>1743</v>
      </c>
      <c r="AA40" s="168" t="s">
        <v>2807</v>
      </c>
      <c r="AB40" s="168" t="s">
        <v>2807</v>
      </c>
      <c r="AC40" s="19">
        <v>0</v>
      </c>
      <c r="AD40" s="19">
        <v>0</v>
      </c>
      <c r="AE40" s="103" t="s">
        <v>1743</v>
      </c>
      <c r="AF40" s="16"/>
      <c r="AG40" s="17"/>
      <c r="AH40" s="178"/>
    </row>
    <row r="41" spans="1:34" ht="14.25" customHeight="1" x14ac:dyDescent="0.25">
      <c r="A41" s="168" t="s">
        <v>3046</v>
      </c>
      <c r="B41" s="168" t="s">
        <v>26</v>
      </c>
      <c r="C41" s="168" t="s">
        <v>27</v>
      </c>
      <c r="D41" s="168" t="s">
        <v>28</v>
      </c>
      <c r="E41" s="168">
        <v>2021</v>
      </c>
      <c r="F41" s="168">
        <v>97</v>
      </c>
      <c r="G41" s="168" t="s">
        <v>2929</v>
      </c>
      <c r="H41" s="168">
        <v>2</v>
      </c>
      <c r="I41" s="168" t="s">
        <v>30</v>
      </c>
      <c r="J41" s="168" t="s">
        <v>67</v>
      </c>
      <c r="K41" s="168" t="s">
        <v>1017</v>
      </c>
      <c r="L41" s="168" t="s">
        <v>2928</v>
      </c>
      <c r="M41" s="168" t="s">
        <v>3133</v>
      </c>
      <c r="N41" s="168" t="s">
        <v>2831</v>
      </c>
      <c r="O41" s="168"/>
      <c r="P41" s="124"/>
      <c r="Q41" s="168" t="s">
        <v>3119</v>
      </c>
      <c r="R41" s="168" t="s">
        <v>3123</v>
      </c>
      <c r="S41" s="168" t="s">
        <v>912</v>
      </c>
      <c r="T41" s="168" t="s">
        <v>3124</v>
      </c>
      <c r="U41" s="168">
        <v>1</v>
      </c>
      <c r="V41" s="168" t="s">
        <v>1787</v>
      </c>
      <c r="W41" s="168" t="s">
        <v>3125</v>
      </c>
      <c r="X41" s="167" t="s">
        <v>3126</v>
      </c>
      <c r="Y41" s="168" t="s">
        <v>42</v>
      </c>
      <c r="Z41" s="168" t="s">
        <v>1743</v>
      </c>
      <c r="AA41" s="168" t="s">
        <v>1787</v>
      </c>
      <c r="AB41" s="168" t="s">
        <v>1787</v>
      </c>
      <c r="AC41" s="179">
        <v>100</v>
      </c>
      <c r="AD41" s="179">
        <v>100</v>
      </c>
      <c r="AE41" s="184" t="s">
        <v>43</v>
      </c>
      <c r="AF41" s="181">
        <v>44456</v>
      </c>
      <c r="AG41" s="182" t="s">
        <v>3221</v>
      </c>
      <c r="AH41" s="183" t="s">
        <v>3223</v>
      </c>
    </row>
    <row r="42" spans="1:34" ht="14.25" customHeight="1" x14ac:dyDescent="0.25">
      <c r="A42" s="168" t="s">
        <v>3046</v>
      </c>
      <c r="B42" s="168" t="s">
        <v>26</v>
      </c>
      <c r="C42" s="168" t="s">
        <v>27</v>
      </c>
      <c r="D42" s="168" t="s">
        <v>28</v>
      </c>
      <c r="E42" s="168">
        <v>2021</v>
      </c>
      <c r="F42" s="168">
        <v>97</v>
      </c>
      <c r="G42" s="168" t="s">
        <v>2929</v>
      </c>
      <c r="H42" s="168">
        <v>3</v>
      </c>
      <c r="I42" s="168" t="s">
        <v>30</v>
      </c>
      <c r="J42" s="168" t="s">
        <v>67</v>
      </c>
      <c r="K42" s="168" t="s">
        <v>1017</v>
      </c>
      <c r="L42" s="168" t="s">
        <v>2928</v>
      </c>
      <c r="M42" s="168" t="s">
        <v>3133</v>
      </c>
      <c r="N42" s="168" t="s">
        <v>2831</v>
      </c>
      <c r="O42" s="168"/>
      <c r="P42" s="124"/>
      <c r="Q42" s="168" t="s">
        <v>3119</v>
      </c>
      <c r="R42" s="168" t="s">
        <v>3127</v>
      </c>
      <c r="S42" s="168" t="s">
        <v>3128</v>
      </c>
      <c r="T42" s="168" t="s">
        <v>3129</v>
      </c>
      <c r="U42" s="168">
        <v>1</v>
      </c>
      <c r="V42" s="168" t="s">
        <v>3130</v>
      </c>
      <c r="W42" s="168" t="s">
        <v>3131</v>
      </c>
      <c r="X42" s="167" t="s">
        <v>3132</v>
      </c>
      <c r="Y42" s="168" t="s">
        <v>42</v>
      </c>
      <c r="Z42" s="168" t="s">
        <v>1743</v>
      </c>
      <c r="AA42" s="168" t="s">
        <v>3205</v>
      </c>
      <c r="AB42" s="168" t="s">
        <v>3130</v>
      </c>
      <c r="AC42" s="19">
        <v>0</v>
      </c>
      <c r="AD42" s="19">
        <v>0</v>
      </c>
      <c r="AE42" s="103" t="s">
        <v>1743</v>
      </c>
      <c r="AF42" s="16"/>
      <c r="AG42" s="17"/>
      <c r="AH42" s="178"/>
    </row>
    <row r="43" spans="1:34" s="15" customFormat="1" ht="14.25" customHeight="1" x14ac:dyDescent="0.25">
      <c r="A43" s="175" t="s">
        <v>3046</v>
      </c>
      <c r="B43" s="175" t="s">
        <v>26</v>
      </c>
      <c r="C43" s="175" t="s">
        <v>27</v>
      </c>
      <c r="D43" s="175" t="s">
        <v>28</v>
      </c>
      <c r="E43" s="175">
        <v>2021</v>
      </c>
      <c r="F43" s="175">
        <v>97</v>
      </c>
      <c r="G43" s="175" t="s">
        <v>2930</v>
      </c>
      <c r="H43" s="175">
        <v>1</v>
      </c>
      <c r="I43" s="175" t="s">
        <v>30</v>
      </c>
      <c r="J43" s="175" t="s">
        <v>67</v>
      </c>
      <c r="K43" s="175" t="s">
        <v>1017</v>
      </c>
      <c r="L43" s="175" t="s">
        <v>2928</v>
      </c>
      <c r="M43" s="175" t="s">
        <v>3136</v>
      </c>
      <c r="N43" s="175" t="s">
        <v>2831</v>
      </c>
      <c r="O43" s="175"/>
      <c r="P43" s="124"/>
      <c r="Q43" s="175" t="s">
        <v>3137</v>
      </c>
      <c r="R43" s="175" t="s">
        <v>3138</v>
      </c>
      <c r="S43" s="175" t="s">
        <v>3139</v>
      </c>
      <c r="T43" s="175" t="s">
        <v>3140</v>
      </c>
      <c r="U43" s="175">
        <v>0.8</v>
      </c>
      <c r="V43" s="175" t="s">
        <v>2005</v>
      </c>
      <c r="W43" s="175" t="s">
        <v>3052</v>
      </c>
      <c r="X43" s="167" t="s">
        <v>3053</v>
      </c>
      <c r="Y43" s="175" t="s">
        <v>42</v>
      </c>
      <c r="Z43" s="175" t="s">
        <v>1743</v>
      </c>
      <c r="AA43" s="14" t="s">
        <v>2005</v>
      </c>
      <c r="AB43" s="175" t="s">
        <v>2005</v>
      </c>
      <c r="AC43" s="19">
        <v>0</v>
      </c>
      <c r="AD43" s="19">
        <v>0</v>
      </c>
      <c r="AE43" s="103" t="s">
        <v>1743</v>
      </c>
      <c r="AF43" s="16">
        <v>44508</v>
      </c>
      <c r="AG43" s="17" t="s">
        <v>2812</v>
      </c>
      <c r="AH43" s="177" t="s">
        <v>3311</v>
      </c>
    </row>
    <row r="44" spans="1:34" s="15" customFormat="1" ht="14.25" customHeight="1" x14ac:dyDescent="0.25">
      <c r="A44" s="175" t="s">
        <v>3046</v>
      </c>
      <c r="B44" s="175" t="s">
        <v>26</v>
      </c>
      <c r="C44" s="175" t="s">
        <v>27</v>
      </c>
      <c r="D44" s="175" t="s">
        <v>28</v>
      </c>
      <c r="E44" s="175">
        <v>2021</v>
      </c>
      <c r="F44" s="175">
        <v>97</v>
      </c>
      <c r="G44" s="175" t="s">
        <v>3141</v>
      </c>
      <c r="H44" s="175">
        <v>1</v>
      </c>
      <c r="I44" s="175" t="s">
        <v>30</v>
      </c>
      <c r="J44" s="175" t="s">
        <v>67</v>
      </c>
      <c r="K44" s="175" t="s">
        <v>1017</v>
      </c>
      <c r="L44" s="175" t="s">
        <v>2928</v>
      </c>
      <c r="M44" s="175" t="s">
        <v>3142</v>
      </c>
      <c r="N44" s="175" t="s">
        <v>2831</v>
      </c>
      <c r="O44" s="175" t="s">
        <v>2831</v>
      </c>
      <c r="P44" s="124"/>
      <c r="Q44" s="175" t="s">
        <v>3143</v>
      </c>
      <c r="R44" s="175" t="s">
        <v>3144</v>
      </c>
      <c r="S44" s="175" t="s">
        <v>3145</v>
      </c>
      <c r="T44" s="175" t="s">
        <v>3146</v>
      </c>
      <c r="U44" s="175">
        <v>1</v>
      </c>
      <c r="V44" s="175" t="s">
        <v>3147</v>
      </c>
      <c r="W44" s="175" t="s">
        <v>3111</v>
      </c>
      <c r="X44" s="167" t="s">
        <v>3053</v>
      </c>
      <c r="Y44" s="175" t="s">
        <v>42</v>
      </c>
      <c r="Z44" s="175" t="s">
        <v>1743</v>
      </c>
      <c r="AA44" s="14" t="s">
        <v>2005</v>
      </c>
      <c r="AB44" s="175" t="s">
        <v>2005</v>
      </c>
      <c r="AC44" s="19">
        <v>0</v>
      </c>
      <c r="AD44" s="19">
        <v>0</v>
      </c>
      <c r="AE44" s="103" t="s">
        <v>1743</v>
      </c>
      <c r="AF44" s="16">
        <v>44508</v>
      </c>
      <c r="AG44" s="17" t="s">
        <v>2812</v>
      </c>
      <c r="AH44" s="177" t="s">
        <v>3312</v>
      </c>
    </row>
    <row r="45" spans="1:34" ht="14.25" customHeight="1" x14ac:dyDescent="0.25">
      <c r="A45" s="168" t="s">
        <v>3046</v>
      </c>
      <c r="B45" s="168" t="s">
        <v>26</v>
      </c>
      <c r="C45" s="168" t="s">
        <v>27</v>
      </c>
      <c r="D45" s="168" t="s">
        <v>28</v>
      </c>
      <c r="E45" s="168">
        <v>2021</v>
      </c>
      <c r="F45" s="168">
        <v>97</v>
      </c>
      <c r="G45" s="168" t="s">
        <v>2931</v>
      </c>
      <c r="H45" s="168">
        <v>1</v>
      </c>
      <c r="I45" s="168" t="s">
        <v>30</v>
      </c>
      <c r="J45" s="168" t="s">
        <v>67</v>
      </c>
      <c r="K45" s="168" t="s">
        <v>1286</v>
      </c>
      <c r="L45" s="168" t="s">
        <v>2932</v>
      </c>
      <c r="M45" s="168" t="s">
        <v>3148</v>
      </c>
      <c r="N45" s="168" t="s">
        <v>2831</v>
      </c>
      <c r="O45" s="168" t="s">
        <v>2831</v>
      </c>
      <c r="P45" s="124"/>
      <c r="Q45" s="168" t="s">
        <v>3149</v>
      </c>
      <c r="R45" s="168" t="s">
        <v>3150</v>
      </c>
      <c r="S45" s="168" t="s">
        <v>2135</v>
      </c>
      <c r="T45" s="168" t="s">
        <v>2982</v>
      </c>
      <c r="U45" s="168">
        <v>12</v>
      </c>
      <c r="V45" s="168" t="s">
        <v>3151</v>
      </c>
      <c r="W45" s="168" t="s">
        <v>3052</v>
      </c>
      <c r="X45" s="167" t="s">
        <v>3080</v>
      </c>
      <c r="Y45" s="168" t="s">
        <v>42</v>
      </c>
      <c r="Z45" s="168" t="s">
        <v>1743</v>
      </c>
      <c r="AA45" s="168" t="s">
        <v>3151</v>
      </c>
      <c r="AB45" s="168" t="s">
        <v>3151</v>
      </c>
      <c r="AC45" s="19">
        <v>0</v>
      </c>
      <c r="AD45" s="19">
        <v>0</v>
      </c>
      <c r="AE45" s="103" t="s">
        <v>1743</v>
      </c>
      <c r="AF45" s="16">
        <v>44508</v>
      </c>
      <c r="AG45" s="17" t="s">
        <v>3027</v>
      </c>
      <c r="AH45" s="178" t="s">
        <v>3289</v>
      </c>
    </row>
    <row r="46" spans="1:34" ht="14.25" customHeight="1" x14ac:dyDescent="0.25">
      <c r="A46" s="168" t="s">
        <v>3046</v>
      </c>
      <c r="B46" s="168" t="s">
        <v>26</v>
      </c>
      <c r="C46" s="168" t="s">
        <v>27</v>
      </c>
      <c r="D46" s="168" t="s">
        <v>28</v>
      </c>
      <c r="E46" s="168">
        <v>2021</v>
      </c>
      <c r="F46" s="168">
        <v>97</v>
      </c>
      <c r="G46" s="168" t="s">
        <v>3152</v>
      </c>
      <c r="H46" s="168">
        <v>1</v>
      </c>
      <c r="I46" s="168" t="s">
        <v>30</v>
      </c>
      <c r="J46" s="168" t="s">
        <v>67</v>
      </c>
      <c r="K46" s="168" t="s">
        <v>1286</v>
      </c>
      <c r="L46" s="168" t="s">
        <v>2932</v>
      </c>
      <c r="M46" s="168" t="s">
        <v>3153</v>
      </c>
      <c r="N46" s="168" t="s">
        <v>2831</v>
      </c>
      <c r="O46" s="168" t="s">
        <v>2831</v>
      </c>
      <c r="P46" s="124"/>
      <c r="Q46" s="168" t="s">
        <v>3154</v>
      </c>
      <c r="R46" s="168" t="s">
        <v>3155</v>
      </c>
      <c r="S46" s="168" t="s">
        <v>3156</v>
      </c>
      <c r="T46" s="168" t="s">
        <v>3157</v>
      </c>
      <c r="U46" s="168">
        <v>1</v>
      </c>
      <c r="V46" s="168" t="s">
        <v>481</v>
      </c>
      <c r="W46" s="168" t="s">
        <v>3052</v>
      </c>
      <c r="X46" s="167" t="s">
        <v>3053</v>
      </c>
      <c r="Y46" s="168" t="s">
        <v>42</v>
      </c>
      <c r="Z46" s="168" t="s">
        <v>1743</v>
      </c>
      <c r="AA46" s="17" t="s">
        <v>2809</v>
      </c>
      <c r="AB46" s="168" t="s">
        <v>481</v>
      </c>
      <c r="AC46" s="19">
        <v>0</v>
      </c>
      <c r="AD46" s="19">
        <v>0</v>
      </c>
      <c r="AE46" s="103" t="s">
        <v>1743</v>
      </c>
      <c r="AF46" s="16">
        <v>44508</v>
      </c>
      <c r="AG46" s="17" t="s">
        <v>2984</v>
      </c>
      <c r="AH46" s="178" t="s">
        <v>3294</v>
      </c>
    </row>
    <row r="47" spans="1:34" ht="14.25" customHeight="1" x14ac:dyDescent="0.25">
      <c r="A47" s="168" t="s">
        <v>3046</v>
      </c>
      <c r="B47" s="168" t="s">
        <v>26</v>
      </c>
      <c r="C47" s="168" t="s">
        <v>27</v>
      </c>
      <c r="D47" s="168" t="s">
        <v>28</v>
      </c>
      <c r="E47" s="168">
        <v>2021</v>
      </c>
      <c r="F47" s="168">
        <v>97</v>
      </c>
      <c r="G47" s="168" t="s">
        <v>3152</v>
      </c>
      <c r="H47" s="168">
        <v>2</v>
      </c>
      <c r="I47" s="168" t="s">
        <v>30</v>
      </c>
      <c r="J47" s="168" t="s">
        <v>67</v>
      </c>
      <c r="K47" s="168" t="s">
        <v>1286</v>
      </c>
      <c r="L47" s="168" t="s">
        <v>2932</v>
      </c>
      <c r="M47" s="168" t="s">
        <v>3153</v>
      </c>
      <c r="N47" s="168" t="s">
        <v>2831</v>
      </c>
      <c r="O47" s="168" t="s">
        <v>2831</v>
      </c>
      <c r="P47" s="124"/>
      <c r="Q47" s="168" t="s">
        <v>3154</v>
      </c>
      <c r="R47" s="168" t="s">
        <v>3158</v>
      </c>
      <c r="S47" s="168" t="s">
        <v>1835</v>
      </c>
      <c r="T47" s="168" t="s">
        <v>3159</v>
      </c>
      <c r="U47" s="168">
        <v>1</v>
      </c>
      <c r="V47" s="168" t="s">
        <v>481</v>
      </c>
      <c r="W47" s="168" t="s">
        <v>3052</v>
      </c>
      <c r="X47" s="167" t="s">
        <v>3053</v>
      </c>
      <c r="Y47" s="168" t="s">
        <v>42</v>
      </c>
      <c r="Z47" s="168" t="s">
        <v>1743</v>
      </c>
      <c r="AA47" s="17" t="s">
        <v>2809</v>
      </c>
      <c r="AB47" s="168" t="s">
        <v>481</v>
      </c>
      <c r="AC47" s="19">
        <v>0</v>
      </c>
      <c r="AD47" s="19">
        <v>0</v>
      </c>
      <c r="AE47" s="103" t="s">
        <v>1743</v>
      </c>
      <c r="AF47" s="16">
        <v>44508</v>
      </c>
      <c r="AG47" s="17" t="s">
        <v>2984</v>
      </c>
      <c r="AH47" s="178" t="s">
        <v>3294</v>
      </c>
    </row>
    <row r="48" spans="1:34" ht="14.25" customHeight="1" x14ac:dyDescent="0.25">
      <c r="A48" s="168" t="s">
        <v>3046</v>
      </c>
      <c r="B48" s="168" t="s">
        <v>26</v>
      </c>
      <c r="C48" s="168" t="s">
        <v>27</v>
      </c>
      <c r="D48" s="168" t="s">
        <v>28</v>
      </c>
      <c r="E48" s="168">
        <v>2021</v>
      </c>
      <c r="F48" s="168">
        <v>97</v>
      </c>
      <c r="G48" s="168" t="s">
        <v>2933</v>
      </c>
      <c r="H48" s="168">
        <v>1</v>
      </c>
      <c r="I48" s="168" t="s">
        <v>30</v>
      </c>
      <c r="J48" s="168" t="s">
        <v>67</v>
      </c>
      <c r="K48" s="168" t="s">
        <v>1286</v>
      </c>
      <c r="L48" s="168" t="s">
        <v>2932</v>
      </c>
      <c r="M48" s="168" t="s">
        <v>3160</v>
      </c>
      <c r="N48" s="168" t="s">
        <v>2831</v>
      </c>
      <c r="O48" s="168"/>
      <c r="P48" s="124"/>
      <c r="Q48" s="168" t="s">
        <v>3161</v>
      </c>
      <c r="R48" s="168" t="s">
        <v>3162</v>
      </c>
      <c r="S48" s="168" t="s">
        <v>3163</v>
      </c>
      <c r="T48" s="168" t="s">
        <v>2982</v>
      </c>
      <c r="U48" s="168">
        <v>2</v>
      </c>
      <c r="V48" s="168" t="s">
        <v>3164</v>
      </c>
      <c r="W48" s="168" t="s">
        <v>3052</v>
      </c>
      <c r="X48" s="167" t="s">
        <v>3053</v>
      </c>
      <c r="Y48" s="168" t="s">
        <v>42</v>
      </c>
      <c r="Z48" s="168" t="s">
        <v>1743</v>
      </c>
      <c r="AA48" s="17" t="s">
        <v>2809</v>
      </c>
      <c r="AB48" s="168" t="s">
        <v>3164</v>
      </c>
      <c r="AC48" s="19">
        <v>0</v>
      </c>
      <c r="AD48" s="19">
        <v>0</v>
      </c>
      <c r="AE48" s="103" t="s">
        <v>1743</v>
      </c>
      <c r="AF48" s="16">
        <v>44508</v>
      </c>
      <c r="AG48" s="17" t="s">
        <v>2984</v>
      </c>
      <c r="AH48" s="178" t="s">
        <v>3294</v>
      </c>
    </row>
    <row r="49" spans="1:34" ht="14.25" customHeight="1" x14ac:dyDescent="0.25">
      <c r="A49" s="168" t="s">
        <v>3046</v>
      </c>
      <c r="B49" s="168" t="s">
        <v>26</v>
      </c>
      <c r="C49" s="168" t="s">
        <v>27</v>
      </c>
      <c r="D49" s="168" t="s">
        <v>28</v>
      </c>
      <c r="E49" s="168">
        <v>2021</v>
      </c>
      <c r="F49" s="168">
        <v>97</v>
      </c>
      <c r="G49" s="168" t="s">
        <v>2933</v>
      </c>
      <c r="H49" s="168">
        <v>2</v>
      </c>
      <c r="I49" s="168" t="s">
        <v>30</v>
      </c>
      <c r="J49" s="168" t="s">
        <v>67</v>
      </c>
      <c r="K49" s="168" t="s">
        <v>1286</v>
      </c>
      <c r="L49" s="168" t="s">
        <v>2932</v>
      </c>
      <c r="M49" s="168" t="s">
        <v>3160</v>
      </c>
      <c r="N49" s="168" t="s">
        <v>2831</v>
      </c>
      <c r="O49" s="168"/>
      <c r="P49" s="124"/>
      <c r="Q49" s="168" t="s">
        <v>3165</v>
      </c>
      <c r="R49" s="168" t="s">
        <v>3166</v>
      </c>
      <c r="S49" s="168" t="s">
        <v>3163</v>
      </c>
      <c r="T49" s="168" t="s">
        <v>2982</v>
      </c>
      <c r="U49" s="168">
        <v>4</v>
      </c>
      <c r="V49" s="168" t="s">
        <v>3167</v>
      </c>
      <c r="W49" s="168" t="s">
        <v>3052</v>
      </c>
      <c r="X49" s="167" t="s">
        <v>3080</v>
      </c>
      <c r="Y49" s="168" t="s">
        <v>42</v>
      </c>
      <c r="Z49" s="168" t="s">
        <v>1743</v>
      </c>
      <c r="AA49" s="168" t="s">
        <v>3151</v>
      </c>
      <c r="AB49" s="168" t="s">
        <v>3167</v>
      </c>
      <c r="AC49" s="19">
        <v>0</v>
      </c>
      <c r="AD49" s="19">
        <v>0</v>
      </c>
      <c r="AE49" s="103" t="s">
        <v>1743</v>
      </c>
      <c r="AF49" s="16">
        <v>44508</v>
      </c>
      <c r="AG49" s="17" t="s">
        <v>3027</v>
      </c>
      <c r="AH49" s="178" t="s">
        <v>3290</v>
      </c>
    </row>
    <row r="50" spans="1:34" ht="14.25" customHeight="1" x14ac:dyDescent="0.25">
      <c r="A50" s="168" t="s">
        <v>3046</v>
      </c>
      <c r="B50" s="168" t="s">
        <v>26</v>
      </c>
      <c r="C50" s="168" t="s">
        <v>27</v>
      </c>
      <c r="D50" s="168" t="s">
        <v>28</v>
      </c>
      <c r="E50" s="168">
        <v>2021</v>
      </c>
      <c r="F50" s="168">
        <v>97</v>
      </c>
      <c r="G50" s="168" t="s">
        <v>3168</v>
      </c>
      <c r="H50" s="168">
        <v>1</v>
      </c>
      <c r="I50" s="168" t="s">
        <v>30</v>
      </c>
      <c r="J50" s="168" t="s">
        <v>67</v>
      </c>
      <c r="K50" s="168" t="s">
        <v>1286</v>
      </c>
      <c r="L50" s="168" t="s">
        <v>2932</v>
      </c>
      <c r="M50" s="168" t="s">
        <v>3169</v>
      </c>
      <c r="N50" s="168" t="s">
        <v>2831</v>
      </c>
      <c r="O50" s="168"/>
      <c r="P50" s="124"/>
      <c r="Q50" s="168" t="s">
        <v>3170</v>
      </c>
      <c r="R50" s="168" t="s">
        <v>3171</v>
      </c>
      <c r="S50" s="168" t="s">
        <v>3172</v>
      </c>
      <c r="T50" s="168" t="s">
        <v>3173</v>
      </c>
      <c r="U50" s="168">
        <v>1</v>
      </c>
      <c r="V50" s="168" t="s">
        <v>3174</v>
      </c>
      <c r="W50" s="168" t="s">
        <v>3052</v>
      </c>
      <c r="X50" s="167" t="s">
        <v>3080</v>
      </c>
      <c r="Y50" s="168" t="s">
        <v>42</v>
      </c>
      <c r="Z50" s="168" t="s">
        <v>1743</v>
      </c>
      <c r="AA50" s="17" t="s">
        <v>2808</v>
      </c>
      <c r="AB50" s="168" t="s">
        <v>3174</v>
      </c>
      <c r="AC50" s="19">
        <v>0</v>
      </c>
      <c r="AD50" s="19">
        <v>0</v>
      </c>
      <c r="AE50" s="103" t="s">
        <v>1743</v>
      </c>
      <c r="AF50" s="16">
        <v>44508</v>
      </c>
      <c r="AG50" s="17" t="s">
        <v>3027</v>
      </c>
      <c r="AH50" s="178" t="s">
        <v>3291</v>
      </c>
    </row>
    <row r="51" spans="1:34" ht="14.25" customHeight="1" x14ac:dyDescent="0.25">
      <c r="A51" s="168" t="s">
        <v>3046</v>
      </c>
      <c r="B51" s="168" t="s">
        <v>26</v>
      </c>
      <c r="C51" s="168" t="s">
        <v>27</v>
      </c>
      <c r="D51" s="168" t="s">
        <v>28</v>
      </c>
      <c r="E51" s="168">
        <v>2021</v>
      </c>
      <c r="F51" s="168">
        <v>97</v>
      </c>
      <c r="G51" s="168" t="s">
        <v>2934</v>
      </c>
      <c r="H51" s="168">
        <v>1</v>
      </c>
      <c r="I51" s="168" t="s">
        <v>30</v>
      </c>
      <c r="J51" s="168" t="s">
        <v>67</v>
      </c>
      <c r="K51" s="168" t="s">
        <v>1286</v>
      </c>
      <c r="L51" s="168" t="s">
        <v>2932</v>
      </c>
      <c r="M51" s="168" t="s">
        <v>3175</v>
      </c>
      <c r="N51" s="168" t="s">
        <v>2831</v>
      </c>
      <c r="O51" s="168" t="s">
        <v>2831</v>
      </c>
      <c r="P51" s="124"/>
      <c r="Q51" s="168" t="s">
        <v>3176</v>
      </c>
      <c r="R51" s="168" t="s">
        <v>3177</v>
      </c>
      <c r="S51" s="168" t="s">
        <v>3178</v>
      </c>
      <c r="T51" s="168" t="s">
        <v>3179</v>
      </c>
      <c r="U51" s="168">
        <v>1</v>
      </c>
      <c r="V51" s="168" t="s">
        <v>481</v>
      </c>
      <c r="W51" s="168" t="s">
        <v>3052</v>
      </c>
      <c r="X51" s="167" t="s">
        <v>3080</v>
      </c>
      <c r="Y51" s="168" t="s">
        <v>42</v>
      </c>
      <c r="Z51" s="168" t="s">
        <v>1743</v>
      </c>
      <c r="AA51" s="17" t="s">
        <v>2809</v>
      </c>
      <c r="AB51" s="168" t="s">
        <v>481</v>
      </c>
      <c r="AC51" s="19">
        <v>0</v>
      </c>
      <c r="AD51" s="19">
        <v>0</v>
      </c>
      <c r="AE51" s="103" t="s">
        <v>1743</v>
      </c>
      <c r="AF51" s="16">
        <v>44508</v>
      </c>
      <c r="AG51" s="17" t="s">
        <v>2984</v>
      </c>
      <c r="AH51" s="178" t="s">
        <v>3294</v>
      </c>
    </row>
    <row r="52" spans="1:34" ht="14.25" customHeight="1" x14ac:dyDescent="0.25">
      <c r="A52" s="168" t="s">
        <v>3046</v>
      </c>
      <c r="B52" s="168" t="s">
        <v>26</v>
      </c>
      <c r="C52" s="168" t="s">
        <v>27</v>
      </c>
      <c r="D52" s="168" t="s">
        <v>28</v>
      </c>
      <c r="E52" s="168">
        <v>2021</v>
      </c>
      <c r="F52" s="168">
        <v>97</v>
      </c>
      <c r="G52" s="168" t="s">
        <v>2935</v>
      </c>
      <c r="H52" s="168">
        <v>1</v>
      </c>
      <c r="I52" s="168" t="s">
        <v>30</v>
      </c>
      <c r="J52" s="168" t="s">
        <v>67</v>
      </c>
      <c r="K52" s="168" t="s">
        <v>1286</v>
      </c>
      <c r="L52" s="168" t="s">
        <v>2932</v>
      </c>
      <c r="M52" s="168" t="s">
        <v>3180</v>
      </c>
      <c r="N52" s="168" t="s">
        <v>2831</v>
      </c>
      <c r="O52" s="168"/>
      <c r="P52" s="124"/>
      <c r="Q52" s="168" t="s">
        <v>3181</v>
      </c>
      <c r="R52" s="168" t="s">
        <v>3182</v>
      </c>
      <c r="S52" s="168" t="s">
        <v>3183</v>
      </c>
      <c r="T52" s="168" t="s">
        <v>503</v>
      </c>
      <c r="U52" s="168">
        <v>1</v>
      </c>
      <c r="V52" s="168" t="s">
        <v>481</v>
      </c>
      <c r="W52" s="168" t="s">
        <v>3052</v>
      </c>
      <c r="X52" s="167" t="s">
        <v>3053</v>
      </c>
      <c r="Y52" s="168" t="s">
        <v>42</v>
      </c>
      <c r="Z52" s="168" t="s">
        <v>1743</v>
      </c>
      <c r="AA52" s="17" t="s">
        <v>2809</v>
      </c>
      <c r="AB52" s="168" t="s">
        <v>481</v>
      </c>
      <c r="AC52" s="19">
        <v>0</v>
      </c>
      <c r="AD52" s="19">
        <v>0</v>
      </c>
      <c r="AE52" s="103" t="s">
        <v>1743</v>
      </c>
      <c r="AF52" s="16">
        <v>44508</v>
      </c>
      <c r="AG52" s="17" t="s">
        <v>2984</v>
      </c>
      <c r="AH52" s="178" t="s">
        <v>3294</v>
      </c>
    </row>
    <row r="53" spans="1:34" ht="14.25" customHeight="1" x14ac:dyDescent="0.25">
      <c r="A53" s="168" t="s">
        <v>3046</v>
      </c>
      <c r="B53" s="168" t="s">
        <v>26</v>
      </c>
      <c r="C53" s="168" t="s">
        <v>27</v>
      </c>
      <c r="D53" s="168" t="s">
        <v>28</v>
      </c>
      <c r="E53" s="168">
        <v>2021</v>
      </c>
      <c r="F53" s="168">
        <v>97</v>
      </c>
      <c r="G53" s="168" t="s">
        <v>2936</v>
      </c>
      <c r="H53" s="168">
        <v>1</v>
      </c>
      <c r="I53" s="168" t="s">
        <v>30</v>
      </c>
      <c r="J53" s="168" t="s">
        <v>67</v>
      </c>
      <c r="K53" s="168" t="s">
        <v>1286</v>
      </c>
      <c r="L53" s="168" t="s">
        <v>2932</v>
      </c>
      <c r="M53" s="168" t="s">
        <v>2937</v>
      </c>
      <c r="N53" s="168" t="s">
        <v>2831</v>
      </c>
      <c r="O53" s="168"/>
      <c r="P53" s="124"/>
      <c r="Q53" s="168" t="s">
        <v>3184</v>
      </c>
      <c r="R53" s="168" t="s">
        <v>3185</v>
      </c>
      <c r="S53" s="168" t="s">
        <v>3186</v>
      </c>
      <c r="T53" s="168" t="s">
        <v>3187</v>
      </c>
      <c r="U53" s="168">
        <v>1</v>
      </c>
      <c r="V53" s="168" t="s">
        <v>481</v>
      </c>
      <c r="W53" s="168" t="s">
        <v>3052</v>
      </c>
      <c r="X53" s="167" t="s">
        <v>3053</v>
      </c>
      <c r="Y53" s="168" t="s">
        <v>42</v>
      </c>
      <c r="Z53" s="168" t="s">
        <v>1743</v>
      </c>
      <c r="AA53" s="17" t="s">
        <v>2809</v>
      </c>
      <c r="AB53" s="168" t="s">
        <v>481</v>
      </c>
      <c r="AC53" s="19">
        <v>0</v>
      </c>
      <c r="AD53" s="19">
        <v>0</v>
      </c>
      <c r="AE53" s="103" t="s">
        <v>1743</v>
      </c>
      <c r="AF53" s="16">
        <v>44508</v>
      </c>
      <c r="AG53" s="17" t="s">
        <v>2984</v>
      </c>
      <c r="AH53" s="178" t="s">
        <v>3294</v>
      </c>
    </row>
    <row r="54" spans="1:34" ht="14.25" customHeight="1" x14ac:dyDescent="0.25">
      <c r="A54" s="168" t="s">
        <v>3046</v>
      </c>
      <c r="B54" s="168" t="s">
        <v>26</v>
      </c>
      <c r="C54" s="168" t="s">
        <v>27</v>
      </c>
      <c r="D54" s="168" t="s">
        <v>28</v>
      </c>
      <c r="E54" s="168">
        <v>2021</v>
      </c>
      <c r="F54" s="168">
        <v>97</v>
      </c>
      <c r="G54" s="168" t="s">
        <v>2938</v>
      </c>
      <c r="H54" s="168">
        <v>1</v>
      </c>
      <c r="I54" s="168" t="s">
        <v>30</v>
      </c>
      <c r="J54" s="168" t="s">
        <v>67</v>
      </c>
      <c r="K54" s="168" t="s">
        <v>1286</v>
      </c>
      <c r="L54" s="168" t="s">
        <v>2932</v>
      </c>
      <c r="M54" s="168" t="s">
        <v>2939</v>
      </c>
      <c r="N54" s="168" t="s">
        <v>2831</v>
      </c>
      <c r="O54" s="168"/>
      <c r="P54" s="124"/>
      <c r="Q54" s="168" t="s">
        <v>3188</v>
      </c>
      <c r="R54" s="168" t="s">
        <v>2970</v>
      </c>
      <c r="S54" s="168" t="s">
        <v>3189</v>
      </c>
      <c r="T54" s="168" t="s">
        <v>3190</v>
      </c>
      <c r="U54" s="168">
        <v>1</v>
      </c>
      <c r="V54" s="168" t="s">
        <v>481</v>
      </c>
      <c r="W54" s="168" t="s">
        <v>3052</v>
      </c>
      <c r="X54" s="167" t="s">
        <v>3053</v>
      </c>
      <c r="Y54" s="168" t="s">
        <v>42</v>
      </c>
      <c r="Z54" s="168" t="s">
        <v>1743</v>
      </c>
      <c r="AA54" s="17" t="s">
        <v>2809</v>
      </c>
      <c r="AB54" s="168" t="s">
        <v>481</v>
      </c>
      <c r="AC54" s="19">
        <v>0</v>
      </c>
      <c r="AD54" s="19">
        <v>0</v>
      </c>
      <c r="AE54" s="103" t="s">
        <v>1743</v>
      </c>
      <c r="AF54" s="16">
        <v>44508</v>
      </c>
      <c r="AG54" s="17" t="s">
        <v>2984</v>
      </c>
      <c r="AH54" s="178" t="s">
        <v>3294</v>
      </c>
    </row>
    <row r="55" spans="1:34" ht="14.25" customHeight="1" x14ac:dyDescent="0.25">
      <c r="A55" s="168" t="s">
        <v>3046</v>
      </c>
      <c r="B55" s="168" t="s">
        <v>26</v>
      </c>
      <c r="C55" s="168" t="s">
        <v>27</v>
      </c>
      <c r="D55" s="168" t="s">
        <v>28</v>
      </c>
      <c r="E55" s="168">
        <v>2021</v>
      </c>
      <c r="F55" s="168">
        <v>97</v>
      </c>
      <c r="G55" s="168" t="s">
        <v>2940</v>
      </c>
      <c r="H55" s="168">
        <v>1</v>
      </c>
      <c r="I55" s="168" t="s">
        <v>30</v>
      </c>
      <c r="J55" s="168" t="s">
        <v>67</v>
      </c>
      <c r="K55" s="168" t="s">
        <v>1286</v>
      </c>
      <c r="L55" s="168" t="s">
        <v>926</v>
      </c>
      <c r="M55" s="168" t="s">
        <v>3191</v>
      </c>
      <c r="N55" s="168" t="s">
        <v>2831</v>
      </c>
      <c r="O55" s="168"/>
      <c r="P55" s="124"/>
      <c r="Q55" s="168" t="s">
        <v>3192</v>
      </c>
      <c r="R55" s="168" t="s">
        <v>3193</v>
      </c>
      <c r="S55" s="168" t="s">
        <v>3194</v>
      </c>
      <c r="T55" s="168" t="s">
        <v>3195</v>
      </c>
      <c r="U55" s="168">
        <v>6</v>
      </c>
      <c r="V55" s="168" t="s">
        <v>481</v>
      </c>
      <c r="W55" s="168" t="s">
        <v>3052</v>
      </c>
      <c r="X55" s="167" t="s">
        <v>3053</v>
      </c>
      <c r="Y55" s="168" t="s">
        <v>42</v>
      </c>
      <c r="Z55" s="168" t="s">
        <v>1743</v>
      </c>
      <c r="AA55" s="17" t="s">
        <v>2809</v>
      </c>
      <c r="AB55" s="168" t="s">
        <v>481</v>
      </c>
      <c r="AC55" s="19">
        <v>0</v>
      </c>
      <c r="AD55" s="19">
        <v>0</v>
      </c>
      <c r="AE55" s="103" t="s">
        <v>1743</v>
      </c>
      <c r="AF55" s="16">
        <v>44508</v>
      </c>
      <c r="AG55" s="17" t="s">
        <v>2984</v>
      </c>
      <c r="AH55" s="178" t="s">
        <v>3294</v>
      </c>
    </row>
    <row r="56" spans="1:34" ht="14.25" customHeight="1" x14ac:dyDescent="0.25">
      <c r="A56" s="168" t="s">
        <v>3046</v>
      </c>
      <c r="B56" s="168" t="s">
        <v>26</v>
      </c>
      <c r="C56" s="168" t="s">
        <v>27</v>
      </c>
      <c r="D56" s="168" t="s">
        <v>28</v>
      </c>
      <c r="E56" s="168">
        <v>2021</v>
      </c>
      <c r="F56" s="168">
        <v>97</v>
      </c>
      <c r="G56" s="168" t="s">
        <v>2940</v>
      </c>
      <c r="H56" s="168">
        <v>2</v>
      </c>
      <c r="I56" s="168" t="s">
        <v>30</v>
      </c>
      <c r="J56" s="168" t="s">
        <v>67</v>
      </c>
      <c r="K56" s="168" t="s">
        <v>1286</v>
      </c>
      <c r="L56" s="168" t="s">
        <v>926</v>
      </c>
      <c r="M56" s="168" t="s">
        <v>3191</v>
      </c>
      <c r="N56" s="168" t="s">
        <v>2831</v>
      </c>
      <c r="O56" s="168"/>
      <c r="P56" s="124"/>
      <c r="Q56" s="168" t="s">
        <v>3192</v>
      </c>
      <c r="R56" s="168" t="s">
        <v>3196</v>
      </c>
      <c r="S56" s="168" t="s">
        <v>3197</v>
      </c>
      <c r="T56" s="168" t="s">
        <v>3198</v>
      </c>
      <c r="U56" s="168">
        <v>1</v>
      </c>
      <c r="V56" s="168" t="s">
        <v>1188</v>
      </c>
      <c r="W56" s="168" t="s">
        <v>3052</v>
      </c>
      <c r="X56" s="167" t="s">
        <v>3053</v>
      </c>
      <c r="Y56" s="168" t="s">
        <v>42</v>
      </c>
      <c r="Z56" s="168" t="s">
        <v>1743</v>
      </c>
      <c r="AA56" s="168" t="s">
        <v>1188</v>
      </c>
      <c r="AB56" s="168" t="s">
        <v>1188</v>
      </c>
      <c r="AC56" s="19">
        <v>0</v>
      </c>
      <c r="AD56" s="19">
        <v>0</v>
      </c>
      <c r="AE56" s="103" t="s">
        <v>1743</v>
      </c>
      <c r="AF56" s="16">
        <v>44508</v>
      </c>
      <c r="AG56" s="17" t="s">
        <v>3027</v>
      </c>
      <c r="AH56" s="177" t="s">
        <v>3293</v>
      </c>
    </row>
    <row r="57" spans="1:34" ht="14.25" customHeight="1" x14ac:dyDescent="0.25">
      <c r="A57" s="168" t="s">
        <v>3046</v>
      </c>
      <c r="B57" s="168" t="s">
        <v>26</v>
      </c>
      <c r="C57" s="168" t="s">
        <v>27</v>
      </c>
      <c r="D57" s="168" t="s">
        <v>28</v>
      </c>
      <c r="E57" s="168">
        <v>2021</v>
      </c>
      <c r="F57" s="168">
        <v>97</v>
      </c>
      <c r="G57" s="168" t="s">
        <v>2940</v>
      </c>
      <c r="H57" s="168">
        <v>3</v>
      </c>
      <c r="I57" s="168" t="s">
        <v>30</v>
      </c>
      <c r="J57" s="168" t="s">
        <v>67</v>
      </c>
      <c r="K57" s="168" t="s">
        <v>1286</v>
      </c>
      <c r="L57" s="168" t="s">
        <v>926</v>
      </c>
      <c r="M57" s="168" t="s">
        <v>3191</v>
      </c>
      <c r="N57" s="168" t="s">
        <v>2831</v>
      </c>
      <c r="O57" s="168"/>
      <c r="P57" s="124"/>
      <c r="Q57" s="168" t="s">
        <v>3192</v>
      </c>
      <c r="R57" s="168" t="s">
        <v>3199</v>
      </c>
      <c r="S57" s="168" t="s">
        <v>2135</v>
      </c>
      <c r="T57" s="168" t="s">
        <v>2982</v>
      </c>
      <c r="U57" s="168">
        <v>3</v>
      </c>
      <c r="V57" s="168" t="s">
        <v>3200</v>
      </c>
      <c r="W57" s="168" t="s">
        <v>3052</v>
      </c>
      <c r="X57" s="167" t="s">
        <v>3053</v>
      </c>
      <c r="Y57" s="168" t="s">
        <v>42</v>
      </c>
      <c r="Z57" s="168" t="s">
        <v>1743</v>
      </c>
      <c r="AA57" s="168" t="s">
        <v>3204</v>
      </c>
      <c r="AB57" s="168" t="s">
        <v>3200</v>
      </c>
      <c r="AC57" s="19">
        <v>0</v>
      </c>
      <c r="AD57" s="19">
        <v>0</v>
      </c>
      <c r="AE57" s="103" t="s">
        <v>1743</v>
      </c>
      <c r="AF57" s="16">
        <v>44508</v>
      </c>
      <c r="AG57" s="17" t="s">
        <v>3027</v>
      </c>
      <c r="AH57" s="177" t="s">
        <v>3292</v>
      </c>
    </row>
    <row r="58" spans="1:34" ht="14.25" customHeight="1" x14ac:dyDescent="0.25">
      <c r="A58" s="168" t="s">
        <v>3046</v>
      </c>
      <c r="B58" s="168" t="s">
        <v>26</v>
      </c>
      <c r="C58" s="168" t="s">
        <v>27</v>
      </c>
      <c r="D58" s="168" t="s">
        <v>28</v>
      </c>
      <c r="E58" s="168">
        <v>2021</v>
      </c>
      <c r="F58" s="168">
        <v>97</v>
      </c>
      <c r="G58" s="168" t="s">
        <v>2940</v>
      </c>
      <c r="H58" s="168">
        <v>4</v>
      </c>
      <c r="I58" s="168" t="s">
        <v>30</v>
      </c>
      <c r="J58" s="168" t="s">
        <v>67</v>
      </c>
      <c r="K58" s="168" t="s">
        <v>1286</v>
      </c>
      <c r="L58" s="168" t="s">
        <v>926</v>
      </c>
      <c r="M58" s="168" t="s">
        <v>3191</v>
      </c>
      <c r="N58" s="168" t="s">
        <v>2831</v>
      </c>
      <c r="O58" s="168"/>
      <c r="P58" s="124"/>
      <c r="Q58" s="168" t="s">
        <v>3192</v>
      </c>
      <c r="R58" s="168" t="s">
        <v>3201</v>
      </c>
      <c r="S58" s="168" t="s">
        <v>3202</v>
      </c>
      <c r="T58" s="168" t="s">
        <v>3203</v>
      </c>
      <c r="U58" s="168">
        <v>1</v>
      </c>
      <c r="V58" s="168" t="s">
        <v>481</v>
      </c>
      <c r="W58" s="168" t="s">
        <v>3052</v>
      </c>
      <c r="X58" s="167" t="s">
        <v>3053</v>
      </c>
      <c r="Y58" s="168" t="s">
        <v>42</v>
      </c>
      <c r="Z58" s="168" t="s">
        <v>1743</v>
      </c>
      <c r="AA58" s="17" t="s">
        <v>2809</v>
      </c>
      <c r="AB58" s="168" t="s">
        <v>481</v>
      </c>
      <c r="AC58" s="19">
        <v>0</v>
      </c>
      <c r="AD58" s="19">
        <v>0</v>
      </c>
      <c r="AE58" s="103" t="s">
        <v>1743</v>
      </c>
      <c r="AF58" s="16">
        <v>44508</v>
      </c>
      <c r="AG58" s="17" t="s">
        <v>2984</v>
      </c>
      <c r="AH58" s="178" t="s">
        <v>3294</v>
      </c>
    </row>
    <row r="59" spans="1:34" s="15" customFormat="1" ht="14.25" customHeight="1" x14ac:dyDescent="0.25">
      <c r="A59" s="175" t="s">
        <v>3225</v>
      </c>
      <c r="B59" s="175" t="s">
        <v>26</v>
      </c>
      <c r="C59" s="175" t="s">
        <v>27</v>
      </c>
      <c r="D59" s="175" t="s">
        <v>28</v>
      </c>
      <c r="E59" s="175">
        <v>2021</v>
      </c>
      <c r="F59" s="175">
        <v>102</v>
      </c>
      <c r="G59" s="175" t="s">
        <v>3226</v>
      </c>
      <c r="H59" s="175">
        <v>1</v>
      </c>
      <c r="I59" s="175" t="s">
        <v>30</v>
      </c>
      <c r="J59" s="175" t="s">
        <v>1723</v>
      </c>
      <c r="K59" s="175" t="s">
        <v>32</v>
      </c>
      <c r="L59" s="175" t="s">
        <v>424</v>
      </c>
      <c r="M59" s="175" t="s">
        <v>3227</v>
      </c>
      <c r="N59" s="175" t="s">
        <v>2831</v>
      </c>
      <c r="O59" s="175" t="s">
        <v>2831</v>
      </c>
      <c r="P59" s="124"/>
      <c r="Q59" s="175" t="s">
        <v>3228</v>
      </c>
      <c r="R59" s="175" t="s">
        <v>3229</v>
      </c>
      <c r="S59" s="124" t="s">
        <v>3230</v>
      </c>
      <c r="T59" s="175" t="s">
        <v>3231</v>
      </c>
      <c r="U59" s="175">
        <v>1</v>
      </c>
      <c r="V59" s="175" t="s">
        <v>1910</v>
      </c>
      <c r="W59" s="175" t="s">
        <v>3111</v>
      </c>
      <c r="X59" s="175" t="s">
        <v>3232</v>
      </c>
      <c r="Y59" s="175" t="s">
        <v>42</v>
      </c>
      <c r="Z59" s="175" t="s">
        <v>1743</v>
      </c>
      <c r="AA59" s="14" t="s">
        <v>2005</v>
      </c>
      <c r="AB59" s="175" t="s">
        <v>1910</v>
      </c>
      <c r="AC59" s="19">
        <v>0</v>
      </c>
      <c r="AD59" s="19">
        <v>0</v>
      </c>
      <c r="AE59" s="103" t="s">
        <v>1743</v>
      </c>
      <c r="AF59" s="16">
        <v>44508</v>
      </c>
      <c r="AG59" s="17" t="s">
        <v>2812</v>
      </c>
      <c r="AH59" s="177" t="s">
        <v>3312</v>
      </c>
    </row>
    <row r="60" spans="1:34" s="15" customFormat="1" ht="14.25" customHeight="1" x14ac:dyDescent="0.25">
      <c r="A60" s="175" t="s">
        <v>3225</v>
      </c>
      <c r="B60" s="175" t="s">
        <v>26</v>
      </c>
      <c r="C60" s="175" t="s">
        <v>27</v>
      </c>
      <c r="D60" s="175" t="s">
        <v>28</v>
      </c>
      <c r="E60" s="175">
        <v>2021</v>
      </c>
      <c r="F60" s="175">
        <v>102</v>
      </c>
      <c r="G60" s="175" t="s">
        <v>3226</v>
      </c>
      <c r="H60" s="175">
        <v>2</v>
      </c>
      <c r="I60" s="175" t="s">
        <v>30</v>
      </c>
      <c r="J60" s="175" t="s">
        <v>1723</v>
      </c>
      <c r="K60" s="175" t="s">
        <v>32</v>
      </c>
      <c r="L60" s="175" t="s">
        <v>424</v>
      </c>
      <c r="M60" s="175" t="s">
        <v>3227</v>
      </c>
      <c r="N60" s="175" t="s">
        <v>2831</v>
      </c>
      <c r="O60" s="175" t="s">
        <v>2831</v>
      </c>
      <c r="P60" s="124"/>
      <c r="Q60" s="175" t="s">
        <v>3228</v>
      </c>
      <c r="R60" s="175" t="s">
        <v>3233</v>
      </c>
      <c r="S60" s="124" t="s">
        <v>2459</v>
      </c>
      <c r="T60" s="175" t="s">
        <v>3234</v>
      </c>
      <c r="U60" s="175">
        <v>2</v>
      </c>
      <c r="V60" s="175" t="s">
        <v>1910</v>
      </c>
      <c r="W60" s="175" t="s">
        <v>3111</v>
      </c>
      <c r="X60" s="175" t="s">
        <v>3235</v>
      </c>
      <c r="Y60" s="175" t="s">
        <v>42</v>
      </c>
      <c r="Z60" s="175" t="s">
        <v>1743</v>
      </c>
      <c r="AA60" s="14" t="s">
        <v>2005</v>
      </c>
      <c r="AB60" s="175" t="s">
        <v>1910</v>
      </c>
      <c r="AC60" s="19">
        <v>0</v>
      </c>
      <c r="AD60" s="19">
        <v>0</v>
      </c>
      <c r="AE60" s="103" t="s">
        <v>1743</v>
      </c>
      <c r="AF60" s="16">
        <v>44508</v>
      </c>
      <c r="AG60" s="17" t="s">
        <v>2812</v>
      </c>
      <c r="AH60" s="177" t="s">
        <v>3312</v>
      </c>
    </row>
    <row r="61" spans="1:34" ht="14.25" customHeight="1" x14ac:dyDescent="0.25">
      <c r="A61" s="168" t="s">
        <v>3225</v>
      </c>
      <c r="B61" s="168" t="s">
        <v>26</v>
      </c>
      <c r="C61" s="168" t="s">
        <v>27</v>
      </c>
      <c r="D61" s="168" t="s">
        <v>28</v>
      </c>
      <c r="E61" s="168">
        <v>2021</v>
      </c>
      <c r="F61" s="168">
        <v>102</v>
      </c>
      <c r="G61" s="168" t="s">
        <v>3236</v>
      </c>
      <c r="H61" s="168">
        <v>1</v>
      </c>
      <c r="I61" s="168" t="s">
        <v>30</v>
      </c>
      <c r="J61" s="168" t="s">
        <v>1723</v>
      </c>
      <c r="K61" s="168" t="s">
        <v>32</v>
      </c>
      <c r="L61" s="168" t="s">
        <v>424</v>
      </c>
      <c r="M61" s="168" t="s">
        <v>3237</v>
      </c>
      <c r="N61" s="168" t="s">
        <v>2831</v>
      </c>
      <c r="O61" s="168" t="s">
        <v>2831</v>
      </c>
      <c r="P61" s="124"/>
      <c r="Q61" s="168" t="s">
        <v>3238</v>
      </c>
      <c r="R61" s="168" t="s">
        <v>3239</v>
      </c>
      <c r="S61" s="124" t="s">
        <v>3240</v>
      </c>
      <c r="T61" s="168" t="s">
        <v>3241</v>
      </c>
      <c r="U61" s="168">
        <v>1</v>
      </c>
      <c r="V61" s="182" t="s">
        <v>3242</v>
      </c>
      <c r="W61" s="168" t="s">
        <v>3111</v>
      </c>
      <c r="X61" s="168" t="s">
        <v>3235</v>
      </c>
      <c r="Y61" s="168" t="s">
        <v>42</v>
      </c>
      <c r="Z61" s="168" t="s">
        <v>1743</v>
      </c>
      <c r="AA61" s="182" t="s">
        <v>3263</v>
      </c>
      <c r="AB61" s="182" t="s">
        <v>3242</v>
      </c>
      <c r="AC61" s="19">
        <v>0</v>
      </c>
      <c r="AD61" s="19">
        <v>0</v>
      </c>
      <c r="AE61" s="103" t="s">
        <v>1743</v>
      </c>
      <c r="AF61" s="16"/>
      <c r="AG61" s="17"/>
      <c r="AH61" s="178"/>
    </row>
    <row r="62" spans="1:34" ht="14.25" customHeight="1" x14ac:dyDescent="0.25">
      <c r="A62" s="168" t="s">
        <v>3225</v>
      </c>
      <c r="B62" s="168" t="s">
        <v>26</v>
      </c>
      <c r="C62" s="168" t="s">
        <v>27</v>
      </c>
      <c r="D62" s="168" t="s">
        <v>28</v>
      </c>
      <c r="E62" s="168">
        <v>2021</v>
      </c>
      <c r="F62" s="168">
        <v>102</v>
      </c>
      <c r="G62" s="168" t="s">
        <v>3236</v>
      </c>
      <c r="H62" s="168">
        <v>2</v>
      </c>
      <c r="I62" s="168" t="s">
        <v>30</v>
      </c>
      <c r="J62" s="168" t="s">
        <v>1723</v>
      </c>
      <c r="K62" s="168" t="s">
        <v>32</v>
      </c>
      <c r="L62" s="168" t="s">
        <v>424</v>
      </c>
      <c r="M62" s="168" t="s">
        <v>3237</v>
      </c>
      <c r="N62" s="168" t="s">
        <v>2831</v>
      </c>
      <c r="O62" s="168" t="s">
        <v>2831</v>
      </c>
      <c r="P62" s="124"/>
      <c r="Q62" s="168" t="s">
        <v>3243</v>
      </c>
      <c r="R62" s="168" t="s">
        <v>3244</v>
      </c>
      <c r="S62" s="124" t="s">
        <v>3245</v>
      </c>
      <c r="T62" s="168" t="s">
        <v>3246</v>
      </c>
      <c r="U62" s="168">
        <v>1</v>
      </c>
      <c r="V62" s="168" t="s">
        <v>3242</v>
      </c>
      <c r="W62" s="168" t="s">
        <v>3111</v>
      </c>
      <c r="X62" s="168" t="s">
        <v>3247</v>
      </c>
      <c r="Y62" s="168" t="s">
        <v>42</v>
      </c>
      <c r="Z62" s="168" t="s">
        <v>1743</v>
      </c>
      <c r="AA62" s="182" t="s">
        <v>3263</v>
      </c>
      <c r="AB62" s="168" t="s">
        <v>3242</v>
      </c>
      <c r="AC62" s="19">
        <v>0</v>
      </c>
      <c r="AD62" s="19">
        <v>0</v>
      </c>
      <c r="AE62" s="103" t="s">
        <v>1743</v>
      </c>
      <c r="AF62" s="16"/>
      <c r="AG62" s="17"/>
      <c r="AH62" s="178"/>
    </row>
    <row r="63" spans="1:34" s="15" customFormat="1" ht="14.25" customHeight="1" x14ac:dyDescent="0.25">
      <c r="A63" s="175" t="s">
        <v>3225</v>
      </c>
      <c r="B63" s="175" t="s">
        <v>26</v>
      </c>
      <c r="C63" s="175" t="s">
        <v>27</v>
      </c>
      <c r="D63" s="175" t="s">
        <v>28</v>
      </c>
      <c r="E63" s="175">
        <v>2021</v>
      </c>
      <c r="F63" s="175">
        <v>102</v>
      </c>
      <c r="G63" s="175" t="s">
        <v>2936</v>
      </c>
      <c r="H63" s="175">
        <v>1</v>
      </c>
      <c r="I63" s="175" t="s">
        <v>30</v>
      </c>
      <c r="J63" s="175" t="s">
        <v>1723</v>
      </c>
      <c r="K63" s="175" t="s">
        <v>32</v>
      </c>
      <c r="L63" s="175" t="s">
        <v>424</v>
      </c>
      <c r="M63" s="175" t="s">
        <v>3248</v>
      </c>
      <c r="N63" s="175" t="s">
        <v>2831</v>
      </c>
      <c r="O63" s="175"/>
      <c r="P63" s="124"/>
      <c r="Q63" s="175" t="s">
        <v>3249</v>
      </c>
      <c r="R63" s="175" t="s">
        <v>3250</v>
      </c>
      <c r="S63" s="124" t="s">
        <v>3251</v>
      </c>
      <c r="T63" s="175" t="s">
        <v>3252</v>
      </c>
      <c r="U63" s="175">
        <v>3</v>
      </c>
      <c r="V63" s="175" t="s">
        <v>3253</v>
      </c>
      <c r="W63" s="175" t="s">
        <v>3111</v>
      </c>
      <c r="X63" s="175" t="s">
        <v>3053</v>
      </c>
      <c r="Y63" s="175" t="s">
        <v>42</v>
      </c>
      <c r="Z63" s="175" t="s">
        <v>1743</v>
      </c>
      <c r="AA63" s="14" t="s">
        <v>2005</v>
      </c>
      <c r="AB63" s="175" t="s">
        <v>3253</v>
      </c>
      <c r="AC63" s="19">
        <v>0</v>
      </c>
      <c r="AD63" s="19">
        <v>0</v>
      </c>
      <c r="AE63" s="103" t="s">
        <v>1743</v>
      </c>
      <c r="AF63" s="16">
        <v>44508</v>
      </c>
      <c r="AG63" s="17" t="s">
        <v>2812</v>
      </c>
      <c r="AH63" s="177" t="s">
        <v>3312</v>
      </c>
    </row>
    <row r="64" spans="1:34" ht="14.25" customHeight="1" x14ac:dyDescent="0.25">
      <c r="A64" s="168" t="s">
        <v>3225</v>
      </c>
      <c r="B64" s="168" t="s">
        <v>26</v>
      </c>
      <c r="C64" s="168" t="s">
        <v>27</v>
      </c>
      <c r="D64" s="168" t="s">
        <v>28</v>
      </c>
      <c r="E64" s="168">
        <v>2021</v>
      </c>
      <c r="F64" s="168">
        <v>102</v>
      </c>
      <c r="G64" s="168" t="s">
        <v>2936</v>
      </c>
      <c r="H64" s="168">
        <v>2</v>
      </c>
      <c r="I64" s="168" t="s">
        <v>30</v>
      </c>
      <c r="J64" s="168" t="s">
        <v>1723</v>
      </c>
      <c r="K64" s="168" t="s">
        <v>32</v>
      </c>
      <c r="L64" s="168" t="s">
        <v>424</v>
      </c>
      <c r="M64" s="168" t="s">
        <v>3248</v>
      </c>
      <c r="N64" s="168" t="s">
        <v>2831</v>
      </c>
      <c r="O64" s="168"/>
      <c r="P64" s="124"/>
      <c r="Q64" s="168" t="s">
        <v>3249</v>
      </c>
      <c r="R64" s="168" t="s">
        <v>3254</v>
      </c>
      <c r="S64" s="124" t="s">
        <v>3255</v>
      </c>
      <c r="T64" s="168" t="s">
        <v>3255</v>
      </c>
      <c r="U64" s="168">
        <v>3</v>
      </c>
      <c r="V64" s="168" t="s">
        <v>307</v>
      </c>
      <c r="W64" s="168" t="s">
        <v>3111</v>
      </c>
      <c r="X64" s="168" t="s">
        <v>3053</v>
      </c>
      <c r="Y64" s="168" t="s">
        <v>42</v>
      </c>
      <c r="Z64" s="168" t="s">
        <v>1743</v>
      </c>
      <c r="AA64" s="17" t="s">
        <v>2809</v>
      </c>
      <c r="AB64" s="168" t="s">
        <v>307</v>
      </c>
      <c r="AC64" s="19">
        <v>0</v>
      </c>
      <c r="AD64" s="19">
        <v>0</v>
      </c>
      <c r="AE64" s="103" t="s">
        <v>1743</v>
      </c>
      <c r="AF64" s="16">
        <v>44508</v>
      </c>
      <c r="AG64" s="17" t="s">
        <v>2984</v>
      </c>
      <c r="AH64" s="178" t="s">
        <v>3295</v>
      </c>
    </row>
    <row r="65" spans="1:34" ht="14.25" customHeight="1" x14ac:dyDescent="0.25">
      <c r="A65" s="168" t="s">
        <v>3225</v>
      </c>
      <c r="B65" s="168" t="s">
        <v>26</v>
      </c>
      <c r="C65" s="168" t="s">
        <v>27</v>
      </c>
      <c r="D65" s="168" t="s">
        <v>28</v>
      </c>
      <c r="E65" s="168">
        <v>2021</v>
      </c>
      <c r="F65" s="168">
        <v>102</v>
      </c>
      <c r="G65" s="168" t="s">
        <v>2938</v>
      </c>
      <c r="H65" s="168">
        <v>1</v>
      </c>
      <c r="I65" s="168" t="s">
        <v>30</v>
      </c>
      <c r="J65" s="168" t="s">
        <v>1723</v>
      </c>
      <c r="K65" s="168" t="s">
        <v>32</v>
      </c>
      <c r="L65" s="168" t="s">
        <v>424</v>
      </c>
      <c r="M65" s="168" t="s">
        <v>3256</v>
      </c>
      <c r="N65" s="168" t="s">
        <v>2831</v>
      </c>
      <c r="O65" s="168" t="s">
        <v>2831</v>
      </c>
      <c r="P65" s="124"/>
      <c r="Q65" s="168" t="s">
        <v>3257</v>
      </c>
      <c r="R65" s="168" t="s">
        <v>3258</v>
      </c>
      <c r="S65" s="124" t="s">
        <v>3259</v>
      </c>
      <c r="T65" s="168" t="s">
        <v>3259</v>
      </c>
      <c r="U65" s="168">
        <v>6</v>
      </c>
      <c r="V65" s="168" t="s">
        <v>307</v>
      </c>
      <c r="W65" s="168" t="s">
        <v>3111</v>
      </c>
      <c r="X65" s="168" t="s">
        <v>3260</v>
      </c>
      <c r="Y65" s="168" t="s">
        <v>42</v>
      </c>
      <c r="Z65" s="168" t="s">
        <v>1743</v>
      </c>
      <c r="AA65" s="17" t="s">
        <v>2809</v>
      </c>
      <c r="AB65" s="168" t="s">
        <v>307</v>
      </c>
      <c r="AC65" s="19">
        <v>0</v>
      </c>
      <c r="AD65" s="19">
        <v>0</v>
      </c>
      <c r="AE65" s="103" t="s">
        <v>1743</v>
      </c>
      <c r="AF65" s="16">
        <v>44508</v>
      </c>
      <c r="AG65" s="17" t="s">
        <v>2984</v>
      </c>
      <c r="AH65" s="178" t="s">
        <v>3295</v>
      </c>
    </row>
    <row r="66" spans="1:34" ht="14.25" customHeight="1" x14ac:dyDescent="0.25">
      <c r="A66" s="168" t="s">
        <v>3225</v>
      </c>
      <c r="B66" s="168" t="s">
        <v>26</v>
      </c>
      <c r="C66" s="168" t="s">
        <v>27</v>
      </c>
      <c r="D66" s="168" t="s">
        <v>28</v>
      </c>
      <c r="E66" s="168">
        <v>2021</v>
      </c>
      <c r="F66" s="168">
        <v>102</v>
      </c>
      <c r="G66" s="168" t="s">
        <v>2938</v>
      </c>
      <c r="H66" s="168">
        <v>2</v>
      </c>
      <c r="I66" s="168" t="s">
        <v>30</v>
      </c>
      <c r="J66" s="168" t="s">
        <v>1723</v>
      </c>
      <c r="K66" s="168" t="s">
        <v>32</v>
      </c>
      <c r="L66" s="168" t="s">
        <v>424</v>
      </c>
      <c r="M66" s="168" t="s">
        <v>3256</v>
      </c>
      <c r="N66" s="168" t="s">
        <v>2831</v>
      </c>
      <c r="O66" s="168" t="s">
        <v>2831</v>
      </c>
      <c r="P66" s="124"/>
      <c r="Q66" s="168" t="s">
        <v>3261</v>
      </c>
      <c r="R66" s="168" t="s">
        <v>3262</v>
      </c>
      <c r="S66" s="124" t="s">
        <v>640</v>
      </c>
      <c r="T66" s="168" t="s">
        <v>640</v>
      </c>
      <c r="U66" s="168">
        <v>1</v>
      </c>
      <c r="V66" s="168" t="s">
        <v>307</v>
      </c>
      <c r="W66" s="168" t="s">
        <v>3111</v>
      </c>
      <c r="X66" s="168" t="s">
        <v>3053</v>
      </c>
      <c r="Y66" s="168" t="s">
        <v>42</v>
      </c>
      <c r="Z66" s="168" t="s">
        <v>1743</v>
      </c>
      <c r="AA66" s="17" t="s">
        <v>2809</v>
      </c>
      <c r="AB66" s="168" t="s">
        <v>307</v>
      </c>
      <c r="AC66" s="19">
        <v>0</v>
      </c>
      <c r="AD66" s="19">
        <v>0</v>
      </c>
      <c r="AE66" s="103" t="s">
        <v>1743</v>
      </c>
      <c r="AF66" s="16">
        <v>44508</v>
      </c>
      <c r="AG66" s="17" t="s">
        <v>2984</v>
      </c>
      <c r="AH66" s="178" t="s">
        <v>3295</v>
      </c>
    </row>
    <row r="67" spans="1:34" s="15" customFormat="1" ht="14.25" customHeight="1" x14ac:dyDescent="0.25">
      <c r="A67" s="175" t="s">
        <v>3267</v>
      </c>
      <c r="B67" s="175" t="s">
        <v>26</v>
      </c>
      <c r="C67" s="175" t="s">
        <v>27</v>
      </c>
      <c r="D67" s="175" t="s">
        <v>28</v>
      </c>
      <c r="E67" s="175">
        <v>2021</v>
      </c>
      <c r="F67" s="175">
        <v>509</v>
      </c>
      <c r="G67" s="175" t="s">
        <v>2498</v>
      </c>
      <c r="H67" s="175">
        <v>1</v>
      </c>
      <c r="I67" s="175" t="s">
        <v>30</v>
      </c>
      <c r="J67" s="175" t="s">
        <v>1452</v>
      </c>
      <c r="K67" s="175" t="s">
        <v>1286</v>
      </c>
      <c r="L67" s="175" t="s">
        <v>2899</v>
      </c>
      <c r="M67" s="175" t="s">
        <v>3285</v>
      </c>
      <c r="N67" s="17" t="s">
        <v>2831</v>
      </c>
      <c r="O67" s="17" t="s">
        <v>2831</v>
      </c>
      <c r="P67" s="124" t="s">
        <v>2831</v>
      </c>
      <c r="Q67" s="175" t="s">
        <v>3268</v>
      </c>
      <c r="R67" s="175" t="s">
        <v>3269</v>
      </c>
      <c r="S67" s="124" t="s">
        <v>3270</v>
      </c>
      <c r="T67" s="175" t="s">
        <v>2102</v>
      </c>
      <c r="U67" s="175">
        <v>1</v>
      </c>
      <c r="V67" s="175" t="s">
        <v>3271</v>
      </c>
      <c r="W67" s="175" t="s">
        <v>3272</v>
      </c>
      <c r="X67" s="175" t="s">
        <v>3132</v>
      </c>
      <c r="Y67" s="175" t="s">
        <v>42</v>
      </c>
      <c r="Z67" s="175" t="s">
        <v>1743</v>
      </c>
      <c r="AA67" s="185" t="s">
        <v>3286</v>
      </c>
      <c r="AB67" s="175" t="s">
        <v>3271</v>
      </c>
      <c r="AC67" s="19">
        <v>0</v>
      </c>
      <c r="AD67" s="19">
        <v>0</v>
      </c>
      <c r="AE67" s="103" t="s">
        <v>1743</v>
      </c>
      <c r="AF67" s="16">
        <v>44508</v>
      </c>
      <c r="AG67" s="17" t="s">
        <v>2812</v>
      </c>
      <c r="AH67" s="177" t="s">
        <v>3313</v>
      </c>
    </row>
    <row r="68" spans="1:34" ht="14.25" customHeight="1" x14ac:dyDescent="0.25">
      <c r="A68" s="168" t="s">
        <v>3267</v>
      </c>
      <c r="B68" s="168" t="s">
        <v>26</v>
      </c>
      <c r="C68" s="168" t="s">
        <v>27</v>
      </c>
      <c r="D68" s="168" t="s">
        <v>28</v>
      </c>
      <c r="E68" s="168">
        <v>2021</v>
      </c>
      <c r="F68" s="168">
        <v>509</v>
      </c>
      <c r="G68" s="168" t="s">
        <v>2498</v>
      </c>
      <c r="H68" s="168">
        <v>2</v>
      </c>
      <c r="I68" s="168" t="s">
        <v>30</v>
      </c>
      <c r="J68" s="168" t="s">
        <v>1452</v>
      </c>
      <c r="K68" s="168" t="s">
        <v>1286</v>
      </c>
      <c r="L68" s="168" t="s">
        <v>2899</v>
      </c>
      <c r="M68" s="168" t="s">
        <v>3285</v>
      </c>
      <c r="N68" s="182" t="s">
        <v>2831</v>
      </c>
      <c r="O68" s="182" t="s">
        <v>2831</v>
      </c>
      <c r="P68" s="124" t="s">
        <v>2831</v>
      </c>
      <c r="Q68" s="168" t="s">
        <v>3268</v>
      </c>
      <c r="R68" s="168" t="s">
        <v>3273</v>
      </c>
      <c r="S68" s="124" t="s">
        <v>3274</v>
      </c>
      <c r="T68" s="168" t="s">
        <v>3275</v>
      </c>
      <c r="U68" s="168">
        <v>1</v>
      </c>
      <c r="V68" s="168" t="s">
        <v>3271</v>
      </c>
      <c r="W68" s="168" t="s">
        <v>3272</v>
      </c>
      <c r="X68" s="168" t="s">
        <v>3132</v>
      </c>
      <c r="Y68" s="168" t="s">
        <v>42</v>
      </c>
      <c r="Z68" s="168" t="s">
        <v>1743</v>
      </c>
      <c r="AA68" s="185" t="s">
        <v>3286</v>
      </c>
      <c r="AB68" s="168" t="s">
        <v>3271</v>
      </c>
      <c r="AC68" s="19">
        <v>0</v>
      </c>
      <c r="AD68" s="19">
        <v>0</v>
      </c>
      <c r="AE68" s="103" t="s">
        <v>1743</v>
      </c>
      <c r="AF68" s="16">
        <v>44508</v>
      </c>
      <c r="AG68" s="17" t="s">
        <v>2812</v>
      </c>
      <c r="AH68" s="177" t="s">
        <v>3313</v>
      </c>
    </row>
    <row r="69" spans="1:34" ht="14.25" customHeight="1" x14ac:dyDescent="0.25">
      <c r="A69" s="168" t="s">
        <v>3267</v>
      </c>
      <c r="B69" s="168" t="s">
        <v>26</v>
      </c>
      <c r="C69" s="168" t="s">
        <v>27</v>
      </c>
      <c r="D69" s="168" t="s">
        <v>28</v>
      </c>
      <c r="E69" s="168">
        <v>2021</v>
      </c>
      <c r="F69" s="168">
        <v>509</v>
      </c>
      <c r="G69" s="168" t="s">
        <v>2541</v>
      </c>
      <c r="H69" s="168">
        <v>1</v>
      </c>
      <c r="I69" s="168" t="s">
        <v>30</v>
      </c>
      <c r="J69" s="168" t="s">
        <v>1452</v>
      </c>
      <c r="K69" s="168" t="s">
        <v>1286</v>
      </c>
      <c r="L69" s="168" t="s">
        <v>2899</v>
      </c>
      <c r="M69" s="168" t="s">
        <v>3276</v>
      </c>
      <c r="N69" s="182" t="s">
        <v>2831</v>
      </c>
      <c r="O69" s="182" t="s">
        <v>2831</v>
      </c>
      <c r="P69" s="124" t="s">
        <v>2831</v>
      </c>
      <c r="Q69" s="168" t="s">
        <v>3277</v>
      </c>
      <c r="R69" s="168" t="s">
        <v>3278</v>
      </c>
      <c r="S69" s="124" t="s">
        <v>3279</v>
      </c>
      <c r="T69" s="168" t="s">
        <v>3275</v>
      </c>
      <c r="U69" s="168">
        <v>1</v>
      </c>
      <c r="V69" s="168" t="s">
        <v>3280</v>
      </c>
      <c r="W69" s="168" t="s">
        <v>3272</v>
      </c>
      <c r="X69" s="168" t="s">
        <v>3132</v>
      </c>
      <c r="Y69" s="168" t="s">
        <v>42</v>
      </c>
      <c r="Z69" s="168" t="s">
        <v>1743</v>
      </c>
      <c r="AA69" s="185" t="s">
        <v>3287</v>
      </c>
      <c r="AB69" s="168" t="s">
        <v>3280</v>
      </c>
      <c r="AC69" s="19">
        <v>0</v>
      </c>
      <c r="AD69" s="19">
        <v>0</v>
      </c>
      <c r="AE69" s="103" t="s">
        <v>1743</v>
      </c>
      <c r="AF69" s="16">
        <v>44508</v>
      </c>
      <c r="AG69" s="17" t="s">
        <v>2812</v>
      </c>
      <c r="AH69" s="177" t="s">
        <v>3313</v>
      </c>
    </row>
    <row r="70" spans="1:34" ht="14.25" customHeight="1" x14ac:dyDescent="0.25">
      <c r="A70" s="168" t="s">
        <v>3267</v>
      </c>
      <c r="B70" s="168" t="s">
        <v>26</v>
      </c>
      <c r="C70" s="168" t="s">
        <v>27</v>
      </c>
      <c r="D70" s="168" t="s">
        <v>28</v>
      </c>
      <c r="E70" s="168">
        <v>2021</v>
      </c>
      <c r="F70" s="168">
        <v>509</v>
      </c>
      <c r="G70" s="168" t="s">
        <v>2545</v>
      </c>
      <c r="H70" s="168">
        <v>1</v>
      </c>
      <c r="I70" s="168" t="s">
        <v>30</v>
      </c>
      <c r="J70" s="168" t="s">
        <v>1452</v>
      </c>
      <c r="K70" s="168" t="s">
        <v>1286</v>
      </c>
      <c r="L70" s="168" t="s">
        <v>2899</v>
      </c>
      <c r="M70" s="168" t="s">
        <v>3281</v>
      </c>
      <c r="N70" s="182" t="s">
        <v>2831</v>
      </c>
      <c r="O70" s="182" t="s">
        <v>2831</v>
      </c>
      <c r="P70" s="124" t="s">
        <v>2831</v>
      </c>
      <c r="Q70" s="168" t="s">
        <v>3282</v>
      </c>
      <c r="R70" s="168" t="s">
        <v>3278</v>
      </c>
      <c r="S70" s="124" t="s">
        <v>3283</v>
      </c>
      <c r="T70" s="168" t="s">
        <v>3284</v>
      </c>
      <c r="U70" s="168">
        <v>1</v>
      </c>
      <c r="V70" s="168" t="s">
        <v>3280</v>
      </c>
      <c r="W70" s="168" t="s">
        <v>3272</v>
      </c>
      <c r="X70" s="168" t="s">
        <v>3132</v>
      </c>
      <c r="Y70" s="168" t="s">
        <v>42</v>
      </c>
      <c r="Z70" s="168" t="s">
        <v>1743</v>
      </c>
      <c r="AA70" s="185" t="s">
        <v>3287</v>
      </c>
      <c r="AB70" s="168" t="s">
        <v>3280</v>
      </c>
      <c r="AC70" s="19">
        <v>0</v>
      </c>
      <c r="AD70" s="19">
        <v>0</v>
      </c>
      <c r="AE70" s="103" t="s">
        <v>1743</v>
      </c>
      <c r="AF70" s="16">
        <v>44508</v>
      </c>
      <c r="AG70" s="17" t="s">
        <v>2812</v>
      </c>
      <c r="AH70" s="177" t="s">
        <v>3313</v>
      </c>
    </row>
  </sheetData>
  <autoFilter ref="A2:AH70" xr:uid="{00000000-0009-0000-0000-00000200000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opLeftCell="A13" zoomScaleNormal="100" workbookViewId="0">
      <selection activeCell="B18" sqref="B18:B20"/>
    </sheetView>
  </sheetViews>
  <sheetFormatPr baseColWidth="10" defaultRowHeight="15" x14ac:dyDescent="0.25"/>
  <cols>
    <col min="1" max="1" width="11.42578125" customWidth="1"/>
    <col min="2" max="2" width="32" customWidth="1"/>
    <col min="3" max="3" width="23.85546875" customWidth="1"/>
  </cols>
  <sheetData>
    <row r="1" spans="1:8" ht="23.25" hidden="1" x14ac:dyDescent="0.35">
      <c r="A1" s="189">
        <v>2020</v>
      </c>
      <c r="B1" s="190"/>
      <c r="C1" s="190"/>
      <c r="D1" s="190"/>
      <c r="E1" s="190"/>
      <c r="F1" s="190"/>
      <c r="G1" s="190"/>
      <c r="H1" s="191"/>
    </row>
    <row r="2" spans="1:8" ht="15" hidden="1" customHeight="1" x14ac:dyDescent="0.25">
      <c r="A2" s="203" t="s">
        <v>12</v>
      </c>
      <c r="B2" s="204" t="s">
        <v>2882</v>
      </c>
      <c r="C2" s="205" t="s">
        <v>13</v>
      </c>
      <c r="D2" s="196" t="s">
        <v>2883</v>
      </c>
      <c r="E2" s="198" t="s">
        <v>2884</v>
      </c>
      <c r="F2" s="199"/>
      <c r="G2" s="200"/>
      <c r="H2" s="192" t="s">
        <v>2907</v>
      </c>
    </row>
    <row r="3" spans="1:8" hidden="1" x14ac:dyDescent="0.25">
      <c r="A3" s="203"/>
      <c r="B3" s="204"/>
      <c r="C3" s="205"/>
      <c r="D3" s="197"/>
      <c r="E3" s="102" t="s">
        <v>2887</v>
      </c>
      <c r="F3" s="102" t="s">
        <v>2888</v>
      </c>
      <c r="G3" s="102" t="s">
        <v>2889</v>
      </c>
      <c r="H3" s="193"/>
    </row>
    <row r="4" spans="1:8" ht="39.75" hidden="1" customHeight="1" x14ac:dyDescent="0.25">
      <c r="A4" s="194" t="s">
        <v>2905</v>
      </c>
      <c r="B4" s="195" t="s">
        <v>2891</v>
      </c>
      <c r="C4" s="97" t="s">
        <v>68</v>
      </c>
      <c r="D4" s="72">
        <v>0.15</v>
      </c>
      <c r="E4" s="128">
        <v>0.87</v>
      </c>
      <c r="F4" s="128">
        <v>0.85</v>
      </c>
      <c r="G4" s="128"/>
      <c r="H4" s="148">
        <f>+AVERAGE(E4,F4)</f>
        <v>0.86</v>
      </c>
    </row>
    <row r="5" spans="1:8" ht="50.25" hidden="1" customHeight="1" x14ac:dyDescent="0.25">
      <c r="A5" s="194"/>
      <c r="B5" s="195"/>
      <c r="C5" s="97" t="s">
        <v>2893</v>
      </c>
      <c r="D5" s="72">
        <v>0.1</v>
      </c>
      <c r="E5" s="128">
        <v>0.92</v>
      </c>
      <c r="F5" s="129">
        <v>0.89</v>
      </c>
      <c r="G5" s="128"/>
      <c r="H5" s="148">
        <f>+AVERAGE(E5,F5)</f>
        <v>0.90500000000000003</v>
      </c>
    </row>
    <row r="6" spans="1:8" ht="47.25" hidden="1" customHeight="1" x14ac:dyDescent="0.25">
      <c r="A6" s="194"/>
      <c r="B6" s="195"/>
      <c r="C6" s="97" t="s">
        <v>424</v>
      </c>
      <c r="D6" s="72">
        <v>0.75</v>
      </c>
      <c r="E6" s="128">
        <v>0.87</v>
      </c>
      <c r="F6" s="128"/>
      <c r="G6" s="128">
        <v>0.9</v>
      </c>
      <c r="H6" s="149">
        <f>+AVERAGE(E6,G6)</f>
        <v>0.88500000000000001</v>
      </c>
    </row>
    <row r="7" spans="1:8" ht="129.75" hidden="1" customHeight="1" x14ac:dyDescent="0.25">
      <c r="A7" s="150" t="s">
        <v>2894</v>
      </c>
      <c r="B7" s="145" t="s">
        <v>2895</v>
      </c>
      <c r="C7" s="127" t="s">
        <v>2896</v>
      </c>
      <c r="D7" s="72">
        <v>1</v>
      </c>
      <c r="E7" s="128">
        <v>0.89</v>
      </c>
      <c r="F7" s="128">
        <v>0.98</v>
      </c>
      <c r="G7" s="128"/>
      <c r="H7" s="148">
        <f>+AVERAGE(E7,F7)</f>
        <v>0.93500000000000005</v>
      </c>
    </row>
    <row r="8" spans="1:8" ht="45" hidden="1" customHeight="1" x14ac:dyDescent="0.25">
      <c r="A8" s="194" t="s">
        <v>2908</v>
      </c>
      <c r="B8" s="195" t="s">
        <v>2898</v>
      </c>
      <c r="C8" s="97" t="s">
        <v>1287</v>
      </c>
      <c r="D8" s="72">
        <v>0.6</v>
      </c>
      <c r="E8" s="128">
        <v>0.75</v>
      </c>
      <c r="F8" s="128"/>
      <c r="G8" s="128"/>
      <c r="H8" s="149">
        <f>+E8</f>
        <v>0.75</v>
      </c>
    </row>
    <row r="9" spans="1:8" ht="56.25" hidden="1" customHeight="1" x14ac:dyDescent="0.25">
      <c r="A9" s="194"/>
      <c r="B9" s="195"/>
      <c r="C9" s="97" t="s">
        <v>2906</v>
      </c>
      <c r="D9" s="72">
        <v>0.1</v>
      </c>
      <c r="E9" s="128">
        <v>0.77500000000000002</v>
      </c>
      <c r="F9" s="128">
        <v>0.81699999999999995</v>
      </c>
      <c r="G9" s="128"/>
      <c r="H9" s="148">
        <f>+AVERAGE(E9,F9)</f>
        <v>0.79600000000000004</v>
      </c>
    </row>
    <row r="10" spans="1:8" ht="55.5" hidden="1" customHeight="1" x14ac:dyDescent="0.25">
      <c r="A10" s="194"/>
      <c r="B10" s="195"/>
      <c r="C10" s="97" t="s">
        <v>2899</v>
      </c>
      <c r="D10" s="72">
        <v>0.1</v>
      </c>
      <c r="E10" s="128" t="s">
        <v>33</v>
      </c>
      <c r="F10" s="128"/>
      <c r="G10" s="128"/>
      <c r="H10" s="149" t="s">
        <v>33</v>
      </c>
    </row>
    <row r="11" spans="1:8" ht="57" hidden="1" customHeight="1" thickBot="1" x14ac:dyDescent="0.3">
      <c r="A11" s="201"/>
      <c r="B11" s="202"/>
      <c r="C11" s="151" t="s">
        <v>926</v>
      </c>
      <c r="D11" s="152">
        <v>0.2</v>
      </c>
      <c r="E11" s="153">
        <v>0.76400000000000001</v>
      </c>
      <c r="F11" s="153"/>
      <c r="G11" s="153"/>
      <c r="H11" s="154">
        <f>+E11</f>
        <v>0.76400000000000001</v>
      </c>
    </row>
    <row r="12" spans="1:8" ht="21" hidden="1" x14ac:dyDescent="0.35">
      <c r="E12" s="130" t="s">
        <v>2909</v>
      </c>
      <c r="F12" s="130"/>
      <c r="G12" s="130"/>
      <c r="H12" s="131" t="s">
        <v>2910</v>
      </c>
    </row>
    <row r="14" spans="1:8" ht="15.75" thickBot="1" x14ac:dyDescent="0.3"/>
    <row r="15" spans="1:8" ht="23.25" x14ac:dyDescent="0.35">
      <c r="A15" s="189" t="s">
        <v>3040</v>
      </c>
      <c r="B15" s="190"/>
      <c r="C15" s="190"/>
      <c r="D15" s="190"/>
      <c r="E15" s="190"/>
      <c r="F15" s="190"/>
      <c r="G15" s="190"/>
      <c r="H15" s="191"/>
    </row>
    <row r="16" spans="1:8" x14ac:dyDescent="0.25">
      <c r="A16" s="203" t="s">
        <v>12</v>
      </c>
      <c r="B16" s="204" t="s">
        <v>2882</v>
      </c>
      <c r="C16" s="205" t="s">
        <v>13</v>
      </c>
      <c r="D16" s="196" t="s">
        <v>2883</v>
      </c>
      <c r="E16" s="198" t="s">
        <v>2884</v>
      </c>
      <c r="F16" s="199"/>
      <c r="G16" s="200"/>
      <c r="H16" s="192" t="s">
        <v>2907</v>
      </c>
    </row>
    <row r="17" spans="1:8" x14ac:dyDescent="0.25">
      <c r="A17" s="203"/>
      <c r="B17" s="204"/>
      <c r="C17" s="205"/>
      <c r="D17" s="197"/>
      <c r="E17" s="102" t="s">
        <v>2887</v>
      </c>
      <c r="F17" s="102" t="s">
        <v>2888</v>
      </c>
      <c r="G17" s="102" t="s">
        <v>2889</v>
      </c>
      <c r="H17" s="193"/>
    </row>
    <row r="18" spans="1:8" ht="42" customHeight="1" x14ac:dyDescent="0.25">
      <c r="A18" s="194" t="s">
        <v>2905</v>
      </c>
      <c r="B18" s="195" t="s">
        <v>2891</v>
      </c>
      <c r="C18" s="97" t="s">
        <v>68</v>
      </c>
      <c r="D18" s="72">
        <v>0.15</v>
      </c>
      <c r="E18" s="128"/>
      <c r="F18" s="128"/>
      <c r="G18" s="128"/>
      <c r="H18" s="148" t="e">
        <f>+AVERAGE(E18,F18)</f>
        <v>#DIV/0!</v>
      </c>
    </row>
    <row r="19" spans="1:8" ht="42" customHeight="1" x14ac:dyDescent="0.25">
      <c r="A19" s="194"/>
      <c r="B19" s="195"/>
      <c r="C19" s="97" t="s">
        <v>2893</v>
      </c>
      <c r="D19" s="72">
        <v>0.1</v>
      </c>
      <c r="E19" s="128"/>
      <c r="F19" s="128"/>
      <c r="G19" s="128"/>
      <c r="H19" s="148" t="e">
        <f>+AVERAGE(E19,F19)</f>
        <v>#DIV/0!</v>
      </c>
    </row>
    <row r="20" spans="1:8" ht="42" customHeight="1" x14ac:dyDescent="0.25">
      <c r="A20" s="194"/>
      <c r="B20" s="195"/>
      <c r="C20" s="97" t="s">
        <v>424</v>
      </c>
      <c r="D20" s="72">
        <v>0.75</v>
      </c>
      <c r="E20" s="128"/>
      <c r="F20" s="128"/>
      <c r="G20" s="128"/>
      <c r="H20" s="149" t="e">
        <f>+AVERAGE(E20,G20)</f>
        <v>#DIV/0!</v>
      </c>
    </row>
    <row r="21" spans="1:8" ht="84" x14ac:dyDescent="0.25">
      <c r="A21" s="150" t="s">
        <v>2894</v>
      </c>
      <c r="B21" s="145" t="s">
        <v>2895</v>
      </c>
      <c r="C21" s="127" t="s">
        <v>2896</v>
      </c>
      <c r="D21" s="72">
        <v>1</v>
      </c>
      <c r="E21" s="128"/>
      <c r="F21" s="128"/>
      <c r="G21" s="128"/>
      <c r="H21" s="148" t="e">
        <f>+AVERAGE(E21,F21)</f>
        <v>#DIV/0!</v>
      </c>
    </row>
    <row r="22" spans="1:8" ht="45" customHeight="1" x14ac:dyDescent="0.25">
      <c r="A22" s="194" t="s">
        <v>2908</v>
      </c>
      <c r="B22" s="195" t="s">
        <v>2898</v>
      </c>
      <c r="C22" s="97" t="s">
        <v>1287</v>
      </c>
      <c r="D22" s="72">
        <v>0.7</v>
      </c>
      <c r="E22" s="128"/>
      <c r="F22" s="128"/>
      <c r="G22" s="128"/>
      <c r="H22" s="149">
        <f>+E22</f>
        <v>0</v>
      </c>
    </row>
    <row r="23" spans="1:8" ht="45" customHeight="1" x14ac:dyDescent="0.25">
      <c r="A23" s="194"/>
      <c r="B23" s="195"/>
      <c r="C23" s="97" t="s">
        <v>2906</v>
      </c>
      <c r="D23" s="72">
        <v>0.1</v>
      </c>
      <c r="E23" s="128"/>
      <c r="F23" s="128"/>
      <c r="G23" s="128"/>
      <c r="H23" s="148" t="e">
        <f>+AVERAGE(E23,F23)</f>
        <v>#DIV/0!</v>
      </c>
    </row>
    <row r="24" spans="1:8" ht="45" customHeight="1" x14ac:dyDescent="0.25">
      <c r="A24" s="194"/>
      <c r="B24" s="195"/>
      <c r="C24" s="97" t="s">
        <v>2899</v>
      </c>
      <c r="D24" s="72" t="s">
        <v>33</v>
      </c>
      <c r="E24" s="128" t="s">
        <v>33</v>
      </c>
      <c r="F24" s="128"/>
      <c r="G24" s="128"/>
      <c r="H24" s="149" t="s">
        <v>33</v>
      </c>
    </row>
    <row r="25" spans="1:8" ht="45" customHeight="1" x14ac:dyDescent="0.25">
      <c r="A25" s="194"/>
      <c r="B25" s="195"/>
      <c r="C25" s="97" t="s">
        <v>926</v>
      </c>
      <c r="D25" s="72">
        <v>0.2</v>
      </c>
      <c r="E25" s="128"/>
      <c r="F25" s="128"/>
      <c r="G25" s="128"/>
      <c r="H25" s="149">
        <f>+E25</f>
        <v>0</v>
      </c>
    </row>
    <row r="26" spans="1:8" ht="21.75" thickBot="1" x14ac:dyDescent="0.4">
      <c r="A26" s="155"/>
      <c r="B26" s="156"/>
      <c r="C26" s="156"/>
      <c r="D26" s="156"/>
      <c r="E26" s="157" t="s">
        <v>2909</v>
      </c>
      <c r="F26" s="157"/>
      <c r="G26" s="157"/>
      <c r="H26" s="158" t="s">
        <v>2910</v>
      </c>
    </row>
  </sheetData>
  <mergeCells count="22">
    <mergeCell ref="C2:C3"/>
    <mergeCell ref="A22:A25"/>
    <mergeCell ref="B22:B25"/>
    <mergeCell ref="A16:A17"/>
    <mergeCell ref="B16:B17"/>
    <mergeCell ref="C16:C17"/>
    <mergeCell ref="A1:H1"/>
    <mergeCell ref="A15:H15"/>
    <mergeCell ref="H16:H17"/>
    <mergeCell ref="A18:A20"/>
    <mergeCell ref="B18:B20"/>
    <mergeCell ref="D16:D17"/>
    <mergeCell ref="E16:G16"/>
    <mergeCell ref="E2:G2"/>
    <mergeCell ref="H2:H3"/>
    <mergeCell ref="A4:A6"/>
    <mergeCell ref="B4:B6"/>
    <mergeCell ref="A8:A11"/>
    <mergeCell ref="B8:B11"/>
    <mergeCell ref="D2:D3"/>
    <mergeCell ref="A2:A3"/>
    <mergeCell ref="B2:B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8"/>
  <sheetViews>
    <sheetView workbookViewId="0">
      <selection activeCell="A91" sqref="A91"/>
    </sheetView>
  </sheetViews>
  <sheetFormatPr baseColWidth="10" defaultRowHeight="15" x14ac:dyDescent="0.25"/>
  <cols>
    <col min="1" max="1" width="22.42578125" bestFit="1" customWidth="1"/>
    <col min="2" max="2" width="25.42578125" customWidth="1"/>
  </cols>
  <sheetData>
    <row r="1" spans="1:2" x14ac:dyDescent="0.25">
      <c r="A1" s="8" t="s">
        <v>24</v>
      </c>
      <c r="B1" t="s">
        <v>1743</v>
      </c>
    </row>
    <row r="3" spans="1:2" x14ac:dyDescent="0.25">
      <c r="A3" s="8" t="s">
        <v>2815</v>
      </c>
      <c r="B3" t="s">
        <v>2811</v>
      </c>
    </row>
    <row r="4" spans="1:2" x14ac:dyDescent="0.25">
      <c r="A4" s="21" t="s">
        <v>32</v>
      </c>
      <c r="B4" s="9">
        <v>17</v>
      </c>
    </row>
    <row r="5" spans="1:2" x14ac:dyDescent="0.25">
      <c r="A5" s="24" t="s">
        <v>424</v>
      </c>
      <c r="B5" s="9">
        <v>17</v>
      </c>
    </row>
    <row r="6" spans="1:2" x14ac:dyDescent="0.25">
      <c r="A6" s="21" t="s">
        <v>2810</v>
      </c>
      <c r="B6" s="9">
        <v>17</v>
      </c>
    </row>
    <row r="18" spans="1:6" ht="65.25" customHeight="1" x14ac:dyDescent="0.35">
      <c r="A18" s="206" t="s">
        <v>3039</v>
      </c>
      <c r="B18" s="206"/>
      <c r="C18" s="206"/>
      <c r="D18" s="206"/>
      <c r="E18" s="206"/>
      <c r="F18" s="206"/>
    </row>
    <row r="19" spans="1:6" ht="60" x14ac:dyDescent="0.25">
      <c r="A19" s="159" t="s">
        <v>3037</v>
      </c>
      <c r="B19" s="159" t="s">
        <v>2985</v>
      </c>
      <c r="C19" s="159" t="s">
        <v>3034</v>
      </c>
      <c r="D19" s="159" t="s">
        <v>3035</v>
      </c>
      <c r="E19" s="159" t="s">
        <v>3036</v>
      </c>
      <c r="F19" s="159" t="s">
        <v>3038</v>
      </c>
    </row>
    <row r="20" spans="1:6" x14ac:dyDescent="0.25">
      <c r="A20" s="160" t="s">
        <v>1017</v>
      </c>
      <c r="B20" s="161">
        <v>12</v>
      </c>
      <c r="C20" s="161">
        <v>0</v>
      </c>
      <c r="D20" s="161">
        <v>12</v>
      </c>
      <c r="E20" s="161">
        <v>0</v>
      </c>
      <c r="F20" s="163">
        <f>+D20/(B20-C20)</f>
        <v>1</v>
      </c>
    </row>
    <row r="21" spans="1:6" x14ac:dyDescent="0.25">
      <c r="A21" s="147" t="s">
        <v>3029</v>
      </c>
      <c r="B21">
        <v>12</v>
      </c>
      <c r="C21">
        <v>0</v>
      </c>
      <c r="D21">
        <v>12</v>
      </c>
      <c r="E21">
        <v>0</v>
      </c>
      <c r="F21" s="162">
        <f t="shared" ref="F21:F28" si="0">+D21/(B21-C21)</f>
        <v>1</v>
      </c>
    </row>
    <row r="22" spans="1:6" x14ac:dyDescent="0.25">
      <c r="A22" s="160" t="s">
        <v>1286</v>
      </c>
      <c r="B22" s="161">
        <v>18</v>
      </c>
      <c r="C22" s="161">
        <v>0</v>
      </c>
      <c r="D22" s="161">
        <v>15</v>
      </c>
      <c r="E22" s="161">
        <v>3</v>
      </c>
      <c r="F22" s="163">
        <f t="shared" si="0"/>
        <v>0.83333333333333337</v>
      </c>
    </row>
    <row r="23" spans="1:6" x14ac:dyDescent="0.25">
      <c r="A23" s="147" t="s">
        <v>3030</v>
      </c>
      <c r="B23">
        <v>8</v>
      </c>
      <c r="C23">
        <v>0</v>
      </c>
      <c r="D23">
        <v>5</v>
      </c>
      <c r="E23">
        <v>3</v>
      </c>
      <c r="F23" s="164">
        <f t="shared" si="0"/>
        <v>0.625</v>
      </c>
    </row>
    <row r="24" spans="1:6" x14ac:dyDescent="0.25">
      <c r="A24" s="147" t="s">
        <v>3031</v>
      </c>
      <c r="B24">
        <v>10</v>
      </c>
      <c r="C24">
        <v>0</v>
      </c>
      <c r="D24">
        <v>10</v>
      </c>
      <c r="E24">
        <v>0</v>
      </c>
      <c r="F24" s="162">
        <f t="shared" si="0"/>
        <v>1</v>
      </c>
    </row>
    <row r="25" spans="1:6" x14ac:dyDescent="0.25">
      <c r="A25" s="160" t="s">
        <v>32</v>
      </c>
      <c r="B25" s="161">
        <v>45</v>
      </c>
      <c r="C25" s="161">
        <v>17</v>
      </c>
      <c r="D25" s="161">
        <v>27</v>
      </c>
      <c r="E25" s="161">
        <v>1</v>
      </c>
      <c r="F25" s="163">
        <f t="shared" si="0"/>
        <v>0.9642857142857143</v>
      </c>
    </row>
    <row r="26" spans="1:6" x14ac:dyDescent="0.25">
      <c r="A26" s="147" t="s">
        <v>3032</v>
      </c>
      <c r="B26">
        <v>14</v>
      </c>
      <c r="C26">
        <v>0</v>
      </c>
      <c r="D26">
        <v>13</v>
      </c>
      <c r="E26">
        <v>1</v>
      </c>
      <c r="F26" s="162">
        <f t="shared" si="0"/>
        <v>0.9285714285714286</v>
      </c>
    </row>
    <row r="27" spans="1:6" x14ac:dyDescent="0.25">
      <c r="A27" s="147" t="s">
        <v>3033</v>
      </c>
      <c r="B27">
        <v>31</v>
      </c>
      <c r="C27">
        <v>17</v>
      </c>
      <c r="D27">
        <v>14</v>
      </c>
      <c r="E27">
        <v>0</v>
      </c>
      <c r="F27" s="165">
        <f t="shared" si="0"/>
        <v>1</v>
      </c>
    </row>
    <row r="28" spans="1:6" x14ac:dyDescent="0.25">
      <c r="A28" s="146" t="s">
        <v>2810</v>
      </c>
      <c r="B28" s="161">
        <v>75</v>
      </c>
      <c r="C28" s="161">
        <v>17</v>
      </c>
      <c r="D28" s="161">
        <v>54</v>
      </c>
      <c r="E28" s="161">
        <v>4</v>
      </c>
      <c r="F28" s="163">
        <f t="shared" si="0"/>
        <v>0.93103448275862066</v>
      </c>
    </row>
  </sheetData>
  <mergeCells count="1">
    <mergeCell ref="A18:F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8"/>
  <sheetViews>
    <sheetView view="pageBreakPreview" zoomScale="90" zoomScaleNormal="100" zoomScaleSheetLayoutView="90" workbookViewId="0">
      <selection activeCell="A4" sqref="A4"/>
    </sheetView>
  </sheetViews>
  <sheetFormatPr baseColWidth="10" defaultRowHeight="12" x14ac:dyDescent="0.2"/>
  <cols>
    <col min="1" max="1" width="12.5703125" style="28" customWidth="1"/>
    <col min="2" max="2" width="11.28515625" style="28" customWidth="1"/>
    <col min="3" max="3" width="17.42578125" style="28" customWidth="1"/>
    <col min="4" max="4" width="67.5703125" style="28" customWidth="1"/>
    <col min="5" max="5" width="17.5703125" style="28" customWidth="1"/>
    <col min="6" max="6" width="31" style="28" customWidth="1"/>
    <col min="7" max="7" width="49.140625" style="28" customWidth="1"/>
    <col min="8" max="8" width="42" style="28" customWidth="1"/>
    <col min="9" max="9" width="14.140625" style="28" customWidth="1"/>
    <col min="10" max="16384" width="11.42578125" style="28"/>
  </cols>
  <sheetData>
    <row r="1" spans="1:14" s="26" customFormat="1" ht="12.75" thickBot="1" x14ac:dyDescent="0.25">
      <c r="A1" s="25" t="s">
        <v>2845</v>
      </c>
      <c r="B1" s="25"/>
      <c r="C1" s="25"/>
      <c r="F1" s="205" t="s">
        <v>12</v>
      </c>
      <c r="G1" s="204" t="s">
        <v>2882</v>
      </c>
      <c r="H1" s="205" t="s">
        <v>13</v>
      </c>
      <c r="I1" s="101" t="s">
        <v>2883</v>
      </c>
      <c r="J1" s="198" t="s">
        <v>2884</v>
      </c>
      <c r="K1" s="199"/>
      <c r="L1" s="200"/>
      <c r="M1" s="220" t="s">
        <v>2885</v>
      </c>
      <c r="N1" s="196" t="s">
        <v>2886</v>
      </c>
    </row>
    <row r="2" spans="1:14" ht="12.75" thickBot="1" x14ac:dyDescent="0.25">
      <c r="A2" s="169" t="s">
        <v>2855</v>
      </c>
      <c r="B2" s="170" t="s">
        <v>2856</v>
      </c>
      <c r="C2" s="27" t="s">
        <v>2857</v>
      </c>
      <c r="F2" s="205"/>
      <c r="G2" s="204"/>
      <c r="H2" s="205"/>
      <c r="I2" s="73"/>
      <c r="J2" s="102" t="s">
        <v>2887</v>
      </c>
      <c r="K2" s="102" t="s">
        <v>2888</v>
      </c>
      <c r="L2" s="102" t="s">
        <v>2889</v>
      </c>
      <c r="M2" s="221"/>
      <c r="N2" s="197"/>
    </row>
    <row r="3" spans="1:14" ht="15" customHeight="1" thickBot="1" x14ac:dyDescent="0.25">
      <c r="A3" s="171">
        <v>2019</v>
      </c>
      <c r="B3" s="172">
        <v>14</v>
      </c>
      <c r="C3" s="29">
        <v>33</v>
      </c>
      <c r="F3" s="195" t="s">
        <v>2890</v>
      </c>
      <c r="G3" s="195" t="s">
        <v>2891</v>
      </c>
      <c r="H3" s="97" t="s">
        <v>68</v>
      </c>
      <c r="I3" s="72">
        <v>0.2</v>
      </c>
      <c r="J3" s="97" t="s">
        <v>2831</v>
      </c>
      <c r="K3" s="97" t="s">
        <v>2831</v>
      </c>
      <c r="L3" s="97"/>
      <c r="M3" s="97" t="s">
        <v>2892</v>
      </c>
      <c r="N3" s="99">
        <v>9.5000000000000001E-2</v>
      </c>
    </row>
    <row r="4" spans="1:14" ht="15" customHeight="1" x14ac:dyDescent="0.2">
      <c r="A4" s="173" t="s">
        <v>2810</v>
      </c>
      <c r="B4" s="174">
        <v>14</v>
      </c>
      <c r="C4" s="29">
        <v>34</v>
      </c>
      <c r="F4" s="195"/>
      <c r="G4" s="195"/>
      <c r="H4" s="97" t="s">
        <v>2893</v>
      </c>
      <c r="I4" s="72">
        <v>0.1</v>
      </c>
      <c r="J4" s="97" t="s">
        <v>2831</v>
      </c>
      <c r="K4" s="97"/>
      <c r="L4" s="97"/>
      <c r="M4" s="72">
        <v>0.90759999999999996</v>
      </c>
      <c r="N4" s="99">
        <v>0.91</v>
      </c>
    </row>
    <row r="5" spans="1:14" ht="15" customHeight="1" x14ac:dyDescent="0.25">
      <c r="A5"/>
      <c r="B5"/>
      <c r="C5" s="31">
        <f>+C3+C4</f>
        <v>67</v>
      </c>
      <c r="F5" s="195"/>
      <c r="G5" s="195"/>
      <c r="H5" s="97" t="s">
        <v>424</v>
      </c>
      <c r="I5" s="72">
        <v>0.6</v>
      </c>
      <c r="J5" s="97" t="s">
        <v>2831</v>
      </c>
      <c r="K5" s="97" t="s">
        <v>2831</v>
      </c>
      <c r="L5" s="97" t="s">
        <v>2831</v>
      </c>
      <c r="M5" s="97" t="s">
        <v>2892</v>
      </c>
      <c r="N5" s="99">
        <v>0.34699999999999998</v>
      </c>
    </row>
    <row r="6" spans="1:14" ht="15" customHeight="1" x14ac:dyDescent="0.2">
      <c r="A6" s="32"/>
      <c r="B6" s="30"/>
      <c r="C6" s="30"/>
      <c r="F6" s="195"/>
      <c r="G6" s="195"/>
      <c r="H6" s="97" t="s">
        <v>926</v>
      </c>
      <c r="I6" s="72">
        <v>0.1</v>
      </c>
      <c r="J6" s="97"/>
      <c r="K6" s="97" t="s">
        <v>2831</v>
      </c>
      <c r="L6" s="97"/>
      <c r="M6" s="97" t="s">
        <v>2892</v>
      </c>
      <c r="N6" s="99">
        <v>4.4999999999999998E-2</v>
      </c>
    </row>
    <row r="7" spans="1:14" ht="15" customHeight="1" x14ac:dyDescent="0.2">
      <c r="A7" s="224" t="s">
        <v>2848</v>
      </c>
      <c r="B7" s="225"/>
      <c r="C7" s="33">
        <v>78</v>
      </c>
      <c r="F7" s="100" t="s">
        <v>2894</v>
      </c>
      <c r="G7" s="100" t="s">
        <v>2895</v>
      </c>
      <c r="H7" s="97" t="s">
        <v>2896</v>
      </c>
      <c r="I7" s="72">
        <v>1</v>
      </c>
      <c r="J7" s="97" t="s">
        <v>2831</v>
      </c>
      <c r="K7" s="97" t="s">
        <v>2831</v>
      </c>
      <c r="L7" s="97"/>
      <c r="M7" s="97" t="s">
        <v>2892</v>
      </c>
      <c r="N7" s="99">
        <v>0.97399999999999998</v>
      </c>
    </row>
    <row r="8" spans="1:14" ht="15" customHeight="1" x14ac:dyDescent="0.2">
      <c r="A8" s="226" t="s">
        <v>2849</v>
      </c>
      <c r="B8" s="227"/>
      <c r="C8" s="34">
        <v>16</v>
      </c>
      <c r="F8" s="195" t="s">
        <v>2897</v>
      </c>
      <c r="G8" s="195" t="s">
        <v>2898</v>
      </c>
      <c r="H8" s="97" t="s">
        <v>1287</v>
      </c>
      <c r="I8" s="72">
        <v>0.7</v>
      </c>
      <c r="J8" s="97" t="s">
        <v>2831</v>
      </c>
      <c r="K8" s="97"/>
      <c r="L8" s="97"/>
      <c r="M8" s="97" t="s">
        <v>2892</v>
      </c>
      <c r="N8" s="218">
        <v>0.75</v>
      </c>
    </row>
    <row r="9" spans="1:14" ht="15" customHeight="1" x14ac:dyDescent="0.2">
      <c r="A9" s="226" t="s">
        <v>2850</v>
      </c>
      <c r="B9" s="227"/>
      <c r="C9" s="34">
        <v>7</v>
      </c>
      <c r="F9" s="195"/>
      <c r="G9" s="195"/>
      <c r="H9" s="97" t="s">
        <v>2899</v>
      </c>
      <c r="I9" s="72">
        <v>0.3</v>
      </c>
      <c r="J9" s="97"/>
      <c r="K9" s="97"/>
      <c r="L9" s="97"/>
      <c r="M9" s="97"/>
      <c r="N9" s="219"/>
    </row>
    <row r="10" spans="1:14" x14ac:dyDescent="0.2">
      <c r="A10" s="228" t="s">
        <v>2851</v>
      </c>
      <c r="B10" s="229"/>
      <c r="C10" s="35">
        <v>101</v>
      </c>
    </row>
    <row r="11" spans="1:14" x14ac:dyDescent="0.2">
      <c r="A11" s="36"/>
      <c r="B11" s="37"/>
      <c r="C11" s="37"/>
    </row>
    <row r="12" spans="1:14" x14ac:dyDescent="0.2">
      <c r="A12" s="222" t="s">
        <v>2837</v>
      </c>
      <c r="B12" s="222"/>
      <c r="C12" s="222"/>
      <c r="D12" s="223"/>
      <c r="E12" s="104"/>
    </row>
    <row r="13" spans="1:14" x14ac:dyDescent="0.2">
      <c r="A13" s="64"/>
      <c r="B13" s="65" t="s">
        <v>2840</v>
      </c>
      <c r="C13" s="65" t="s">
        <v>2835</v>
      </c>
      <c r="D13" s="66" t="s">
        <v>2841</v>
      </c>
      <c r="E13" s="104"/>
    </row>
    <row r="14" spans="1:14" x14ac:dyDescent="0.2">
      <c r="A14" s="67" t="s">
        <v>2838</v>
      </c>
      <c r="B14" s="63">
        <v>11</v>
      </c>
      <c r="C14" s="63">
        <v>5</v>
      </c>
      <c r="D14" s="68">
        <f>200000000+1251027582+980416380+30867300+68764800</f>
        <v>2531076062</v>
      </c>
      <c r="E14" s="105"/>
    </row>
    <row r="15" spans="1:14" x14ac:dyDescent="0.2">
      <c r="A15" s="69" t="s">
        <v>2839</v>
      </c>
      <c r="B15" s="62">
        <v>16</v>
      </c>
      <c r="C15" s="62">
        <v>8</v>
      </c>
      <c r="D15" s="70"/>
      <c r="E15" s="106"/>
    </row>
    <row r="16" spans="1:14" ht="9" customHeight="1" x14ac:dyDescent="0.2">
      <c r="A16" s="38"/>
      <c r="B16" s="39"/>
      <c r="C16" s="39"/>
      <c r="D16" s="40"/>
      <c r="E16" s="106"/>
    </row>
    <row r="17" spans="1:5" x14ac:dyDescent="0.2">
      <c r="A17" s="222" t="s">
        <v>2900</v>
      </c>
      <c r="B17" s="222"/>
      <c r="C17" s="222"/>
      <c r="D17" s="223"/>
      <c r="E17" s="104"/>
    </row>
    <row r="18" spans="1:5" x14ac:dyDescent="0.2">
      <c r="A18" s="54" t="s">
        <v>2843</v>
      </c>
      <c r="B18" s="55" t="s">
        <v>2844</v>
      </c>
      <c r="C18" s="55" t="s">
        <v>2835</v>
      </c>
      <c r="D18" s="56" t="s">
        <v>2842</v>
      </c>
      <c r="E18" s="107"/>
    </row>
    <row r="19" spans="1:5" x14ac:dyDescent="0.2">
      <c r="A19" s="57" t="s">
        <v>2415</v>
      </c>
      <c r="B19" s="63">
        <v>1</v>
      </c>
      <c r="C19" s="60">
        <v>200000000</v>
      </c>
      <c r="D19" s="74" t="s">
        <v>2804</v>
      </c>
      <c r="E19" s="108"/>
    </row>
    <row r="20" spans="1:5" x14ac:dyDescent="0.2">
      <c r="A20" s="58" t="s">
        <v>2817</v>
      </c>
      <c r="B20" s="61">
        <v>1</v>
      </c>
      <c r="C20" s="61"/>
      <c r="D20" s="75" t="s">
        <v>2806</v>
      </c>
      <c r="E20" s="108"/>
    </row>
    <row r="21" spans="1:5" x14ac:dyDescent="0.2">
      <c r="A21" s="59" t="s">
        <v>2246</v>
      </c>
      <c r="B21" s="62">
        <v>1</v>
      </c>
      <c r="C21" s="62"/>
      <c r="D21" s="76" t="s">
        <v>2804</v>
      </c>
      <c r="E21" s="108"/>
    </row>
    <row r="22" spans="1:5" x14ac:dyDescent="0.2">
      <c r="A22" s="208" t="s">
        <v>2901</v>
      </c>
      <c r="B22" s="209"/>
      <c r="C22" s="209"/>
      <c r="D22" s="210"/>
      <c r="E22" s="104" t="s">
        <v>2904</v>
      </c>
    </row>
    <row r="23" spans="1:5" x14ac:dyDescent="0.2">
      <c r="A23" s="84" t="s">
        <v>2246</v>
      </c>
      <c r="B23" s="85">
        <v>2</v>
      </c>
      <c r="C23" s="86"/>
      <c r="D23" s="84" t="s">
        <v>2804</v>
      </c>
      <c r="E23" s="84" t="s">
        <v>2816</v>
      </c>
    </row>
    <row r="24" spans="1:5" x14ac:dyDescent="0.2">
      <c r="A24" s="58" t="s">
        <v>1722</v>
      </c>
      <c r="B24" s="82">
        <v>1</v>
      </c>
      <c r="C24" s="83">
        <v>1251027582</v>
      </c>
      <c r="D24" s="81" t="s">
        <v>2819</v>
      </c>
      <c r="E24" s="81" t="s">
        <v>2820</v>
      </c>
    </row>
    <row r="25" spans="1:5" x14ac:dyDescent="0.2">
      <c r="A25" s="84" t="s">
        <v>1802</v>
      </c>
      <c r="B25" s="85">
        <v>1</v>
      </c>
      <c r="C25" s="211">
        <v>980416380</v>
      </c>
      <c r="D25" s="84" t="s">
        <v>2821</v>
      </c>
      <c r="E25" s="84" t="s">
        <v>2820</v>
      </c>
    </row>
    <row r="26" spans="1:5" x14ac:dyDescent="0.2">
      <c r="A26" s="84" t="s">
        <v>1802</v>
      </c>
      <c r="B26" s="85">
        <v>2</v>
      </c>
      <c r="C26" s="211"/>
      <c r="D26" s="84" t="s">
        <v>2821</v>
      </c>
      <c r="E26" s="84" t="s">
        <v>2820</v>
      </c>
    </row>
    <row r="27" spans="1:5" x14ac:dyDescent="0.2">
      <c r="A27" s="84" t="s">
        <v>1802</v>
      </c>
      <c r="B27" s="85">
        <v>3</v>
      </c>
      <c r="C27" s="211"/>
      <c r="D27" s="84" t="s">
        <v>2822</v>
      </c>
      <c r="E27" s="84" t="s">
        <v>2820</v>
      </c>
    </row>
    <row r="28" spans="1:5" x14ac:dyDescent="0.2">
      <c r="A28" s="84" t="s">
        <v>1802</v>
      </c>
      <c r="B28" s="85">
        <v>4</v>
      </c>
      <c r="C28" s="211"/>
      <c r="D28" s="84" t="s">
        <v>2822</v>
      </c>
      <c r="E28" s="84" t="s">
        <v>2820</v>
      </c>
    </row>
    <row r="29" spans="1:5" x14ac:dyDescent="0.2">
      <c r="A29" s="84" t="s">
        <v>1968</v>
      </c>
      <c r="B29" s="85">
        <v>1</v>
      </c>
      <c r="C29" s="86">
        <v>30867300</v>
      </c>
      <c r="D29" s="84" t="s">
        <v>2822</v>
      </c>
      <c r="E29" s="84" t="s">
        <v>2820</v>
      </c>
    </row>
    <row r="30" spans="1:5" x14ac:dyDescent="0.2">
      <c r="A30" s="84" t="s">
        <v>2823</v>
      </c>
      <c r="B30" s="85">
        <v>1</v>
      </c>
      <c r="C30" s="85"/>
      <c r="D30" s="84" t="s">
        <v>2822</v>
      </c>
      <c r="E30" s="84" t="s">
        <v>2820</v>
      </c>
    </row>
    <row r="31" spans="1:5" x14ac:dyDescent="0.2">
      <c r="A31" s="84" t="s">
        <v>2823</v>
      </c>
      <c r="B31" s="85">
        <v>2</v>
      </c>
      <c r="C31" s="85"/>
      <c r="D31" s="84" t="s">
        <v>2822</v>
      </c>
      <c r="E31" s="119" t="s">
        <v>2824</v>
      </c>
    </row>
    <row r="32" spans="1:5" x14ac:dyDescent="0.2">
      <c r="A32" s="84" t="s">
        <v>2825</v>
      </c>
      <c r="B32" s="85">
        <v>1</v>
      </c>
      <c r="C32" s="86"/>
      <c r="D32" s="84" t="s">
        <v>2819</v>
      </c>
      <c r="E32" s="84" t="s">
        <v>2820</v>
      </c>
    </row>
    <row r="33" spans="1:5" x14ac:dyDescent="0.2">
      <c r="A33" s="84" t="s">
        <v>2826</v>
      </c>
      <c r="B33" s="85">
        <v>1</v>
      </c>
      <c r="C33" s="85"/>
      <c r="D33" s="84" t="s">
        <v>2827</v>
      </c>
      <c r="E33" s="84" t="s">
        <v>2820</v>
      </c>
    </row>
    <row r="34" spans="1:5" x14ac:dyDescent="0.2">
      <c r="A34" s="84" t="s">
        <v>2246</v>
      </c>
      <c r="B34" s="85">
        <v>2</v>
      </c>
      <c r="C34" s="85"/>
      <c r="D34" s="84" t="s">
        <v>2740</v>
      </c>
      <c r="E34" s="119" t="s">
        <v>2824</v>
      </c>
    </row>
    <row r="35" spans="1:5" x14ac:dyDescent="0.2">
      <c r="A35" s="84" t="s">
        <v>2368</v>
      </c>
      <c r="B35" s="85">
        <v>1</v>
      </c>
      <c r="C35" s="86"/>
      <c r="D35" s="84" t="s">
        <v>2740</v>
      </c>
      <c r="E35" s="119" t="s">
        <v>2824</v>
      </c>
    </row>
    <row r="36" spans="1:5" x14ac:dyDescent="0.2">
      <c r="A36" s="41"/>
      <c r="B36" s="41"/>
      <c r="C36" s="80"/>
      <c r="D36" s="80"/>
      <c r="E36" s="109"/>
    </row>
    <row r="37" spans="1:5" x14ac:dyDescent="0.2">
      <c r="A37" s="222" t="s">
        <v>2847</v>
      </c>
      <c r="B37" s="222"/>
      <c r="C37" s="222"/>
      <c r="D37" s="223"/>
      <c r="E37" s="104"/>
    </row>
    <row r="38" spans="1:5" s="26" customFormat="1" x14ac:dyDescent="0.2">
      <c r="A38" s="54" t="s">
        <v>2843</v>
      </c>
      <c r="B38" s="55" t="s">
        <v>2844</v>
      </c>
      <c r="C38" s="55" t="s">
        <v>2835</v>
      </c>
      <c r="D38" s="56" t="s">
        <v>2846</v>
      </c>
      <c r="E38" s="107"/>
    </row>
    <row r="39" spans="1:5" x14ac:dyDescent="0.2">
      <c r="A39" s="84" t="s">
        <v>2113</v>
      </c>
      <c r="B39" s="85">
        <v>2</v>
      </c>
      <c r="C39" s="86">
        <v>34800000</v>
      </c>
      <c r="D39" s="87" t="s">
        <v>1984</v>
      </c>
      <c r="E39" s="110"/>
    </row>
    <row r="40" spans="1:5" x14ac:dyDescent="0.2">
      <c r="A40" s="84" t="s">
        <v>2741</v>
      </c>
      <c r="B40" s="85">
        <v>1</v>
      </c>
      <c r="C40" s="85"/>
      <c r="D40" s="87" t="s">
        <v>1902</v>
      </c>
      <c r="E40" s="110"/>
    </row>
    <row r="41" spans="1:5" x14ac:dyDescent="0.2">
      <c r="A41" s="84" t="s">
        <v>2080</v>
      </c>
      <c r="B41" s="85">
        <v>1</v>
      </c>
      <c r="C41" s="85"/>
      <c r="D41" s="87" t="s">
        <v>2740</v>
      </c>
      <c r="E41" s="110"/>
    </row>
    <row r="42" spans="1:5" x14ac:dyDescent="0.2">
      <c r="A42" s="84" t="s">
        <v>2067</v>
      </c>
      <c r="B42" s="85">
        <v>2</v>
      </c>
      <c r="C42" s="85"/>
      <c r="D42" s="87" t="s">
        <v>2740</v>
      </c>
      <c r="E42" s="110"/>
    </row>
    <row r="43" spans="1:5" x14ac:dyDescent="0.2">
      <c r="A43" s="84" t="s">
        <v>2067</v>
      </c>
      <c r="B43" s="85">
        <v>1</v>
      </c>
      <c r="C43" s="85"/>
      <c r="D43" s="87" t="s">
        <v>2740</v>
      </c>
      <c r="E43" s="110"/>
    </row>
    <row r="44" spans="1:5" x14ac:dyDescent="0.2">
      <c r="A44" s="84" t="s">
        <v>2046</v>
      </c>
      <c r="B44" s="85">
        <v>1</v>
      </c>
      <c r="C44" s="85"/>
      <c r="D44" s="87" t="s">
        <v>2740</v>
      </c>
      <c r="E44" s="110"/>
    </row>
    <row r="45" spans="1:5" x14ac:dyDescent="0.2">
      <c r="A45" s="84" t="s">
        <v>2032</v>
      </c>
      <c r="B45" s="85">
        <v>1</v>
      </c>
      <c r="C45" s="85"/>
      <c r="D45" s="87" t="s">
        <v>2740</v>
      </c>
      <c r="E45" s="110"/>
    </row>
    <row r="49" spans="1:5" x14ac:dyDescent="0.2">
      <c r="A49" s="42" t="s">
        <v>2854</v>
      </c>
      <c r="B49" s="43" t="s">
        <v>2853</v>
      </c>
      <c r="C49" s="44" t="s">
        <v>2852</v>
      </c>
      <c r="D49" s="96" t="s">
        <v>2902</v>
      </c>
      <c r="E49" s="111"/>
    </row>
    <row r="50" spans="1:5" x14ac:dyDescent="0.2">
      <c r="A50" s="45" t="s">
        <v>1017</v>
      </c>
      <c r="B50" s="46">
        <f>+B51</f>
        <v>1</v>
      </c>
      <c r="C50" s="47">
        <f>+C51</f>
        <v>4</v>
      </c>
      <c r="D50" s="92"/>
      <c r="E50" s="112"/>
    </row>
    <row r="51" spans="1:5" ht="15" customHeight="1" x14ac:dyDescent="0.2">
      <c r="A51" s="48" t="s">
        <v>1018</v>
      </c>
      <c r="B51" s="49">
        <f>+B52</f>
        <v>1</v>
      </c>
      <c r="C51" s="50">
        <f>+C52</f>
        <v>4</v>
      </c>
      <c r="D51" s="212" t="s">
        <v>2858</v>
      </c>
      <c r="E51" s="113"/>
    </row>
    <row r="52" spans="1:5" ht="27" customHeight="1" x14ac:dyDescent="0.2">
      <c r="A52" s="51">
        <v>2019</v>
      </c>
      <c r="B52" s="52">
        <v>1</v>
      </c>
      <c r="C52" s="53">
        <v>4</v>
      </c>
      <c r="D52" s="213"/>
      <c r="E52" s="113"/>
    </row>
    <row r="53" spans="1:5" x14ac:dyDescent="0.2">
      <c r="A53" s="45" t="s">
        <v>1286</v>
      </c>
      <c r="B53" s="46">
        <f>+B54</f>
        <v>3</v>
      </c>
      <c r="C53" s="47">
        <f>+C54</f>
        <v>3</v>
      </c>
      <c r="D53" s="94"/>
      <c r="E53" s="114"/>
    </row>
    <row r="54" spans="1:5" ht="15" customHeight="1" x14ac:dyDescent="0.2">
      <c r="A54" s="48" t="s">
        <v>1287</v>
      </c>
      <c r="B54" s="49">
        <f>SUM(B55:B56)</f>
        <v>3</v>
      </c>
      <c r="C54" s="50">
        <f>SUM(C55:C56)</f>
        <v>3</v>
      </c>
      <c r="D54" s="212" t="s">
        <v>2860</v>
      </c>
      <c r="E54" s="113"/>
    </row>
    <row r="55" spans="1:5" ht="36" customHeight="1" x14ac:dyDescent="0.2">
      <c r="A55" s="51">
        <v>2018</v>
      </c>
      <c r="B55" s="52">
        <v>2</v>
      </c>
      <c r="C55" s="53">
        <v>2</v>
      </c>
      <c r="D55" s="214"/>
      <c r="E55" s="113"/>
    </row>
    <row r="56" spans="1:5" x14ac:dyDescent="0.2">
      <c r="A56" s="51">
        <v>2019</v>
      </c>
      <c r="B56" s="52">
        <v>1</v>
      </c>
      <c r="C56" s="53">
        <v>1</v>
      </c>
      <c r="D56" s="213"/>
      <c r="E56" s="113"/>
    </row>
    <row r="57" spans="1:5" x14ac:dyDescent="0.2">
      <c r="A57" s="45" t="s">
        <v>32</v>
      </c>
      <c r="B57" s="46">
        <f>+B58+B60+B63+B65</f>
        <v>63</v>
      </c>
      <c r="C57" s="47">
        <f>+C58+C60+C63+C65</f>
        <v>94</v>
      </c>
      <c r="D57" s="94"/>
      <c r="E57" s="114"/>
    </row>
    <row r="58" spans="1:5" ht="15" customHeight="1" x14ac:dyDescent="0.2">
      <c r="A58" s="48" t="s">
        <v>68</v>
      </c>
      <c r="B58" s="49">
        <f>+B59</f>
        <v>8</v>
      </c>
      <c r="C58" s="50">
        <f>+C59</f>
        <v>13</v>
      </c>
      <c r="D58" s="212" t="s">
        <v>2859</v>
      </c>
      <c r="E58" s="113"/>
    </row>
    <row r="59" spans="1:5" ht="135.75" customHeight="1" x14ac:dyDescent="0.2">
      <c r="A59" s="77">
        <v>2019</v>
      </c>
      <c r="B59" s="78">
        <v>8</v>
      </c>
      <c r="C59" s="79">
        <v>13</v>
      </c>
      <c r="D59" s="213"/>
      <c r="E59" s="113"/>
    </row>
    <row r="60" spans="1:5" x14ac:dyDescent="0.2">
      <c r="A60" s="48" t="s">
        <v>424</v>
      </c>
      <c r="B60" s="49">
        <f>SUM(B61:B62)</f>
        <v>40</v>
      </c>
      <c r="C60" s="50">
        <f>SUM(C61:C62)</f>
        <v>65</v>
      </c>
      <c r="D60" s="215" t="s">
        <v>2903</v>
      </c>
      <c r="E60" s="115"/>
    </row>
    <row r="61" spans="1:5" x14ac:dyDescent="0.2">
      <c r="A61" s="51">
        <v>2018</v>
      </c>
      <c r="B61" s="52">
        <v>24</v>
      </c>
      <c r="C61" s="53">
        <v>39</v>
      </c>
      <c r="D61" s="216"/>
      <c r="E61" s="115"/>
    </row>
    <row r="62" spans="1:5" x14ac:dyDescent="0.2">
      <c r="A62" s="51">
        <v>2019</v>
      </c>
      <c r="B62" s="52">
        <v>16</v>
      </c>
      <c r="C62" s="53">
        <v>26</v>
      </c>
      <c r="D62" s="217"/>
      <c r="E62" s="115"/>
    </row>
    <row r="63" spans="1:5" x14ac:dyDescent="0.2">
      <c r="A63" s="48" t="s">
        <v>926</v>
      </c>
      <c r="B63" s="49">
        <f>+B64</f>
        <v>5</v>
      </c>
      <c r="C63" s="50">
        <f>+C64</f>
        <v>5</v>
      </c>
      <c r="D63" s="94"/>
      <c r="E63" s="114"/>
    </row>
    <row r="64" spans="1:5" ht="88.5" customHeight="1" x14ac:dyDescent="0.2">
      <c r="A64" s="77">
        <v>2019</v>
      </c>
      <c r="B64" s="78">
        <v>5</v>
      </c>
      <c r="C64" s="79">
        <v>5</v>
      </c>
      <c r="D64" s="93" t="s">
        <v>2878</v>
      </c>
      <c r="E64" s="116"/>
    </row>
    <row r="65" spans="1:5" x14ac:dyDescent="0.2">
      <c r="A65" s="48" t="s">
        <v>283</v>
      </c>
      <c r="B65" s="49">
        <f>SUM(B66:B67)</f>
        <v>10</v>
      </c>
      <c r="C65" s="50">
        <f>SUM(C66:C67)</f>
        <v>11</v>
      </c>
      <c r="D65" s="92"/>
      <c r="E65" s="112"/>
    </row>
    <row r="66" spans="1:5" ht="24" x14ac:dyDescent="0.2">
      <c r="A66" s="51">
        <v>2018</v>
      </c>
      <c r="B66" s="52">
        <v>7</v>
      </c>
      <c r="C66" s="53">
        <v>8</v>
      </c>
      <c r="D66" s="95" t="s">
        <v>2861</v>
      </c>
      <c r="E66" s="117"/>
    </row>
    <row r="67" spans="1:5" x14ac:dyDescent="0.2">
      <c r="A67" s="51">
        <v>2019</v>
      </c>
      <c r="B67" s="52">
        <v>3</v>
      </c>
      <c r="C67" s="53">
        <v>3</v>
      </c>
      <c r="D67" s="92"/>
      <c r="E67" s="112"/>
    </row>
    <row r="68" spans="1:5" x14ac:dyDescent="0.2">
      <c r="A68" s="88" t="s">
        <v>2810</v>
      </c>
      <c r="B68" s="89">
        <f>+B50+B53+B57</f>
        <v>67</v>
      </c>
      <c r="C68" s="90">
        <f>+C50+C53+C57</f>
        <v>101</v>
      </c>
      <c r="D68" s="92"/>
      <c r="E68" s="112"/>
    </row>
    <row r="69" spans="1:5" ht="18" x14ac:dyDescent="0.25">
      <c r="A69" s="91" t="s">
        <v>424</v>
      </c>
      <c r="B69" s="92"/>
      <c r="C69" s="92"/>
      <c r="D69" s="92"/>
      <c r="E69" s="112"/>
    </row>
    <row r="70" spans="1:5" s="71" customFormat="1" ht="33.75" customHeight="1" x14ac:dyDescent="0.2">
      <c r="A70" s="207" t="s">
        <v>2862</v>
      </c>
      <c r="B70" s="207"/>
      <c r="C70" s="207"/>
      <c r="D70" s="207"/>
      <c r="E70" s="118"/>
    </row>
    <row r="71" spans="1:5" s="71" customFormat="1" ht="20.25" customHeight="1" x14ac:dyDescent="0.2">
      <c r="A71" s="207" t="s">
        <v>2863</v>
      </c>
      <c r="B71" s="207"/>
      <c r="C71" s="207"/>
      <c r="D71" s="207"/>
      <c r="E71" s="118"/>
    </row>
    <row r="72" spans="1:5" s="71" customFormat="1" ht="18" customHeight="1" x14ac:dyDescent="0.2">
      <c r="A72" s="207" t="s">
        <v>2864</v>
      </c>
      <c r="B72" s="207"/>
      <c r="C72" s="207"/>
      <c r="D72" s="207"/>
      <c r="E72" s="118"/>
    </row>
    <row r="73" spans="1:5" s="71" customFormat="1" ht="16.5" customHeight="1" x14ac:dyDescent="0.2">
      <c r="A73" s="207" t="s">
        <v>2866</v>
      </c>
      <c r="B73" s="207"/>
      <c r="C73" s="207"/>
      <c r="D73" s="207"/>
      <c r="E73" s="118"/>
    </row>
    <row r="74" spans="1:5" s="71" customFormat="1" ht="20.25" customHeight="1" x14ac:dyDescent="0.2">
      <c r="A74" s="207" t="s">
        <v>2865</v>
      </c>
      <c r="B74" s="207"/>
      <c r="C74" s="207"/>
      <c r="D74" s="207"/>
      <c r="E74" s="118"/>
    </row>
    <row r="75" spans="1:5" s="71" customFormat="1" ht="20.25" customHeight="1" x14ac:dyDescent="0.2">
      <c r="A75" s="207" t="s">
        <v>2867</v>
      </c>
      <c r="B75" s="207"/>
      <c r="C75" s="207"/>
      <c r="D75" s="207"/>
      <c r="E75" s="118"/>
    </row>
    <row r="76" spans="1:5" s="71" customFormat="1" ht="16.5" customHeight="1" x14ac:dyDescent="0.2">
      <c r="A76" s="207" t="s">
        <v>2868</v>
      </c>
      <c r="B76" s="207"/>
      <c r="C76" s="207"/>
      <c r="D76" s="207"/>
      <c r="E76" s="118"/>
    </row>
    <row r="77" spans="1:5" s="71" customFormat="1" ht="18" customHeight="1" x14ac:dyDescent="0.2">
      <c r="A77" s="207" t="s">
        <v>2869</v>
      </c>
      <c r="B77" s="207"/>
      <c r="C77" s="207"/>
      <c r="D77" s="207"/>
      <c r="E77" s="118"/>
    </row>
    <row r="78" spans="1:5" s="71" customFormat="1" ht="17.25" customHeight="1" x14ac:dyDescent="0.2">
      <c r="A78" s="207" t="s">
        <v>2870</v>
      </c>
      <c r="B78" s="207"/>
      <c r="C78" s="207"/>
      <c r="D78" s="207"/>
      <c r="E78" s="118"/>
    </row>
    <row r="79" spans="1:5" s="71" customFormat="1" ht="15" customHeight="1" x14ac:dyDescent="0.2">
      <c r="A79" s="207" t="s">
        <v>2871</v>
      </c>
      <c r="B79" s="207"/>
      <c r="C79" s="207"/>
      <c r="D79" s="207"/>
      <c r="E79" s="118"/>
    </row>
    <row r="80" spans="1:5" s="71" customFormat="1" ht="14.25" customHeight="1" x14ac:dyDescent="0.2">
      <c r="A80" s="207" t="s">
        <v>2872</v>
      </c>
      <c r="B80" s="207"/>
      <c r="C80" s="207"/>
      <c r="D80" s="207"/>
      <c r="E80" s="118"/>
    </row>
    <row r="81" spans="1:5" s="71" customFormat="1" ht="26.25" customHeight="1" x14ac:dyDescent="0.2">
      <c r="A81" s="207" t="s">
        <v>2873</v>
      </c>
      <c r="B81" s="207"/>
      <c r="C81" s="207"/>
      <c r="D81" s="207"/>
      <c r="E81" s="118"/>
    </row>
    <row r="82" spans="1:5" s="71" customFormat="1" ht="13.5" customHeight="1" x14ac:dyDescent="0.2">
      <c r="A82" s="207" t="s">
        <v>2874</v>
      </c>
      <c r="B82" s="207"/>
      <c r="C82" s="207"/>
      <c r="D82" s="207"/>
      <c r="E82" s="118"/>
    </row>
    <row r="83" spans="1:5" s="71" customFormat="1" ht="13.5" customHeight="1" x14ac:dyDescent="0.2">
      <c r="A83" s="207" t="s">
        <v>2875</v>
      </c>
      <c r="B83" s="207"/>
      <c r="C83" s="207"/>
      <c r="D83" s="207"/>
      <c r="E83" s="118"/>
    </row>
    <row r="84" spans="1:5" s="71" customFormat="1" ht="35.25" customHeight="1" x14ac:dyDescent="0.2">
      <c r="A84" s="207" t="s">
        <v>2876</v>
      </c>
      <c r="B84" s="207"/>
      <c r="C84" s="207"/>
      <c r="D84" s="207"/>
      <c r="E84" s="118"/>
    </row>
    <row r="85" spans="1:5" s="71" customFormat="1" ht="39.75" customHeight="1" x14ac:dyDescent="0.2">
      <c r="A85" s="207" t="s">
        <v>2877</v>
      </c>
      <c r="B85" s="207"/>
      <c r="C85" s="207"/>
      <c r="D85" s="207"/>
      <c r="E85" s="118"/>
    </row>
    <row r="86" spans="1:5" s="71" customFormat="1" ht="15" customHeight="1" x14ac:dyDescent="0.2">
      <c r="A86" s="207" t="s">
        <v>2879</v>
      </c>
      <c r="B86" s="207"/>
      <c r="C86" s="207"/>
      <c r="D86" s="207"/>
      <c r="E86" s="118"/>
    </row>
    <row r="87" spans="1:5" s="71" customFormat="1" ht="24.75" customHeight="1" x14ac:dyDescent="0.2">
      <c r="A87" s="207" t="s">
        <v>2880</v>
      </c>
      <c r="B87" s="207"/>
      <c r="C87" s="207"/>
      <c r="D87" s="207"/>
      <c r="E87" s="118"/>
    </row>
    <row r="88" spans="1:5" s="71" customFormat="1" ht="44.25" customHeight="1" x14ac:dyDescent="0.2">
      <c r="A88" s="207" t="s">
        <v>2881</v>
      </c>
      <c r="B88" s="207"/>
      <c r="C88" s="207"/>
      <c r="D88" s="207"/>
      <c r="E88" s="118"/>
    </row>
  </sheetData>
  <mergeCells count="43">
    <mergeCell ref="A83:D83"/>
    <mergeCell ref="A84:D84"/>
    <mergeCell ref="A85:D85"/>
    <mergeCell ref="A86:D86"/>
    <mergeCell ref="A78:D78"/>
    <mergeCell ref="A79:D79"/>
    <mergeCell ref="A80:D80"/>
    <mergeCell ref="A81:D81"/>
    <mergeCell ref="A82:D82"/>
    <mergeCell ref="A12:D12"/>
    <mergeCell ref="A17:D17"/>
    <mergeCell ref="A37:D37"/>
    <mergeCell ref="A7:B7"/>
    <mergeCell ref="A8:B8"/>
    <mergeCell ref="A9:B9"/>
    <mergeCell ref="A10:B10"/>
    <mergeCell ref="N8:N9"/>
    <mergeCell ref="G1:G2"/>
    <mergeCell ref="F1:F2"/>
    <mergeCell ref="H1:H2"/>
    <mergeCell ref="M1:M2"/>
    <mergeCell ref="N1:N2"/>
    <mergeCell ref="F3:F6"/>
    <mergeCell ref="G3:G6"/>
    <mergeCell ref="F8:F9"/>
    <mergeCell ref="G8:G9"/>
    <mergeCell ref="J1:L1"/>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Base General</vt:lpstr>
      <vt:lpstr>DINAMICA</vt:lpstr>
      <vt:lpstr>ESTADO ACCIONES OCTUBRE</vt:lpstr>
      <vt:lpstr>RESULTADO FENECIMIENTO</vt:lpstr>
      <vt:lpstr>COMPONENTES Y FACTORES</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cp:lastPrinted>2020-02-05T19:17:50Z</cp:lastPrinted>
  <dcterms:created xsi:type="dcterms:W3CDTF">2019-07-10T13:55:13Z</dcterms:created>
  <dcterms:modified xsi:type="dcterms:W3CDTF">2021-11-09T22:21:15Z</dcterms:modified>
</cp:coreProperties>
</file>