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0" yWindow="0" windowWidth="19368" windowHeight="9588" firstSheet="11" activeTab="15"/>
  </bookViews>
  <sheets>
    <sheet name="1. USAQUEN " sheetId="24" r:id="rId1"/>
    <sheet name="2. CHAPINERO " sheetId="25" r:id="rId2"/>
    <sheet name="3. SANTA FE " sheetId="26" r:id="rId3"/>
    <sheet name="4. SAN CRISTOBAL " sheetId="27" r:id="rId4"/>
    <sheet name="5. USME " sheetId="28" r:id="rId5"/>
    <sheet name="6. TUNJUELITO" sheetId="29" r:id="rId6"/>
    <sheet name="7. BOSA" sheetId="30" r:id="rId7"/>
    <sheet name="9. FONTIBON  " sheetId="31" r:id="rId8"/>
    <sheet name="10. ENGATIVA " sheetId="32" r:id="rId9"/>
    <sheet name="11. SUBA " sheetId="33" r:id="rId10"/>
    <sheet name="12. BARRIOS UNIDOS " sheetId="34" r:id="rId11"/>
    <sheet name="13. TEUSAQUILLO" sheetId="35" r:id="rId12"/>
    <sheet name="14. MARTIRES" sheetId="36" r:id="rId13"/>
    <sheet name="15. ANTONIO NARIÑO" sheetId="37" r:id="rId14"/>
    <sheet name="18. RAFAEL URIBE " sheetId="38" r:id="rId15"/>
    <sheet name="19. CIUDAD BOLIVAR" sheetId="39" r:id="rId16"/>
    <sheet name="SOLICITUDES JUNIO 2021" sheetId="1"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 i="39" l="1"/>
  <c r="Q10" i="39"/>
  <c r="Q9" i="39"/>
  <c r="Q8" i="39"/>
  <c r="Q7" i="39"/>
  <c r="Q6" i="39"/>
  <c r="Q5" i="39"/>
  <c r="Q4" i="39"/>
  <c r="Q2" i="36" l="1"/>
  <c r="Q38" i="34" l="1"/>
  <c r="Q37" i="34"/>
  <c r="Q36" i="34"/>
  <c r="Q35" i="34"/>
  <c r="Q34" i="34"/>
  <c r="Q33" i="34"/>
  <c r="Q32" i="34"/>
  <c r="Q31" i="34"/>
  <c r="Q30" i="34"/>
  <c r="Q29" i="34"/>
  <c r="Q28" i="34"/>
  <c r="Q27" i="34"/>
  <c r="Q26" i="34"/>
  <c r="Q25" i="34"/>
  <c r="Q24" i="34"/>
  <c r="Q23" i="34"/>
  <c r="Q22" i="34"/>
  <c r="Q21" i="34"/>
  <c r="Q20" i="34"/>
  <c r="Q19" i="34"/>
  <c r="Q18" i="34"/>
  <c r="Q17" i="34"/>
  <c r="Q16" i="34"/>
  <c r="Q15" i="34"/>
  <c r="Q14" i="34"/>
  <c r="Q13" i="34"/>
  <c r="Q12" i="34"/>
  <c r="Q11" i="34"/>
  <c r="Q10" i="34"/>
  <c r="Q9" i="34"/>
  <c r="Q8" i="34"/>
  <c r="Q7" i="34"/>
  <c r="Q6" i="34"/>
  <c r="Q5" i="34"/>
  <c r="Q4" i="34"/>
  <c r="Q3" i="34"/>
  <c r="Q2" i="34"/>
  <c r="Q3" i="33" l="1"/>
  <c r="Q2" i="33"/>
  <c r="Q15" i="31" l="1"/>
  <c r="Q14" i="31"/>
  <c r="Q13" i="31"/>
  <c r="Q12" i="31"/>
  <c r="Q11" i="31"/>
  <c r="Q10" i="31"/>
  <c r="Q9" i="31"/>
  <c r="Q8" i="31"/>
  <c r="Q7" i="31"/>
  <c r="Q6" i="31"/>
  <c r="Q5" i="31"/>
  <c r="Q4" i="31"/>
  <c r="Q3" i="31"/>
  <c r="Q2" i="31"/>
  <c r="Q39" i="30" l="1"/>
  <c r="Q38" i="30"/>
  <c r="Q37" i="30"/>
  <c r="Q36" i="30"/>
  <c r="Q35" i="30"/>
  <c r="Q34" i="30"/>
  <c r="Q33" i="30"/>
  <c r="Q32" i="30"/>
  <c r="Q31" i="30"/>
  <c r="Q30" i="30"/>
  <c r="Q29" i="30"/>
  <c r="Q28" i="30"/>
  <c r="Q27" i="30"/>
  <c r="Q26" i="30"/>
  <c r="Q25" i="30"/>
  <c r="Q24" i="30"/>
  <c r="Q23" i="30"/>
  <c r="Q22" i="30"/>
  <c r="Q21" i="30"/>
  <c r="Q20" i="30"/>
  <c r="Q19" i="30"/>
  <c r="Q18" i="30"/>
  <c r="Q17" i="30"/>
  <c r="Q16" i="30"/>
  <c r="Q15" i="30"/>
  <c r="Q14" i="30"/>
  <c r="Q13" i="30"/>
  <c r="Q12" i="30"/>
  <c r="Q11" i="30"/>
  <c r="Q10" i="30"/>
  <c r="Q9" i="30"/>
  <c r="Q8" i="30"/>
  <c r="Q7" i="30"/>
  <c r="Q6" i="30"/>
  <c r="Q5" i="30"/>
  <c r="Q4" i="30"/>
  <c r="Q3" i="30"/>
  <c r="Q2" i="30"/>
  <c r="Q2" i="28" l="1"/>
  <c r="Q16" i="27" l="1"/>
  <c r="Q15" i="27"/>
  <c r="Q14" i="27"/>
  <c r="Q13" i="27"/>
  <c r="Q12" i="27"/>
  <c r="Q11" i="27"/>
  <c r="Q10" i="27"/>
  <c r="Q9" i="27"/>
  <c r="Q8" i="27"/>
  <c r="Q7" i="27"/>
  <c r="Q6" i="27"/>
  <c r="Q5" i="27"/>
  <c r="Q4" i="27"/>
  <c r="Q3" i="27"/>
  <c r="Q2" i="27"/>
  <c r="Q6" i="26" l="1"/>
  <c r="Q5" i="26"/>
  <c r="Q4" i="26"/>
  <c r="Q3" i="26"/>
  <c r="Q2" i="26"/>
  <c r="Q3" i="24" l="1"/>
  <c r="Q2" i="24"/>
  <c r="AA23" i="1" l="1"/>
  <c r="V28" i="1" l="1"/>
  <c r="F58" i="1" s="1"/>
  <c r="AD27" i="1"/>
  <c r="V27" i="1"/>
  <c r="F57" i="1" s="1"/>
  <c r="V26" i="1"/>
  <c r="F56" i="1" s="1"/>
  <c r="V25" i="1"/>
  <c r="F55" i="1" s="1"/>
  <c r="V24" i="1"/>
  <c r="F54" i="1" s="1"/>
  <c r="AB23" i="1"/>
  <c r="V23" i="1"/>
  <c r="F53" i="1" s="1"/>
  <c r="AC22" i="1"/>
  <c r="V22" i="1"/>
  <c r="F52" i="1" s="1"/>
  <c r="V21" i="1"/>
  <c r="F51" i="1" s="1"/>
  <c r="V20" i="1"/>
  <c r="F50" i="1" s="1"/>
  <c r="V19" i="1"/>
  <c r="F49" i="1" s="1"/>
  <c r="V18" i="1"/>
  <c r="F48" i="1" s="1"/>
  <c r="V17" i="1"/>
  <c r="F47" i="1" s="1"/>
  <c r="V16" i="1"/>
  <c r="F46" i="1" s="1"/>
  <c r="V15" i="1"/>
  <c r="F45" i="1" s="1"/>
  <c r="V14" i="1"/>
  <c r="F44" i="1" s="1"/>
  <c r="V13" i="1"/>
  <c r="F43" i="1" s="1"/>
  <c r="V12" i="1"/>
  <c r="F42" i="1" s="1"/>
  <c r="V11" i="1"/>
  <c r="F41" i="1" s="1"/>
  <c r="V10" i="1"/>
  <c r="F40" i="1" s="1"/>
  <c r="V9" i="1"/>
  <c r="F39" i="1" s="1"/>
  <c r="V8" i="1"/>
  <c r="F38" i="1" s="1"/>
  <c r="V7" i="1"/>
  <c r="F37" i="1" s="1"/>
  <c r="V6" i="1"/>
  <c r="F36" i="1" s="1"/>
  <c r="V5" i="1"/>
  <c r="F35" i="1" s="1"/>
  <c r="V4" i="1"/>
  <c r="F34" i="1" s="1"/>
  <c r="V3" i="1"/>
  <c r="AA24" i="1" l="1"/>
  <c r="V29" i="1"/>
  <c r="F59" i="1" s="1"/>
  <c r="V30" i="1"/>
  <c r="F33" i="1"/>
  <c r="R13" i="25"/>
</calcChain>
</file>

<file path=xl/comments1.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2.xml><?xml version="1.0" encoding="utf-8"?>
<comments xmlns="http://schemas.openxmlformats.org/spreadsheetml/2006/main">
  <authors>
    <author/>
  </authors>
  <commentList>
    <comment ref="B1" authorId="0" shapeId="0">
      <text>
        <r>
          <rPr>
            <sz val="11"/>
            <color theme="1"/>
            <rFont val="Arial"/>
          </rPr>
          <t>======
ID#AAAAMSJKHg0
CRISTIAN GIRALDO    (2021-05-03 17:30:59)
DD-MM-AA</t>
        </r>
      </text>
    </comment>
  </commentList>
</comments>
</file>

<file path=xl/comments3.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4.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5.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6.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7.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8.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sharedStrings.xml><?xml version="1.0" encoding="utf-8"?>
<sst xmlns="http://schemas.openxmlformats.org/spreadsheetml/2006/main" count="2280" uniqueCount="739">
  <si>
    <t>LOCALIDAD</t>
  </si>
  <si>
    <t>TOTAL</t>
  </si>
  <si>
    <t>NÚMERO</t>
  </si>
  <si>
    <t>TOTAL SOLICITUDES</t>
  </si>
  <si>
    <t xml:space="preserve">ATENDIDAS </t>
  </si>
  <si>
    <t>EN PROCESO</t>
  </si>
  <si>
    <t>1. IEP/MAL PARQUEO</t>
  </si>
  <si>
    <t>USAQUEN</t>
  </si>
  <si>
    <t>2. ARREGLO DE VIAS</t>
  </si>
  <si>
    <t>CHAPINERO</t>
  </si>
  <si>
    <t>3. SEÑALIZACION</t>
  </si>
  <si>
    <t>SANTA FE</t>
  </si>
  <si>
    <t>4. MANTENIMIENTO A SEÑALES</t>
  </si>
  <si>
    <t>SAN CRISTOBAL</t>
  </si>
  <si>
    <t>5. CIERRE VIALES POR EVENTO</t>
  </si>
  <si>
    <t>USME</t>
  </si>
  <si>
    <t>6. SEMAFORIZACION</t>
  </si>
  <si>
    <t>TUNJUELITO</t>
  </si>
  <si>
    <t>7. CAMBIO DE SENTIDO</t>
  </si>
  <si>
    <t>BOSA</t>
  </si>
  <si>
    <t>8. TRANSMILENIO</t>
  </si>
  <si>
    <t>KENNEDY</t>
  </si>
  <si>
    <t>9. SITP</t>
  </si>
  <si>
    <t>FONTIBON</t>
  </si>
  <si>
    <t>10. RUTAS DE TRANSPORTE</t>
  </si>
  <si>
    <t>ENGATIVA</t>
  </si>
  <si>
    <t>11. INFORMACION SOBRE SDM</t>
  </si>
  <si>
    <t>SUBA</t>
  </si>
  <si>
    <t>12. CAPACITACIONES</t>
  </si>
  <si>
    <t>BARRIOS UNIDOS</t>
  </si>
  <si>
    <t>13. BICITAXIS Y TRANSPORTE INFORMAL</t>
  </si>
  <si>
    <t>TEUSAQUILLO</t>
  </si>
  <si>
    <t>14, REGISTRO DE BICICLETAS</t>
  </si>
  <si>
    <t>MARTIRES</t>
  </si>
  <si>
    <t>15. PUENTE PEATONAL</t>
  </si>
  <si>
    <t>ANTONIO NARIÑO</t>
  </si>
  <si>
    <t>16. ACCIDENTALIDAD</t>
  </si>
  <si>
    <t>PUENTE ARANDA</t>
  </si>
  <si>
    <t>17. PMT</t>
  </si>
  <si>
    <t>CANDELARIA</t>
  </si>
  <si>
    <t>18. BAHIAS</t>
  </si>
  <si>
    <t>RAFAEL URIBE</t>
  </si>
  <si>
    <t xml:space="preserve">19.  REGISTRO DE DISCAPACIDAD </t>
  </si>
  <si>
    <t>CIUDAD BOLIVAR</t>
  </si>
  <si>
    <t xml:space="preserve">20. SEGURIDAD VIAL </t>
  </si>
  <si>
    <t>SUMAPAZ</t>
  </si>
  <si>
    <t xml:space="preserve">21. CICLORUTAS- USO DE BICIBLETA </t>
  </si>
  <si>
    <t>22.MICROMOVILIDAD</t>
  </si>
  <si>
    <t>23.ESTACIONAMIENTO INTELIGENTE EN VÍA</t>
  </si>
  <si>
    <t>24.CARGA Y DESCARGA</t>
  </si>
  <si>
    <t>25.ASCENSO Y DESCENSO DE PASAJEROS</t>
  </si>
  <si>
    <t>26. OTRAS SOLICITUDES</t>
  </si>
  <si>
    <t>Total</t>
  </si>
  <si>
    <t xml:space="preserve">No </t>
  </si>
  <si>
    <t>FECHA</t>
  </si>
  <si>
    <t>NOMBRE PETICIONARIO</t>
  </si>
  <si>
    <t>CONTACTO</t>
  </si>
  <si>
    <t>DIRECCION DEL PETICIONARIO</t>
  </si>
  <si>
    <t>TEMA</t>
  </si>
  <si>
    <t>DIRECCION DE LA SOLICITUD</t>
  </si>
  <si>
    <t>UPZ / UPR</t>
  </si>
  <si>
    <t>BARRIO SOLICITUD</t>
  </si>
  <si>
    <t>CIUDADANOS ATENDIDOS</t>
  </si>
  <si>
    <t>TRÁMITE</t>
  </si>
  <si>
    <t>AREA RESPONSABLE</t>
  </si>
  <si>
    <t>ESTADO</t>
  </si>
  <si>
    <t>FECHA LIMITE DE RESPUESTA SOLICITUD</t>
  </si>
  <si>
    <t>FECHA DE RESPUESTA SOLICITUD</t>
  </si>
  <si>
    <t>DIAS DE RETRASO DE RESPUESTA</t>
  </si>
  <si>
    <t>RESULTADO / OBSERVACION</t>
  </si>
  <si>
    <t>N/A</t>
  </si>
  <si>
    <t>Usaquén</t>
  </si>
  <si>
    <t>Los Cedros</t>
  </si>
  <si>
    <t>Santa Bárbara</t>
  </si>
  <si>
    <t>SEÑALIZACION - IMPLEMENTACIÓN</t>
  </si>
  <si>
    <t>IEP/MAL PARQUEO</t>
  </si>
  <si>
    <t>Atendida</t>
  </si>
  <si>
    <t>NO HAY INFORMACION</t>
  </si>
  <si>
    <t>REGISTRO DE BICICLETAS</t>
  </si>
  <si>
    <t>Santa_Fe</t>
  </si>
  <si>
    <t>Las Nieves</t>
  </si>
  <si>
    <t>CLM3</t>
  </si>
  <si>
    <t>ANONIMO</t>
  </si>
  <si>
    <t xml:space="preserve">NA </t>
  </si>
  <si>
    <t>San_Cristóbal</t>
  </si>
  <si>
    <t xml:space="preserve">SDM </t>
  </si>
  <si>
    <t>CERRADA</t>
  </si>
  <si>
    <t>Bosa</t>
  </si>
  <si>
    <t>Bosa Occidental</t>
  </si>
  <si>
    <t>NA</t>
  </si>
  <si>
    <t>Fontibón</t>
  </si>
  <si>
    <t>OGS</t>
  </si>
  <si>
    <t>OTRAS SOLICITUDES</t>
  </si>
  <si>
    <t>Suba</t>
  </si>
  <si>
    <t xml:space="preserve">BARRIOS UNIDOS </t>
  </si>
  <si>
    <t>Los Alcázares</t>
  </si>
  <si>
    <t>PROCESO DE REGISTRO BICI</t>
  </si>
  <si>
    <t>CLM</t>
  </si>
  <si>
    <t>CLM 13</t>
  </si>
  <si>
    <t>NR</t>
  </si>
  <si>
    <t>Teusaquillo</t>
  </si>
  <si>
    <t xml:space="preserve">CLL 17 SUR N 18 - 49 </t>
  </si>
  <si>
    <t>Antonio_Nariño</t>
  </si>
  <si>
    <t>Restrepo</t>
  </si>
  <si>
    <t xml:space="preserve">NO REPORTA INFORMACION </t>
  </si>
  <si>
    <t xml:space="preserve">AV 1 MAYO # 1 40 SUR </t>
  </si>
  <si>
    <t>San Blas</t>
  </si>
  <si>
    <t>Tunjuelito</t>
  </si>
  <si>
    <t>CLM  06</t>
  </si>
  <si>
    <t>Kennedy</t>
  </si>
  <si>
    <t>LA SOLEDAD</t>
  </si>
  <si>
    <t xml:space="preserve">NR </t>
  </si>
  <si>
    <t>CLM 15</t>
  </si>
  <si>
    <t>RAFAEL URIBE URIBE</t>
  </si>
  <si>
    <t>Quiroga</t>
  </si>
  <si>
    <t>14. REGISTRO DE BICICLETAS</t>
  </si>
  <si>
    <t>Atendido</t>
  </si>
  <si>
    <t>SAN PATRICIO</t>
  </si>
  <si>
    <t>En Proceso</t>
  </si>
  <si>
    <t>Usme</t>
  </si>
  <si>
    <t>ATENDIDO</t>
  </si>
  <si>
    <t>Alcaldia Bosa</t>
  </si>
  <si>
    <t>El Porvenir</t>
  </si>
  <si>
    <t>COMUNIDAD</t>
  </si>
  <si>
    <t>CLM 07</t>
  </si>
  <si>
    <t>COMISION DE MOVILIDAD</t>
  </si>
  <si>
    <t>Fontibon</t>
  </si>
  <si>
    <t>OPERATIVOS POR IEP</t>
  </si>
  <si>
    <t>El Rincón</t>
  </si>
  <si>
    <t>INFORMACION SOBRE SDM</t>
  </si>
  <si>
    <t>SEMAFORIZACION</t>
  </si>
  <si>
    <t>Los Andes</t>
  </si>
  <si>
    <t>ANDES</t>
  </si>
  <si>
    <t>12 de Octubre</t>
  </si>
  <si>
    <t>ARREGLO DE VIAS</t>
  </si>
  <si>
    <t xml:space="preserve">SANTA SOFIA </t>
  </si>
  <si>
    <t xml:space="preserve">Doce de octubre </t>
  </si>
  <si>
    <t>GIZZELD RODRIGUEZ</t>
  </si>
  <si>
    <t xml:space="preserve">BENJAMIN HERRERA </t>
  </si>
  <si>
    <t>CL 39B 19 30</t>
  </si>
  <si>
    <t>CLM 14</t>
  </si>
  <si>
    <t xml:space="preserve">Atendida </t>
  </si>
  <si>
    <t>SAN FRANCISCO</t>
  </si>
  <si>
    <t>DIAGONAL 62 SUR N° 20 F 20</t>
  </si>
  <si>
    <t>CLM 19</t>
  </si>
  <si>
    <t>Ciudad_Bolivar</t>
  </si>
  <si>
    <t>CAPACITACIONES</t>
  </si>
  <si>
    <t>El Tesoro</t>
  </si>
  <si>
    <t>REALIZAR JORNADAS INFORMATIVAS POR IEP</t>
  </si>
  <si>
    <t>SEGURIDAD VIAL</t>
  </si>
  <si>
    <t>CALLE 127B CON KRA 20</t>
  </si>
  <si>
    <t>COUNTRY</t>
  </si>
  <si>
    <t>CORREO ELECTRONICO</t>
  </si>
  <si>
    <t>ALCALDIA</t>
  </si>
  <si>
    <t>CALLE 117 ENTRE 7 Y 9
CARRERA 11D#118A-95</t>
  </si>
  <si>
    <t>ACTA</t>
  </si>
  <si>
    <t>YA SE SOLICITO OPERATIVOS</t>
  </si>
  <si>
    <t xml:space="preserve">OSCAR CERON </t>
  </si>
  <si>
    <t>CALLE 47 CON CRA 5</t>
  </si>
  <si>
    <t>Chapinero</t>
  </si>
  <si>
    <t>Pardo Rubio</t>
  </si>
  <si>
    <t xml:space="preserve">ESTABLECER CONTACTOS CON LA ORIENTADORE BLACA YANETH FONSECA PARA DETERMINAR EN QUE PUNTO SE ENCUENTRA LA ACCIÓN DE RECONOCIMIENTO TERRITORIAL GESTADA POR ELLA. </t>
  </si>
  <si>
    <t>CLM 2</t>
  </si>
  <si>
    <t>ABRIL</t>
  </si>
  <si>
    <t xml:space="preserve">ESTELA BERNAL </t>
  </si>
  <si>
    <t>CLL 90 KRA 17</t>
  </si>
  <si>
    <t>Realizar jornadas de información IEP en los siguientes puntos: calle 82 y la calle 85, calle 94 con transversal 21, calle 90 a la 92
con cra 17.</t>
  </si>
  <si>
    <t>Chicó Lago</t>
  </si>
  <si>
    <t>CHICO</t>
  </si>
  <si>
    <t>ALCALDIA LOCAL</t>
  </si>
  <si>
    <t>CRA 13 # 54-74</t>
  </si>
  <si>
    <t>ACOMPAÑAMIENTO A PMU Y JORNADA POR IEP</t>
  </si>
  <si>
    <t xml:space="preserve">CHAPINERO CENTRAL </t>
  </si>
  <si>
    <t>AV CRARACAS CON CL 53</t>
  </si>
  <si>
    <t>CLM2</t>
  </si>
  <si>
    <t>CONSEJEROS LOCALES DE LA BICILETA</t>
  </si>
  <si>
    <t xml:space="preserve">REUNION CLB </t>
  </si>
  <si>
    <r>
      <t>G</t>
    </r>
    <r>
      <rPr>
        <sz val="11"/>
        <color theme="1"/>
        <rFont val="Arial"/>
        <family val="2"/>
      </rPr>
      <t>enerar una nueva reunión, teniendo en cuenta la agenda de los consejeros, de la profesional de la OGS, Adriana Jiménez y del Centro Local de Movilidad</t>
    </r>
  </si>
  <si>
    <t>20 DE MAYO 2021</t>
  </si>
  <si>
    <t>Se realizo el acompañamiento por parte de la compañera Adriana Jimenez</t>
  </si>
  <si>
    <t>MESA DE TRABAJO PROBLEMÁTICA CLL 85</t>
  </si>
  <si>
    <t xml:space="preserve">COUNTRY </t>
  </si>
  <si>
    <t>Articular una nueva reunión con la ciudadania de la calle 85 para socializar los avances en la estrategia de mitigación de parqueo en vía por taxistas en la zona</t>
  </si>
  <si>
    <t>PARQUE HIPPIES</t>
  </si>
  <si>
    <t>El Refugio</t>
  </si>
  <si>
    <t>PARQUE LOS HIPPIES</t>
  </si>
  <si>
    <t>Realizar una jornada de registro y marcación de bicicletas el día 20 de mayo de 2021, de 10:00 a.m. a 12:00 p.m. con la compañía de policía en bici y plantear una posible fecha para la semana próxima</t>
  </si>
  <si>
    <t xml:space="preserve">CLM2 </t>
  </si>
  <si>
    <t xml:space="preserve">SE LLEVO A CABO EL REGISTRO Y MARCACION DE BICICLETAS EN PARQUE HIPPIES </t>
  </si>
  <si>
    <t xml:space="preserve">VARIOS PUNTOS DE LA LOCALIDAD </t>
  </si>
  <si>
    <t>VARIOS PUNTOS DE LA LOCALIDAD</t>
  </si>
  <si>
    <t>Establecer contacto con el intendente Puertas para que acompañe la próxima sesión de la Comisión Local de Movilidad - Convocar a una sesión extraordinaria de la Comisión Local de Movilidad</t>
  </si>
  <si>
    <t>CAMILO SANDOVAL</t>
  </si>
  <si>
    <t>300 7167442</t>
  </si>
  <si>
    <t>UNIVERSIDAD IBEROAMERICANA</t>
  </si>
  <si>
    <t>Compartir los módulos de formación al correo camilo.sandoval@ibero.edu.co - Alimentar el drive con los objetivos de cada módulo.</t>
  </si>
  <si>
    <t>EDNA LOPEZ</t>
  </si>
  <si>
    <t>316 5263943</t>
  </si>
  <si>
    <t xml:space="preserve">ellopez@movilidadbogota.gov.co </t>
  </si>
  <si>
    <t>CLINICA COUNTRY CRA 16 A # 83 -11</t>
  </si>
  <si>
    <t>Socializar con los gestores de Seguridad de la Alcaldía Local de Chapinero y la Secretaría Distrital de Seguridad, Convivencia y Justicia la información expuesta durante esta mesa.</t>
  </si>
  <si>
    <t>Enviar por el grupo la pieza comunicativa de las buenas prácticas de Cargue y descargue Realizar jornadas de información por IEP en los siguientes puntos: - Entrada Clínica Militar - Alrededores de la Clínica del Country entre calle 82 y 87 con carrera 15 y paralela autopista norte (Mal parqueo de vehículos particulares y ambulancias – ocupación del bici carril en el costado sur de la calle 85) - Chico norte tercer sector en el entorno de la Clínica los Nogales, donde se presenta invasión del espacio público, en particular en la calle 95 con transversal 21 hasta paralela autopista norte - Av. 19 desde Calle 100 y 97, debido a la tramitación de pasaportes y la vacunación en el punto de COLSANITAS - Lavadero Lavafante en la tv. 21 entre calle 95 y  94 por invasión del espacio público en la vpia y en los andenes.  - PSQ Country en la carrera 16ª entre calle 85 y 86. - Clínica de la Mujer - Calle 91 con carrera 19c donde se presenta  estacionamiento en vía dentro de la señalización de los hitos que han sido retirados. - Edificio Torre 90 ubicado en la calle 90 con  carrera 16 – 91: Se genera estacionamiento en vía en el sendero peatonal Realizar jornada de información por Cargue y descargue en Carrera 5 desde la calle 72 a la 66 Establecer contacto con una persona del IDU que maneje el tema del proyecto de Transmilenio calle para que asiste a la próxima sesión de la comisión</t>
  </si>
  <si>
    <t>COMITÉ DE SEGURIDAD ZONAL</t>
  </si>
  <si>
    <t>Realizar jornadas de información por IEP en los siguientes puntos: - Calle 100 con carrera 11 - Calle 98 y 99 con carrera 11 – Rappi tenderos.</t>
  </si>
  <si>
    <t xml:space="preserve">CONSEJO LOCAL DE LA BICICLETA </t>
  </si>
  <si>
    <t>Averiguar cómo va el proceso de actualización del manual de señalización. - Reenviar la ficha de proposiciones en el marco de la semana de la bicicleta a los-as consejeros-as por medio del chat grupal. - Alimentar el archivo del Plan de Acción del CLB con las propuestas de acciones que cada entidad y consejero-a pueda acompañar de acuerdo con cada línea de acción
para ser socializadas durante la próxima sesión del CLB</t>
  </si>
  <si>
    <t>Wilson Barragan</t>
  </si>
  <si>
    <t>barragan.87@hotmail.com</t>
  </si>
  <si>
    <t>Solicita informacion acerca de Stiker de registro bibi y en q horarios</t>
  </si>
  <si>
    <t>El CLM via correo contextualiza en proximo registro bici en la localidad ,se indica la pagina de registro de bici</t>
  </si>
  <si>
    <t>Wuilliam Alexander Rodriguez</t>
  </si>
  <si>
    <t>wart2403@gmail.com</t>
  </si>
  <si>
    <r>
      <t>kris Morales</t>
    </r>
    <r>
      <rPr>
        <sz val="11"/>
        <color rgb="FF5F6368"/>
        <rFont val="Calibri"/>
        <family val="2"/>
        <scheme val="minor"/>
      </rPr>
      <t> </t>
    </r>
  </si>
  <si>
    <t>cristtianm4@gmail.com</t>
  </si>
  <si>
    <t>El CLM via correo informa al cuidadano los dias de atencion en el clm para que pueda odtener su  sticker para para la bic</t>
  </si>
  <si>
    <t>stiven villalobos</t>
  </si>
  <si>
    <t>rosveltvillalobos19@gmail.com</t>
  </si>
  <si>
    <t>El CLM via correo informa al cuidadano los dias de atencion en el clm para que pueda odtener su  sticker para para la bic y indica la pagina del registro de bici.</t>
  </si>
  <si>
    <t>CALLE 8AS SUR CON CAR 12 ESTE</t>
  </si>
  <si>
    <t>MONTECARLO</t>
  </si>
  <si>
    <t>SE SOLICITAN OPERTIVOS DE CONTROL A GERRNTE DE AREA MEDIASNTE CORRE4O Y POR PLATAFORMA BOGOTA TE ESCUCHA</t>
  </si>
  <si>
    <t>ALEXANDER RODRIGUEZ HUERTAS</t>
  </si>
  <si>
    <t>NO INFORMA</t>
  </si>
  <si>
    <t>ALCALDIA LOCAL DE SAN CRISTOBAL AV 1 DE MAYO # 1 - 40</t>
  </si>
  <si>
    <t>SAN BLASS</t>
  </si>
  <si>
    <t xml:space="preserve">A SOLICITUD DEL USUARIO SE PROCEDE A REALIZAR LA CULMINACION DEL REGISTRO  DE 1 BICI CON SERIAL AAAFKOP EN LA ALCALDIA LOCAL </t>
  </si>
  <si>
    <t>CLM 4</t>
  </si>
  <si>
    <t>SE PROCEDE A LA ENTREGA DE STIKERTS EN LA ALCALDIA LOCAL DE SAN CRISTOBAL , COMO CULMINACION DEL REGISTRO DE BICICLETAS.</t>
  </si>
  <si>
    <t>EDUAINER CARDONA</t>
  </si>
  <si>
    <t xml:space="preserve">A SOLICITUD DEL USUARIO SE PROCEDE A REALIZAR LA CULMINACION DEL REGISTRO  DE 1 BICI CON SERIAL AAAFKOR EN LA ALCALDIA LOCAL </t>
  </si>
  <si>
    <t>JHON ALEJANDRO CASTELLANOS</t>
  </si>
  <si>
    <t>CALLE 17B SUR # 3B - 21 ESTE</t>
  </si>
  <si>
    <t xml:space="preserve">A SOLICITUD DEL USUARIO SE PROCEDE A REALIZAR LA CULMINACION DEL REGISTRO  DE 2 BICI CON SERIAL AAAFKQO Y AAAFKQN EN LA ALCALDIA LOCAL </t>
  </si>
  <si>
    <t>HECTOR JOSE PORRAS TOVAR</t>
  </si>
  <si>
    <t>CALLE 36H BIS SUR# 8C -29 E</t>
  </si>
  <si>
    <t>Los Libertadores</t>
  </si>
  <si>
    <t>LIBERTADORES</t>
  </si>
  <si>
    <t xml:space="preserve">A SOLICITUD DEL USUARIO SE PROCEDE A REALIZAR LA CULMINACION DEL REGISTRO  DE 1 BICI CON SERIAL AAAECRT EN LA ALCALDIA LOCAL </t>
  </si>
  <si>
    <t>GELBER ORLANDO CASTAÑEDA LEON</t>
  </si>
  <si>
    <t>CARRERA 6# 15 - 04 SUR</t>
  </si>
  <si>
    <t>VELODROMO</t>
  </si>
  <si>
    <t xml:space="preserve">A SOLICITUD DEL USUARIO SE PROCEDE A REALIZAR LA CULMINACION DEL REGISTRO  DE 1 BICI CON SERIAL AAAEDCY EN LA ALCALDIA LOCAL </t>
  </si>
  <si>
    <t>ANDRES MANRIQUE HERRERA</t>
  </si>
  <si>
    <t>La Gloria</t>
  </si>
  <si>
    <t>SANTA RITA</t>
  </si>
  <si>
    <t xml:space="preserve">A SOLICITUD DEL USUARIO SE PROCEDE A REALIZAR LA CULMINACION DEL REGISTRO  DE 1 BICI CON SERIAL AAAFKPKEN LA ALCALDIA LOCAL </t>
  </si>
  <si>
    <t>ANDRES FELIPE LOAIZA ZULUAGA</t>
  </si>
  <si>
    <t>CARRERA5 # 27A - 45 SUR</t>
  </si>
  <si>
    <t xml:space="preserve">A SOLICITUD DEL USUARIO SE PROCEDE A REALIZAR LA CULMINACION DEL REGISTRO  DE 1 BICI CON SERIAL AAAECTP LA ALCALDIA LOCAL </t>
  </si>
  <si>
    <t>EDGAR MAURIO BARBOSA BERRIO</t>
  </si>
  <si>
    <t>CARRERA 3 A ESTE # 30A - 36 SUR</t>
  </si>
  <si>
    <t>Sociego</t>
  </si>
  <si>
    <t>SAN CRISTOBAL PARTE ALTA</t>
  </si>
  <si>
    <t xml:space="preserve">A SOLICITUD DEL USUARIO SE PROCEDE A REALIZAR LA CULMINACION DEL REGISTRO  DE 1 BICI CON SERIAL AAAECTR LA ALCALDIA LOCAL </t>
  </si>
  <si>
    <t>DANIEL ALEJANDRO VAVELA RUBIANO</t>
  </si>
  <si>
    <t>CARRERA 1 D ESTE # 41B - 36 SUR</t>
  </si>
  <si>
    <t>SAN MARTIN L</t>
  </si>
  <si>
    <t xml:space="preserve">A SOLICITUD DEL USUARIO SE PROCEDE A REALIZAR LA CULMINACION DEL REGISTRO  DE 1 BICI CON SERIAL AAAECTS LA ALCALDIA LOCAL </t>
  </si>
  <si>
    <t>LORENA PARDO MARTINEZ</t>
  </si>
  <si>
    <t>CARRERA 8 ESTE # 23 - 30 ZUR</t>
  </si>
  <si>
    <t>MERCEDES</t>
  </si>
  <si>
    <t xml:space="preserve">A SOLICITUD DEL USUARIO SE PROCEDE A REALIZAR LA CULMINACION DEL REGISTRO  DE 2 BICI CON SERIAL AAAEDAV Y AAAECZT LA ALCALDIA LOCAL </t>
  </si>
  <si>
    <t>LUIS ANTONIO MEDINA</t>
  </si>
  <si>
    <t xml:space="preserve">CALLE 64S # 11A17 ESTE </t>
  </si>
  <si>
    <t>LA BELLEZA</t>
  </si>
  <si>
    <t xml:space="preserve">A SOLICITUD DEL USUARIO SE PROCEDE A REALIZAR LA CULMINACION DEL REGISTRO  DE 1 BICI CON SERIAL AAAEDAI LA ALCALDIA LOCAL </t>
  </si>
  <si>
    <t>PEDRO LUIS BELTRAN AREVALO</t>
  </si>
  <si>
    <t xml:space="preserve">A SOLICITUD DEL USUARIO SE PROCEDE A REALIZAR LA CULMINACION DEL REGISTRO  DE 1 BICI CON SERIAL AAAECZV LA ALCALDIA LOCAL </t>
  </si>
  <si>
    <t>ANTONIO PEREZ</t>
  </si>
  <si>
    <t>CALLE 17D SUR # 10B - 16 ESTE</t>
  </si>
  <si>
    <t xml:space="preserve">A SOLICITUD DEL USUARIO SE PROCEDE A REALIZAR LA CULMINACION DEL REGISTRO  DE 1 BICI CON SERIAL AAAFKPE LA ALCALDIA LOCAL </t>
  </si>
  <si>
    <t>JOSE JAVIER MORALIS MORALES</t>
  </si>
  <si>
    <t>CARRERA 6A # 36 - 46 SUR</t>
  </si>
  <si>
    <t>MANAGUA</t>
  </si>
  <si>
    <t xml:space="preserve">A SOLICITUD DEL USUARIO SE PROCEDE A REALIZAR LA CULMINACION DEL REGISTRO  DE 1 BICI CON SERIAL AAAFKPN LA ALCALDIA LOCAL </t>
  </si>
  <si>
    <t>JORGE PRESIDENTE  DE VALLES DE CAFAM</t>
  </si>
  <si>
    <t xml:space="preserve">90 sur NO. 14 H- 05 </t>
  </si>
  <si>
    <t>Gran Yomasa</t>
  </si>
  <si>
    <t>VALLES DE CAFAM</t>
  </si>
  <si>
    <t>El equipodel CLM05 remitirá.  algerente de área, vía correo electrónico la solicitud  derevisión del semáforo ubicado en la Diagonal   90 sur NO. 14 H-05 sobre la vía Av el Llano, presenta afectación en el ciclo parapaso de peatones dura entre 15 y 17 segundos  y para paso vehicular 2minutos</t>
  </si>
  <si>
    <t>El equipo CLM05 de la Oficina de Gestión Social,adelanto recorrido para atender el requerimientos de impacto negativo en lavía  por solicitud del Presidente  Jorge delbarrio Valles de Cafam, con número de contacto 3142492622.   Elsemáforo ubicado en la Diagonal   90 sur NO. 14 H- 05 sobre lavía Av el Llano, presenta afectación en el ciclo para paso depeatones dura entre 15 y 17 segundos y para paso vehicular 2 minutos.  Solicitan revisión urgente, por la demora enel paso de peatones aun cuando está en rojo los peatones se pasanexponiendo sus vidas y la de los demás actores viales.
Así se dio por terminada lareunión.
sE REMITE CORREO A SEÑALIZACION</t>
  </si>
  <si>
    <t>José Abel Daza Agudelo identificado con c.c. 3017355</t>
  </si>
  <si>
    <t>Deseamos registrar y marcar nuestras bicicletas. </t>
  </si>
  <si>
    <t xml:space="preserve">El usuario registro su bicicleta en la alcaldia local el dia 31 del mes de Mayo por respuesta a su solicitud de horarios de atencion los dias lunes y jueves via correo electronico. </t>
  </si>
  <si>
    <t>Diego Andrés Daza Ruiz identificado con c.c. 1033806394 </t>
  </si>
  <si>
    <t>Luis Miguel Melopira</t>
  </si>
  <si>
    <t xml:space="preserve">Donde puedo reclamar el sticker de la bicicleta </t>
  </si>
  <si>
    <t>El usuario registro su bicicleta en la alcaldia local el dia 28 del mes de Junio en instalaciones de la alcaldia CLM 06</t>
  </si>
  <si>
    <t>1. CALLE 66 B SUR # 87 F - 13 (BOSA SAN JAVIER). -2. CALLE 68 A SUR CON TRANSVERSAL 80 H-3. CALLE 68 BIS SUR # CON CARRERA 80 H BIS.</t>
  </si>
  <si>
    <t>SAN JAVIER</t>
  </si>
  <si>
    <t xml:space="preserve">LA ALCALDIA LOCAL DE BOSA, TENIENDO EN CUENTA SOLICITUDES EFECTUADAS POR LA COMUNIDAD, SE SOLICITA VIABILIDAD DE IMPLEMENTACIÓN DE REDUCTORTES DE VELOCIDAD EN LOS SIGUIENTES PUNTOS:
1. CALLE 66 B SUR # 87 F - 13 (BOSA SAN JAVIER). LA CIUDADANA MANIFIESTA QUE EN ESTE PUNTO HAY PRESENCIA DE JARDINES INFANTILES Y BIENESTAR FAMILIAR, PERO TODO TIPO DE VEHÍCULOS TRANSITAN A ALTAS VELOCIDADES.
2. CALLE 68 A SUR CON TRANSVERSAL 80 H. EN ESTE PUNTO SE UBICA EL COLEGIO DISTRITAL FERNANDO MAZUERA VILLEGAS, POR LO TANTO SOLICITA LA IMPLEMENTACIÓN DE REDUCTORES DE VELOCIDAD Y/O DEMARCACIÓN DE ZONA ESCOLAR.
3. CALLE 68 BIS SUR # CON CARRERA 80 H BIS. ES UNA VÍA INTERNA PEATONAL CON CRUCE DE MOTOS A ALTA VELOCIDAD, Y POR ESTO SOLICITA REDUCTORES DE VELOCIDAD. 
</t>
  </si>
  <si>
    <t>CLM07</t>
  </si>
  <si>
    <t>SE REALIZA SOLICITUD MEDIANTE LA PLATAFORMA BOGOTÁ TE ESCUCHA EL DÍA 05/04/2021, MEDIANTE RADICADO: 1048072021</t>
  </si>
  <si>
    <t>PEDRO VICENTE OSORIO</t>
  </si>
  <si>
    <t>CALLE 59B SUR # 88F 49</t>
  </si>
  <si>
    <t>CALLE 56F SUR DESDE LA CRA 89B HASTA LA CRA 107</t>
  </si>
  <si>
    <t>LA CABAÑA</t>
  </si>
  <si>
    <t>EL CIUDADANO SOLICITA OPERATIVOS DE CONTROL POR INVASIÓN DE ESPACIO PÚBLICO</t>
  </si>
  <si>
    <t>SE SOLICITA MEDIANTE BOGOTÁ TE ESCUCHA OPERATIVOS DE CONTROL POR INVASIÓN DE ESPACIO PÚBLICO EN CALLE 56F SUR DESDE LA CRA 89B HASTA LA CRA 107 MEDIANTE RADICADO EN LA PLATAFORMA BOGOTÁ TE ESCUCHA 1105922021</t>
  </si>
  <si>
    <t xml:space="preserve">CALLE 63 SUR CON CRA 80 PLAZA DE MERCADO </t>
  </si>
  <si>
    <t>Bosa Central</t>
  </si>
  <si>
    <t>BOSA CENTRO</t>
  </si>
  <si>
    <t>EL CIUDADANO SOLICITA SEÑALIZACIÓN PARA REDUCIR LA VELOCIDAD Y EVITAR ACCIDENTES QUE SON FRECUENTES EN ÉSTE PUNTO</t>
  </si>
  <si>
    <t>SE SOLICITA IMPLEMENTACIÓN DE SEÑALIZACIÓN MEDIANTE LA PLATAFORMA BOGOTÁ TE ESCUCHA CON RADICADO # 1117312021</t>
  </si>
  <si>
    <t>CAMBIO DE SENTIDO</t>
  </si>
  <si>
    <t>CRA 80K DE CALLE 60 SUR A CALLE 65</t>
  </si>
  <si>
    <t>ARGELIA</t>
  </si>
  <si>
    <t>EL CIUDADANO  SOLICITA EL CAMBIO A UN SENTIDO SENTIDO VIAL.</t>
  </si>
  <si>
    <t>MEDIANTE LA PLATAFORMA BOGOTÁ TE ESCUCHA SE SOLICITA UN CAMBIO DE SENTIDO VIAL CON RADICADO # 1117452021</t>
  </si>
  <si>
    <t>CALLE 56 SUR CON AV. TINTAL</t>
  </si>
  <si>
    <t>CALDAS</t>
  </si>
  <si>
    <t>EL CIUDADANO SOLICITA LA REGULARIZACIÓN DE  LOS TIEMPOS DEL SEMÁFORO QUE SE ENCUENTRA EN EL SITIO YA QUE ES MUY CORTO Y A CAUSA DE ESTO SE CONGESTIONA LA VÍA.</t>
  </si>
  <si>
    <t>SE SOLICITA REVISIÓN DE LOS TIEMPOS DEL SEMÁFORO MEDIANTE SDQS EN LA PLATAFORMA BOGOTÁ TE ESCUCHA. RADICADO # 1117532021</t>
  </si>
  <si>
    <t>CRISTIAN GUATAQUIRA</t>
  </si>
  <si>
    <t xml:space="preserve">EL CIUDADANO SE ACERCA AL CLM BOSA PARA REALIZAR EL REGISTRO DE LA BICICLETA </t>
  </si>
  <si>
    <t>SE REALIZA EL REGISTRO DE LA BICI CON EL # DE STICKER AAAFLWM</t>
  </si>
  <si>
    <t>JOSÉ LINARES</t>
  </si>
  <si>
    <t>SE REALIZA EL REGISTRO DE LA BICI CON EL # DE STICKER AAAFLWL</t>
  </si>
  <si>
    <t>FREDY CANTOR</t>
  </si>
  <si>
    <t>SE REALIZA EL REGISTRO DE LA BICI CON EL # DE STICKER AAAFLWK</t>
  </si>
  <si>
    <t>YON EFER OSORIO</t>
  </si>
  <si>
    <t>SE REALIZA EL REGISTRO DE LA BICI CON EL # DE STICKER AAAFLWJ</t>
  </si>
  <si>
    <t>LUÍS HERNANDO CARDONA</t>
  </si>
  <si>
    <t>319 668 84 53</t>
  </si>
  <si>
    <t>CALLE 69D SUR # 77J  28</t>
  </si>
  <si>
    <t>Apogeo</t>
  </si>
  <si>
    <t>SAN PABLO</t>
  </si>
  <si>
    <t xml:space="preserve">1. SOLICITAR MEDIANTE LA PLATAFORMA BOGOTÁ TE ESCUCHA, LA EJECUCIÓN DE OPERATIVOS DE CONTROL POR INVASIÓN DE ESPACIO PÚBLICO EN LA CALLE 69D SUR # 77J 28. </t>
  </si>
  <si>
    <t>SE  SOLICITA MEDIANTE LA PLATAFORMA BOGOTÁ TE ESCUCHA, LA EJECUCIÓN DE OPERATIVOS DE CONTROL POR INVASIÓN DE ESPACIO PÚBLICO EN LA CALLE 69D SUR # 77J 28, RADICADO: 1117652021  DEL DÍA 08-04-2021</t>
  </si>
  <si>
    <t>JUAN BLANCO</t>
  </si>
  <si>
    <t>317 325 56 07</t>
  </si>
  <si>
    <t>KRA 77J # 70A SUR</t>
  </si>
  <si>
    <t>PABLO VI</t>
  </si>
  <si>
    <t xml:space="preserve">SOLICITAR MEDIANTE LA PLATAFORMA BOGOTÁ TE ESCUCHA LA VIABILIDAD DE IMPLEMENTACIÓN DE REDUCTORES DE VELOCIDAD EN LA KRA 77J # 70A SUR </t>
  </si>
  <si>
    <t xml:space="preserve">SE  SOLICITA MEDIANTE LA PLATAFORMA BOGOTÁ TE ESCUCHA LA VIABILIDAD DE IMPLEMENTACIÓN DE REDUCTORES DE VELOCIDAD EN LA KRA 77J # 70A SUR  RADICADO:  1117602021 DEL DÍA 08-04-2021  </t>
  </si>
  <si>
    <t>CARLOS ACHURY</t>
  </si>
  <si>
    <t>Antonia Santos</t>
  </si>
  <si>
    <t>EL CIUDADANO CARLOS ACHURI, SOLICITA OBTENER LOS PLANOS Y FECHA ESTIMADA DE TERMINACIÓN DE LA OBRA AV. GUAYACANES, GRUPO 5.</t>
  </si>
  <si>
    <t>SE SOLICITA MEDIANTE LA PLATAFORMA BOGOTÁ TE ESCUCHA LOS PLANOS Y FECHA ESTIMADA DE TERMINACIÓN DE LA OBRA AV. GUAYACANES, GRUPO 5. RADICADO: 1145082021 DEL DÍA 12/04/2021.</t>
  </si>
  <si>
    <t>DAWSON OFFERMAN TRUJILLO GAITAN</t>
  </si>
  <si>
    <t>RUTAS DE TRANSPORTE</t>
  </si>
  <si>
    <t>San Bernandino</t>
  </si>
  <si>
    <t xml:space="preserve">CIUDADANO SOLICITA INFORMACIÓN SOBRE LA CLASIFICACIÓN DE LA MALLA VIAL Y A LA VEZ INFORMACIÓN SOBRE QUE TIPO DE TRANSPORTE PUEDE TRANSITAR, ASÍ COMO LA CAPACIDAD DE CARGA Y/O TONELADAS PERMITIDAS EN SECTOR DE LAS VÍAS IDENTIFICADAS A CONTINUACIÓN: (Calle 63 SUR  80C 72)  (CARRERA 80 H 61-18 SUR) (CALLE 61SUR 80B35) KRA 80H NO. 61-50 SUR) </t>
  </si>
  <si>
    <t>SE SOLICITA MEDIANTE LA PLATAFORMA BOGOTÁ TE ESCUCHA INFORMACIÓN SOBRE LA CLASIFICACIÓN DE LA MALLA VIAL Y A LA VEZ INFORMACIÓN SOBRE QUE TIPO DE TRANSPORTE PUEDE TRANSITAR, ASÍ COMO LA CAPACIDAD DE CARGA Y/O TONELADAS PERMITIDAS EN SECTOR DE LAS VÍAS IDENTIFICADAS A CONTINUACIÓN: (Calle 63 SUR  80C 72)  (CARRERA 80 H 61-18 SUR) (CALLE 61SUR 80B35) KRA 80H NO. 61-50 SUR)  RADICADO: 1207032021 EL DÍA 15/04/2021</t>
  </si>
  <si>
    <t xml:space="preserve">Carrera 87 K # 57 Sur - 55 </t>
  </si>
  <si>
    <t>Holanda</t>
  </si>
  <si>
    <t xml:space="preserve">La ALCALDÍA LOCAL DE BOSA,  SOLICITA LA VIABILIDAD DE IMPLEMENTACIÓN DE REDUCTORES DE VELOCIDAD,  EN AL Carrera 87 K # 57 Sur – 55, BARRIO HOLANDA, DE ACUERDO A REQUEMIENTO CIUDADO: LA CIUDADANA MANIFIESTA QUE EN ESTE PUNTO SE VIENEN PRESENTANDO ACCIDENTES Y CAÍDAS DE LAS MOTOS QUE TRANSITAN DEBIDO A QUE LO HACEN CON ALTA VELOCIDAD Y GENERALMENTE SE RESBALAN. UN MOTOCICLISTA SE ROMPIÓ LA CLAVÍCULA, POR EJEMPLO. ESTA VÍA ESTÁ PRESENTANDO GRAN FLUJO DE VEHÍCULOS DEBIDO A QUE ES UNA ALTERNATIVA A LA CONSTRUCCIÓN DE LA VÍA GUAYACANES. POR LO TANTO, SE SOLICITAN DE MANERA PRIORITARIA PORQUE LOS ACCIDENTES Y NECESIDADES SON COYUNTURALES Y SE DEBEN EVITAR MAYORES CONSECUENCIAS.  </t>
  </si>
  <si>
    <t>SE SOLICITA MEDIANTE LA PLATAFORMA BOGOTÁ TE ESCUCHA  LA VIABILIDAD DE IMPLEMENTACIÓN DE REDUCTORES DE VELOCIDAD,  EN AL Carrera 87 K # 57 Sur – 55, BARRIO HOLANDA, DE ACUERDO A REQUEMIENTO CIUDADO: LA CIUDADANA MANIFIESTA QUE EN ESTE PUNTO SE VIENEN PRESENTANDO ACCIDENTES Y CAÍDAS DE LAS MOTOS QUE TRANSITAN DEBIDO A QUE LO HACEN CON ALTA VELOCIDAD Y GENERALMENTE SE RESBALAN. UN MOTOCICLISTA SE ROMPIÓ LA CLAVÍCULA, POR EJEMPLO. ESTA VÍA ESTÁ PRESENTANDO GRAN FLUJO DE VEHÍCULOS DEBIDO A QUE ES UNA ALTERNATIVA A LA CONSTRUCCIÓN DE LA VÍA GUAYACANES. POR LO TANTO, SE SOLICITAN DE MANERA PRIORITARIA PORQUE LOS ACCIDENTES Y NECESIDADES SON COYUNTURALES Y SE DEBEN EVITAR MAYORES CONSECUENCIAS.  RADICADO: 1236502021 EL DÍA 19/04/2021</t>
  </si>
  <si>
    <t xml:space="preserve">LILIANA DE LA CRUZ </t>
  </si>
  <si>
    <t>CIUDADANO DE LA LOCALIDAD DE BOSA ASISTE AL CENTRO LOCAL DE MOVILIDAD CON EL PROPOSITO DE REGISTRAR SU BICLETA EN LA PAG WWW.REGISTRIBICIBOGOTA.GOV.CO</t>
  </si>
  <si>
    <t>SE REALIZA EL REGISTRO DE LA BICI CON EL # DE STICKER AAAFLVL</t>
  </si>
  <si>
    <t>ANGIE DUARTE</t>
  </si>
  <si>
    <t>SE REALIZA EL REGISTRO DE LA BICI CON EL # DE STICKER AAAFLVK</t>
  </si>
  <si>
    <t>CIUDORO PORRAS</t>
  </si>
  <si>
    <t>SE REALIZA EL REGISTRO DE LA BICI CON EL # DE STICKER AAAFLVJ</t>
  </si>
  <si>
    <t>FELIPE OVALLE</t>
  </si>
  <si>
    <t>SE REALIZA EL REGISTRO DE LA BICI CON EL # DE STICKER AAAFLVI</t>
  </si>
  <si>
    <t>SOLANO PAZ DANIEL</t>
  </si>
  <si>
    <t>SE REALIZA EL REGISTRO DE LA BICI CON EL # DE STICKER AAAFLVH</t>
  </si>
  <si>
    <t>GUDOROPORRAS</t>
  </si>
  <si>
    <t>SE REALIZA EL REGISTRO DE LA BICI CON EL # DE STICKER AAAFLVG</t>
  </si>
  <si>
    <t>CARLOS VILLA NUEVA</t>
  </si>
  <si>
    <t>SE REALIZA EL REGISTRO DE LA BICI CON EL # DE STICKER AAAFLVF</t>
  </si>
  <si>
    <t>JUAN JOSE SALAS SOLOZA</t>
  </si>
  <si>
    <t>SE REALIZA EL REGISTRO DE LA BICI CON EL # DE STICKER AAAFLVE</t>
  </si>
  <si>
    <t>JUAN SILVA</t>
  </si>
  <si>
    <t>SE REALIZA EL REGISTRO DE LA BICI CON EL # DE STICKER AAAFLVD</t>
  </si>
  <si>
    <t xml:space="preserve">RENNY MEDINA </t>
  </si>
  <si>
    <t xml:space="preserve">NARANJOS </t>
  </si>
  <si>
    <t>SE REALIZA EL REGISTRO DE LA BICI CON EL # DE STICKER AAAFLSX</t>
  </si>
  <si>
    <t>NELSON JAVIER CARREÑO</t>
  </si>
  <si>
    <t>SE REALIZA EL REGISTRO DE LA BICI CON EL # DE STICKER AAAFLSV</t>
  </si>
  <si>
    <t>CLGR-CC</t>
  </si>
  <si>
    <t>BICITAXIS Y TRANSPORTE INFORMAL</t>
  </si>
  <si>
    <t>1.CALLE 63 SUR ENTRE CARRERA 80 HASTA CARREA 81G, 2. CALLE 65 SUR ENTRE CARRERA 81 Y CARERA 81G.</t>
  </si>
  <si>
    <t>EN EL MARCO DEL CLGR-CC, DE LA LOCALIDAD DE BOSA, SE SOLICITA LA EJECUCIÓN DE OPERATIVOS DE CONTROL AL TRANSPORTE ILEGAL, DEBIDO A QUE LOS MISMOS, HAN GENERADO UN ALTO NÚMERO DE SINIESTROS EN EL SECTOR, A RAÍZ DEL CUMPLIMIENTO A LOS NORMAS DE TRÁNSITO, DE ACUERDO A REPORTE DE BOMBEROS, LOS PUNTOS SON: 1. CALLE 63 SUR ENTRE CARRERA 80 HASTA CARREA 81G, 2. CALLE 65 SUR ENTRE CARRERA 81 Y CARERA 81G.</t>
  </si>
  <si>
    <t>SE SOLICITA MEDIANTE LA PLATAFORMA BOGOTÁ TE ESCUCHA LA EJECUCIÓN DE OPERATIVOS DE CONTROL AL TRANSPORTE ILEGAL, DEBIDO A QUE LOS MISMOS, HAN GENERADO UN ALTO NÚMERO DE SINIESTROS EN EL SECTOR, A RAÍZ DEL CUMPLIMIENTO A LOS NORMAS DE TRÁNSITO, DE ACUERDO A REPORTE DE BOMBEROS, LOS PUNTOS SON: 1. CALLE 63 SUR ENTRE CARRERA 80 HASTA CARREA 81G, 2. CALLE 65 SUR ENTRE CARRERA 81 Y CARERA 81G. RADICADO: 1336022021 DEL DÍA 27-04-2021</t>
  </si>
  <si>
    <t>CALLE 65 SUR ENTRE CARRERA 81 Y CARERA 81G.</t>
  </si>
  <si>
    <t>EN EL MARCO DEL CLGR-CC, DE LA LOCALIDAD DE BOSA, SE SOLICITA LA VIABILIDAD DE  IMPLEMENTACIÓN DE REDUCTORES DE VELOCIDAD, EN LA CALLE 65 SUR ENTRE CARRERA 81 Y CARERA 81G, DEBIDO AL RIESGO DE SINIESTRALIDAD EN LA ZONA.</t>
  </si>
  <si>
    <t>SE SOLICITA MEDIANTE LA PLATAFORMA BOGOTÁ TE ESCUCHA LA VIABILIDAD DE  IMPLEMENTACIÓN DE REDUCTORES DE VELOCIDAD, EN LA CALLE 65 SUR ENTRE CARRERA 81 Y CARERA 81G, DEBIDO AL RIESGO DE SINIESTRALIDAD EN LA ZONA. RADICADO:  1336172021 DEL DÍA 27-04-2021</t>
  </si>
  <si>
    <t>JAIME RAMOS</t>
  </si>
  <si>
    <t>CALLE 69B # 89-10 SUR</t>
  </si>
  <si>
    <t>CALLE 69B CON 89</t>
  </si>
  <si>
    <t>San Antonio</t>
  </si>
  <si>
    <t>SE SOLICITA LA EJECUCIÓN DE OPERATVIOS DE CONTROL POR IEP EN LA CALLE 69B CON 89</t>
  </si>
  <si>
    <t>SE SOLICITA MEDIANTE LA PLATAFORMA BOGOTÁ TE ESCUCHA LA  EJECUCIÓN DE OPERATVIOS DE CONTROL POR IEP EN LA CALLE 69B CON 89. RADICADO:  1441692021 DEL DÍA 06-05-2021</t>
  </si>
  <si>
    <t>CALLE 58ª SUR CON KRA 88F BIS 33</t>
  </si>
  <si>
    <t>SE SOLICITA VIABILIDAD DE IMPLEMENTACIÓN DE  REDUCTORES DE VELOCIDAD EN LA CALLE 58ª SUR CON KRA 88F BIS 33, DEBIDO A RIESGO DE SINIESTRALIDAD POR ALTA VELOCIDAD,</t>
  </si>
  <si>
    <t>SE SOLICITA MEDIANTE LA PLATAFORMA BOGOTÁ TE ESCUCHA, LA VIABILIDAD DE IMPLEMENTACIÓN DE  REDUCTORES DE VELOCIDAD EN LA CALLE 58ª SUR CON KRA 88F BIS 33, DEBIDO A RIESGO DE SINIESTRALIDAD POR ALTA VELOCIDAD,RADICADO:1469982021 DEL DÍA 10-05-2021. SE INDICA AL PETICIONARIO NÚMERO DE RADICADO Y PROCESO PARA REALIZAR TRAZABILIDAD DE LA SOLICITUD.</t>
  </si>
  <si>
    <t>ALICIA BEJARANO</t>
  </si>
  <si>
    <t>PIAMONTE</t>
  </si>
  <si>
    <t>SE REALIZA EL REGISTRO DE LA BICI CON EL # DE STICKER AAAFLRV</t>
  </si>
  <si>
    <t>JOSE CHINCHILLA</t>
  </si>
  <si>
    <t>SE REALIZA EL REGISTRO DE LA BICI CON EL # DE STICKER AAAFLRN</t>
  </si>
  <si>
    <t>LUIS YOVENA</t>
  </si>
  <si>
    <t>SE REALIZA EL REGISTRO DE LA BICI CON EL # DE STICKER AAAFOYJ</t>
  </si>
  <si>
    <t>KEVIN BOLANOS</t>
  </si>
  <si>
    <t>SE REALIZA EL REGISTRO DE LA BICI CON EL # DE STICKER AAAFOYM</t>
  </si>
  <si>
    <t>RECREO</t>
  </si>
  <si>
    <t>COMISIONADO ASISTE A L CENTRO LOCALDE MOVILIDAD SOLICITANDO RESPUESTA DE DERECHOS DE PETICION REALIZADOS DESDE BOGOTA TE ESCUCHA: OPERATIVOS DECONTROL,SEÑALIZACION Y CAMBIOS DE SENTIDO VIAL PARA LA LOCALIDAD DE BOSA.</t>
  </si>
  <si>
    <t>SE BRINDA LA INFORMACION Y RESPUESTA FRENTE A LOS REQUERIMIENTOS QUE SOLICITA EL COMISIONADO.</t>
  </si>
  <si>
    <t xml:space="preserve">CALLE 63 SUR CON CRA 80 B BIS Y 80 C BOSA CENTRO PLAZA DE MERCADO </t>
  </si>
  <si>
    <t>EL CIUDADANO SOLICITA SEÑALIZACIÓN HORIZONTAL Y VERTICAL PARA REDUCIR LA VELOCIDAD Y EVITAR ACCIDENTES QUE SON FRECUENTES EN ÉSTE PUNTO</t>
  </si>
  <si>
    <t>SE SOLICITA IMPLEMENTACIÓN DE SEÑALIZACIÓN MEDIANTE LA PLATAFORMA BOGOTÁ TE ESCUCHA CON RADICADO # 1624682021</t>
  </si>
  <si>
    <t>IED SAN BERNARDINO</t>
  </si>
  <si>
    <t>CARRERA 87B # 79C 51 SUR</t>
  </si>
  <si>
    <t>SAN BERNARDINO</t>
  </si>
  <si>
    <t>LA RECTORA DEL COLEGIO SOLICITA SEÑALIZACIÓN EN LA CICLORUTA QUE PASA FRENTE AL COLEGIO.</t>
  </si>
  <si>
    <t>SE SOLICITA IMPLEMENTACIÓN DE SEÑALIZACIÓN MEDIANTE LA PLATAFORMA BOGOTÁ TE ESCUCHA CON RADICADO # 1753602021</t>
  </si>
  <si>
    <t>COLEGIO MARISTA</t>
  </si>
  <si>
    <t>CALLE 50 SUR # 98B 70</t>
  </si>
  <si>
    <t>PORVENIR</t>
  </si>
  <si>
    <t>LA RECTORA DEL COLEGIO SOLICITA SEÑALIZACIÓN DE ZONA ESCOLAR PARA EL ENTORNO DE LA INSTITUCIÓN EDUCATIVA.</t>
  </si>
  <si>
    <t>SE SOLICITA IMPLEMENTACIÓN DE SEÑALIZACIÓN MEDIANTE LA PLATAFORMA BOGOTÁ TE ESCUCHA CON RADICADO #  1762082021</t>
  </si>
  <si>
    <t>MESA DE ENTORNOS ESCOLARES- VEEDURIA</t>
  </si>
  <si>
    <t>CARRERA 87B # 79C 51 SUR.</t>
  </si>
  <si>
    <t>EN EL MARCO DE LA MESA DE ENTORNOS ESCOLARES DE LA LOCALIDAD DE BOSA Y SOLCITUD DE LA VEEDURIA DISTRITAL,LA VALIDACION DE IMPLEMENTACION DE ZONA ESCOLAR EN EL COLEGIO SAN BERNANDINO, UBICADO EN LA CARRERA 87B # 79C 51 SUR, ASI MISMO VALIDACION DE LA SEÑALIZACION DE LA CICLORRUTA QUE QUEDA FRENTE AL COLEGIO.</t>
  </si>
  <si>
    <t>SE SOLICITA MEDIANTE LA PLATAFORMA DE BOGOTÁ TE ESCUCHA LA VALIDACION DE IMPLEMENTACION DE ZONA ESCOLAR EN EL COLEGIO SAN BERNANDINO, UBICADO EN LA CARRERA 87B # 79C 51 SUR, ASI MISMO VALIDACION DE LA SEÑALIZACION DE LA CICLORRUTA QUE QUEDA FRENTE AL COLEGIO.RADICADO: 1833102021, EL DÍA 10-06-2021.</t>
  </si>
  <si>
    <t>Andrea Castro</t>
  </si>
  <si>
    <t>Cl 23c N°69-16</t>
  </si>
  <si>
    <t>Ciudad Salitre Occidente</t>
  </si>
  <si>
    <t>Salitre</t>
  </si>
  <si>
    <t>La ciudadana pregunta sobre como acceder a la respuesta a solicitud de impugnación de comparendo.</t>
  </si>
  <si>
    <t>Se gestiona la respuesta y se le envia por ws.</t>
  </si>
  <si>
    <t>Alex Valencia</t>
  </si>
  <si>
    <t>Libertad</t>
  </si>
  <si>
    <t xml:space="preserve">La ciudadnía pregunta sobre el proceso de registro de bicicletas </t>
  </si>
  <si>
    <t>Se da información sobre el pre registro y  registro de la bicicleta</t>
  </si>
  <si>
    <t>Frank Callejas</t>
  </si>
  <si>
    <t>cl 23b # 113-31</t>
  </si>
  <si>
    <t>atahualpa</t>
  </si>
  <si>
    <t>Brayan Arevalo</t>
  </si>
  <si>
    <t>Kr. 96gbis # 16f-41</t>
  </si>
  <si>
    <t>robles</t>
  </si>
  <si>
    <t xml:space="preserve">Luis Arcadio </t>
  </si>
  <si>
    <t>Tv. 73d bis # 68a-27</t>
  </si>
  <si>
    <t>perdomo</t>
  </si>
  <si>
    <t>Karen Lisseth Cubillos</t>
  </si>
  <si>
    <t>Kr. 82 # 8c-35 sur</t>
  </si>
  <si>
    <t>Kennedy Central</t>
  </si>
  <si>
    <t>Patio bonito</t>
  </si>
  <si>
    <t>Trámite de vehículo inmovilizado</t>
  </si>
  <si>
    <t>Se le da orientación sobre trámite de vehículo inmovilizado</t>
  </si>
  <si>
    <t>Hernana Torres</t>
  </si>
  <si>
    <t>Kr. 108 # 16h -31</t>
  </si>
  <si>
    <t>Fontibón Centro</t>
  </si>
  <si>
    <t>Yolanda Rico Mendoza</t>
  </si>
  <si>
    <t>kr 110 N°16i -35</t>
  </si>
  <si>
    <t>ACCIDENTALIDAD</t>
  </si>
  <si>
    <t>Villa carmenza</t>
  </si>
  <si>
    <t>La ciudadana solicita información sobre tramite despues de un siniestro vial.</t>
  </si>
  <si>
    <t>Se le indica que hay un centro de atención a victimas de siniestros viales y se le da la información de contacto para que haga el acercamiento.</t>
  </si>
  <si>
    <t>Segundo Demetrio Guerrero</t>
  </si>
  <si>
    <t>Kr 116 N°18-14</t>
  </si>
  <si>
    <t>Fontibón-San Pablo</t>
  </si>
  <si>
    <t>Batavia</t>
  </si>
  <si>
    <t>Información sobre registro de bicicleta</t>
  </si>
  <si>
    <t>Se le da orientación sobre como hacer la primera parte del registro bici.</t>
  </si>
  <si>
    <t>Andres Lenis</t>
  </si>
  <si>
    <t>Kr 99 bis N°14-62</t>
  </si>
  <si>
    <t>Zona Franca</t>
  </si>
  <si>
    <t>Pueblo Nuevo</t>
  </si>
  <si>
    <t>Registro final de la bicicleta</t>
  </si>
  <si>
    <t>Se completa registro de la bicicleta y se entrega sticker.</t>
  </si>
  <si>
    <t>Jose Castiblanco</t>
  </si>
  <si>
    <t>No recuerda dirección de la vivienda</t>
  </si>
  <si>
    <t>Cl 18 N°99-38</t>
  </si>
  <si>
    <t>bosa laureles</t>
  </si>
  <si>
    <t>Diego Acosta</t>
  </si>
  <si>
    <t>Kr 100 N°16c-75</t>
  </si>
  <si>
    <t>Laguna</t>
  </si>
  <si>
    <t>Euclides Tovar Muñoz</t>
  </si>
  <si>
    <t>Cl 23 i bis N°102-16</t>
  </si>
  <si>
    <t>Veracruz</t>
  </si>
  <si>
    <t>Rafael Martinez</t>
  </si>
  <si>
    <t>cl 17 Nº110-04</t>
  </si>
  <si>
    <t>Belen</t>
  </si>
  <si>
    <t>CAROLINA MONSALVE</t>
  </si>
  <si>
    <t xml:space="preserve"> CALLE 53 CON CARRERA 73 </t>
  </si>
  <si>
    <t>CARGA Y DESCARGA</t>
  </si>
  <si>
    <t xml:space="preserve"> CALLE 53 ENTRE CARRERA 77 </t>
  </si>
  <si>
    <t>Engativá</t>
  </si>
  <si>
    <t>Santa Cecilia</t>
  </si>
  <si>
    <t>NORMANDIA</t>
  </si>
  <si>
    <t>EJECUTADA</t>
  </si>
  <si>
    <t>CLM10</t>
  </si>
  <si>
    <t>SE ENVIA SOLICITA POR LA HERRAMIENTA BOGOTA TE ESCUCHA SDQS RADICADO 1080432021</t>
  </si>
  <si>
    <t>KR 93C No. 129C-15</t>
  </si>
  <si>
    <t>CL 132BIS  # 153-12</t>
  </si>
  <si>
    <t xml:space="preserve">BILBAO </t>
  </si>
  <si>
    <t>1. Solicitar operativos de Control por IEP en CL 132BIS  # 153-12</t>
  </si>
  <si>
    <t xml:space="preserve">CLM 11 </t>
  </si>
  <si>
    <t>SE SOLICITAN OPERATIVOS DE CONTROL ENCL 132BIS  # 153-12 POR IEP POR MEDIO DE LA PLATAFORMA BOGOTA TE ESCUCHA SDQS CON EL # 1787902021, del 03/06/2021</t>
  </si>
  <si>
    <t xml:space="preserve">CONSEJO LOCAL DE GESTION DEL RIESGO Y CAMBIO CLIMATICO </t>
  </si>
  <si>
    <t xml:space="preserve">1. Revisar respuesta de semaforización en la KR 91 con CL 129 que genera tráfico vehicular hasta el humedal Juan Amarillo, socializar respuesta la próxima sesión. </t>
  </si>
  <si>
    <t xml:space="preserve">SE   REALIZA SOLICITUD  ANTE SEMAFORIZACION REVISION SOBRE EL SEMAFORO DE LA KR 91 CON CL 129.  SE ESPERA RESPUESTA </t>
  </si>
  <si>
    <t>Javier Ladino Prada</t>
  </si>
  <si>
    <t>javatoprada@hotmail.com</t>
  </si>
  <si>
    <t>MEDIANTE CORREO ELECTRONICO SE INDICA DEL PROCESO PARA REGISTRAR LA BICICLETA. EL DIA 5/04/2021</t>
  </si>
  <si>
    <t>Maria Camila Guerrero Gomez</t>
  </si>
  <si>
    <t>camiguerrerog9@gmail.com</t>
  </si>
  <si>
    <t>Ruben Darío Muñoz</t>
  </si>
  <si>
    <t>ruben.09@live.com</t>
  </si>
  <si>
    <t>Jazmin Orozco</t>
  </si>
  <si>
    <t>jazor.3953@gmail.com</t>
  </si>
  <si>
    <t>Yolanda Posada</t>
  </si>
  <si>
    <t xml:space="preserve">DOCE DE OCTUBRE </t>
  </si>
  <si>
    <t>KR 54 ENTRE CL 74 Y 75 / CL 74 ENTRE 54 HASTA 56 / KR 52 CON CL 74 Y KR 54 CON 74 BAHIAS.</t>
  </si>
  <si>
    <t xml:space="preserve">RADICAR OPERATIVOS POR IEP Y AGENDAR JORNADAS EN VIA . </t>
  </si>
  <si>
    <t>RDICADO EN BOGOTA TEE ESCUCHA NO. 1388112021 1 DE MAYO 2021. JORNADAS REALIZADAS EL DIA 13 DE ABRIL 2021</t>
  </si>
  <si>
    <t xml:space="preserve">COMUNIDAD BARRIO BENJAMIN HERRERA </t>
  </si>
  <si>
    <t xml:space="preserve">VARIOS PUNTOS </t>
  </si>
  <si>
    <t>Citar a recorrido para identificar problemáticas en Benjamín Herrera.</t>
  </si>
  <si>
    <t>CLM- OGV</t>
  </si>
  <si>
    <t>SE CITA A RECORRIDO PROXIMO 29 de abril recorrido para mayo debido a situacion de cuarentena ue no permite salida a campo de la OGV. ESTA PENDIENTE SU EJECUCION PARA MES DE MAYO.</t>
  </si>
  <si>
    <t>Remitir correos para las solicitudes realizadas en la comisión a las diferentes entidades.</t>
  </si>
  <si>
    <t>SE REMITIO CORREO SOLICITANDO ACCIONES A LAS ENTIDADES RESPECTIVAS FRENTE A LAS SOLICITUDES REALIZADAS EN LA COMISION. EL DIA 1 DE MAYO 2021.</t>
  </si>
  <si>
    <t>COMUNIDAD BARRIO ANDES</t>
  </si>
  <si>
    <t xml:space="preserve">Radicar operativos por IEP Y realizar jornadas de información en vía por IEP. Los Andes 
Remitir SDQS a IDU y UMV por hueco en ciclorruta </t>
  </si>
  <si>
    <t>EL DIA 27 DE ABRIL SE REALIZARON JORNADAS POR IEP. RADICADO POR IEP 1388082021. RADICADO MANTENIMIENTO CICLORUTA  1388092021. DEL 1 DE MAYO 2021</t>
  </si>
  <si>
    <t xml:space="preserve">ROSS PINEDA </t>
  </si>
  <si>
    <t>rosspinedaq@gmail.com</t>
  </si>
  <si>
    <t>MEDIANTE CORREO ELECTRONICO SE INDICA DEL PROCESO PARA REGISTRAR LA BICICLETA. EL DIA 26/04/2021</t>
  </si>
  <si>
    <t>Andr3th Og</t>
  </si>
  <si>
    <t>andr3th.movil@gmail.com</t>
  </si>
  <si>
    <t>J Miguel Mojica Pinto</t>
  </si>
  <si>
    <t>jmiguelmp23@gmail.com</t>
  </si>
  <si>
    <t>Albert Mata</t>
  </si>
  <si>
    <t>albermat89@gmail.com</t>
  </si>
  <si>
    <t>Argenis Godoy</t>
  </si>
  <si>
    <t>argodoy13@gmail.com</t>
  </si>
  <si>
    <t>Elias jose Mencia garcia</t>
  </si>
  <si>
    <t>afrovenezolano96@gmail.com</t>
  </si>
  <si>
    <t>MEDIANTE CORREO ELECTRONICO SE INDICA DEL PROCESO PARA REGISTRAR LA BICICLETA. EL DIA 29/04/2021</t>
  </si>
  <si>
    <t>Jose Luis Posada Rodriguez</t>
  </si>
  <si>
    <t>joselucho742@gmail.com</t>
  </si>
  <si>
    <t xml:space="preserve">Carlos Leon </t>
  </si>
  <si>
    <t>cleon0612@gmail.com</t>
  </si>
  <si>
    <t xml:space="preserve">Cesar Mauricio Castro Molina
</t>
  </si>
  <si>
    <t>maoderecho@hotmail.com</t>
  </si>
  <si>
    <t>José Pinilla</t>
  </si>
  <si>
    <t>josepinilla15@hotmail.com</t>
  </si>
  <si>
    <t>CLGRCC</t>
  </si>
  <si>
    <t>CONSEJO DE GESTION DE RIESGO</t>
  </si>
  <si>
    <t>Consultar informe de cifras estadísticas de accidentalidad para darlo a conocer en el CLGRCC</t>
  </si>
  <si>
    <t>SE SOLICITA INFORMACION DE CIFRAS DE ACCIDENTALIDAD EN LA LOCALIDAD MEDIANTE CORREO ELECTRONICO.</t>
  </si>
  <si>
    <t xml:space="preserve">CARLOS AGAMEZ </t>
  </si>
  <si>
    <t xml:space="preserve">3118648866 
ceall.74@hotmail.com
</t>
  </si>
  <si>
    <t>cl 63b 17 74</t>
  </si>
  <si>
    <t>CL 63B CON KR 18 ESQUINA</t>
  </si>
  <si>
    <t xml:space="preserve">MUEQUETA </t>
  </si>
  <si>
    <t>HUBO ROBO DE SEÑALIZACION PARE CL 63B CON KR 18 ESQUINA , SOLICITAN IMPLEMENTAR SEÑALIZACION</t>
  </si>
  <si>
    <t xml:space="preserve">1394802021 RADICADO 3 DE MAYO </t>
  </si>
  <si>
    <t>HEIDY COY</t>
  </si>
  <si>
    <t>CL 63 59A06</t>
  </si>
  <si>
    <t>SALITRE</t>
  </si>
  <si>
    <t>SOLICITAR EN SDQS TAPAS DE ALCANTARILLA CICLORUTA CL 63</t>
  </si>
  <si>
    <t xml:space="preserve">1395682021. RADICADO 3 DE MAYO </t>
  </si>
  <si>
    <t xml:space="preserve">WILLIAM PARDO </t>
  </si>
  <si>
    <t>williampardo64@gmail.com</t>
  </si>
  <si>
    <t>MEDIANTE CORREO ELECTRONICO SE INDICA DEL PROCESO PARA REGISTRAR LA BICICLETA. EL DIA 11 DE MAYO 2021</t>
  </si>
  <si>
    <t>CAMILO PEDRAZA</t>
  </si>
  <si>
    <t>camilopedraza.toro@hotmail.com</t>
  </si>
  <si>
    <t>YINA PAOLA CERON</t>
  </si>
  <si>
    <t>ceron616@hotmail.com</t>
  </si>
  <si>
    <t>JAVIER RIVAS</t>
  </si>
  <si>
    <t>javierrivas660@gmail.com</t>
  </si>
  <si>
    <t xml:space="preserve">COMUNIDAD SANTA SOFIA </t>
  </si>
  <si>
    <t>CL 76 DESDE LA KR 27 HASTA LA KR 24.</t>
  </si>
  <si>
    <t>JORNADAS DE INFORMACION POR INVASION DE ESPACIO PUBLICO EN CICLORUTA DE LA CL 76 DESDE LA KR 27 HASTA LA KR 24.</t>
  </si>
  <si>
    <t>SDM</t>
  </si>
  <si>
    <t>SIETE DE AGOSTO</t>
  </si>
  <si>
    <t>Campañas de sensibilización, uso adecuado de espacio público con comunidad y comercios.
Publicar en redes, jornadas de sensibilización de espacio publico</t>
  </si>
  <si>
    <t>SDM - COMUNICACIONES</t>
  </si>
  <si>
    <t xml:space="preserve">SE REALIZO JORNADA POR IEP EN LA ZONA DEL SIETE DE AGOSTO. EL DIA 21 DE MAYO. </t>
  </si>
  <si>
    <t>CAMILO ABAUNZA</t>
  </si>
  <si>
    <t>camiloandresabaunza@gmail.com</t>
  </si>
  <si>
    <t>MEDIANTE CORREO ELECTRONICO SE INDICA DEL PROCESO PARA REGISTRAR LA BICICLETA. EL DIA 26 DE MAYO 2021</t>
  </si>
  <si>
    <t xml:space="preserve">JOSE LUIS PULIDO </t>
  </si>
  <si>
    <t>josel2820@gmail.com</t>
  </si>
  <si>
    <t>FRANK CUELLAR</t>
  </si>
  <si>
    <t>frankcuellar13@gmail.com</t>
  </si>
  <si>
    <t xml:space="preserve">JOSE CUPERTINO </t>
  </si>
  <si>
    <t xml:space="preserve">RIONEGRO </t>
  </si>
  <si>
    <t>RIONEGRO</t>
  </si>
  <si>
    <t>RADICACION SOLICITUD DE SEÑALIZACION ESCOLAR</t>
  </si>
  <si>
    <t>SE RADICO EN SDQS 4 DE JUNIO 2021 SOLICITUD DE SEÑALIZACION ESCOLAR 1778632021</t>
  </si>
  <si>
    <t>Beruska Closier</t>
  </si>
  <si>
    <t>beruskaclosier25@gmail.com</t>
  </si>
  <si>
    <t>MEDIANTE CORREO ELECTRONICO SE INDICA DEL PROCESO PARA REGISTRAR LA BICICLETA. EL DIA 10 DE JUNIO 2021</t>
  </si>
  <si>
    <t>Wuilmer Novoa</t>
  </si>
  <si>
    <t>uilmernovoa@yahoo.es</t>
  </si>
  <si>
    <t xml:space="preserve">
maria pas</t>
  </si>
  <si>
    <t>liderartepas@gmail.com</t>
  </si>
  <si>
    <t>BENJAMIN HERRERA</t>
  </si>
  <si>
    <t xml:space="preserve">KR 24 , 25,28 Y 28A ENTRE CLLES 63 HASTA 63F </t>
  </si>
  <si>
    <t xml:space="preserve">REALIZAR JORNADAS POR IEP </t>
  </si>
  <si>
    <t xml:space="preserve">KR 24 CON CL 63B Y CL 63C </t>
  </si>
  <si>
    <t>REALIZAR RECORRIDO QUE PERMITA EVIDENCIAR ESTADO DE LA VIA . RADICAR EN SDQS</t>
  </si>
  <si>
    <t>RADICADO EN BOGOTA TE ESCUCHA NO. 1874522021 EL DIA 15 DE JUNIO 2021</t>
  </si>
  <si>
    <t xml:space="preserve">OSCAR SARMIENTO </t>
  </si>
  <si>
    <t xml:space="preserve">3108842102 ossarmiento@misena.edu.co </t>
  </si>
  <si>
    <t>ROSARIO</t>
  </si>
  <si>
    <t>KR 35 ENTRE CL 63 Y 63A</t>
  </si>
  <si>
    <t xml:space="preserve">EL ROSARIO </t>
  </si>
  <si>
    <t xml:space="preserve">RADICAR OPERATIO DE CONTROL POR SDQS </t>
  </si>
  <si>
    <t xml:space="preserve">RADICADO EN BOGOTA TE ESCUCHA NO. 1874382021 EL DIA 15 DE JUNIO 2021 </t>
  </si>
  <si>
    <t>CLB</t>
  </si>
  <si>
    <t>CICLORRRUTAS - USO DE BICICLETA</t>
  </si>
  <si>
    <t xml:space="preserve">EL PROFESIONAL JORGE PINZON REALIZARÁ SEGUNDA JORNADA DE RETOALIMENTACION PPF2 JUNTO OCN LA SUBDIRECCION DE LA BICI Y EL PAETAON PARA CUALIFICAR A LOS CONSEJEROS DE LA BICICLETA 
LAS CONSEJERAS ENVIARAN VIA CORREO ELECTRONICO PROPUESTA DE TRABAJO PARA JORNADA DE RETOALIMENTACION POR LA SDM </t>
  </si>
  <si>
    <t xml:space="preserve">SE REALIZA PROPUESTA DE JORNADA POR POR PARTE DE LAS CONSEJERAS DE LA BICI </t>
  </si>
  <si>
    <t xml:space="preserve">REUNION INFORMATIVA
RECORRIDO DE VERIFICACIÓN SEGUIMENTO A PETICION DEL SEÑOR ALBERTO NIETO 
OFICIAR POR PARTE DE LA ALCALDIA LOCALA AUSENCIAS DE COMISIONADOS Y ENTIDADES PARTICIPANTES </t>
  </si>
  <si>
    <t xml:space="preserve">SE PROGRAMA RECORRIDO DE VERIFICACION CON INGENIEROS DE AREA </t>
  </si>
  <si>
    <t xml:space="preserve">CAPACITACION ACCESO A LA JUSTICIA PARA EL CLB 
SOCIALIZACION DE ENTIDADES ACCIONES INSTITUCIONALES EN REALCION A LA BICICLETA 
PROGRAMACION A TRAVES DE MOODLE PARA FECHAS DE BICICRECORRIDO 
SOCIALIZACION DE IDPAC INSTANCIAS DE PARTICIPACION Y CARECTERIZACION DE INSTANCIAS
ENVIO DE BORRADOR DE PLAN DE ACCION CLB TEUSAQUILLO 
CONSULTA VIABILIDAD PARQUE TEMATICO DE SEGURIDAD VIAL DE TEUSAQUILLO </t>
  </si>
  <si>
    <t xml:space="preserve">SE GENERAS AGENDAS PARA PARTICIPACION DE ACTIVIDADES DE CUALIFICACION PARA LOS CONSEJEROS Y SE REALIZA ENVIO DE INFORMACION SOLICITADA </t>
  </si>
  <si>
    <t xml:space="preserve">CLG </t>
  </si>
  <si>
    <t xml:space="preserve">JAL TEUSAQQUILLO </t>
  </si>
  <si>
    <t>Realizar radicacion a través dela platafprma Bogotá te escucha de los requerimientos cuidadanos, emitidos como resultado de el dialogo cuidadano durante la sesión. Radicado # 1231562021.123172021,1231782021,1231712021, 1231952021,1232062021,1232412021,1232632021,1232842021,1233522021,1234432021</t>
  </si>
  <si>
    <t xml:space="preserve">SE REALIZA RADICACION EN TIEMPO REAL A LOS CIUDADANAOS QUE REALZIARON LAS PETICIONES EN LA SESION D EL AJAL CON EL FIN DE SUMINISTRAR OPERATIVOS DE CONTROL DE TRANSITO </t>
  </si>
  <si>
    <t xml:space="preserve">REUNION CON LA CIUDADANIA </t>
  </si>
  <si>
    <t xml:space="preserve">ALFONSO LOPEZ </t>
  </si>
  <si>
    <t>SE PROGRAMAN OPERATIVOS DE CONTROL PARA LOS DIAS MARTES POR AFLUENCIA VEHICULAR Y CALLE 51  # 20, PARA EL INGRESO A LA PARROQUIA SANTA MARTA Y PETICION POR SEÑALIZACION DE LA CALLE 51 #26 Y 27</t>
  </si>
  <si>
    <t xml:space="preserve">EN COMITÉ DE AREA SE REALIZO PETICION PARA VERIFICACION DE SEÑALIZACION EN LA ZONA Y PROGRAMACION DE OP LOCAL </t>
  </si>
  <si>
    <t xml:space="preserve">COMITÉ DE AREA </t>
  </si>
  <si>
    <t xml:space="preserve">GERENCIA EN VIA ENVIARA OFICIO A AREA DE SEÑALIZACION DE LA SDM HÁRA ACTUALIZACION DE MEDIDAS DE PROTECCION DEL TRAMMO CALLE 51 X 20 </t>
  </si>
  <si>
    <t xml:space="preserve">SE ELEVS SOLICITUD A AREA DE SEÑALIZACION PARA VALIDACION DE IMPLENMTNACION FAVORABLE O NO PARA LA COMUNIDAD </t>
  </si>
  <si>
    <t>EL CLM 13 REALIZARÁ CONVOCATORIA A PROXIMA SESIÓN EXTRAORDINARIA EL MARTES 18 DE MAYO 2021 3:00 PM 
ALCALDIA LOCAL DE TEUSAQUILLO REALIZARA ENVIO DE OFICIOS A DELEGACIONES Y ENTIDADES CON INVITACIÓN A PROXIMA SESION</t>
  </si>
  <si>
    <t>SE CITO A NUEVA SESION DE MOVILIDAD EL 18 DE MAYO</t>
  </si>
  <si>
    <t>BELARCAZAR</t>
  </si>
  <si>
    <t xml:space="preserve">  REALIZARA ACCIONES DE RECONOCIMIENTO TERRITORIAL EN LA carrera 27 CL 46, calle 45 a y 48 saliendo a NQS POR PETICION CUIDADANA, SEÑALIZACION</t>
  </si>
  <si>
    <t xml:space="preserve">  REALIZARA ACCIONES DE RECONOCIMIENTO TERRITORIAL EN LA carrera 27 CL 46, calle 45 a y 48 saliendo a NQS POR PETICION CUIDADANA, SEÑALIZACION SE REALIZA RECORRIDO 14 DE MAYO</t>
  </si>
  <si>
    <t>REALIZARA SOLICITUD A ADRIANA JIMENEZ PROFESIONAL DE LA OGS, INFORMACION ACERCA DE ESTIMULOS DE LA SECRETARIA DE CULTURA</t>
  </si>
  <si>
    <t>CLM 13 REENVIARÁ REGLAMENTO INTERNO DE LA COMISIÓN DE MOVILIDAD, PARA PREVIO ESTUDIO DE LOS INTEGRANTES Y PODER REALIZAR UNA ACTUALIZACIÓN DE ESTE EN LA PRÓXIMA SESIÓN. 
2. DAR RESPUESTA A PETICIÓN DE LA CIUDADANÍA CON RESPECTO A LOS VEHÍCULOS DE TRANSPORTE PUBLICO INTERMUNICIPAL DE LA LOCALIDAD.
 3. CONSULTAS DE INVERSIÓN LOCAL CON RELACIÓN AL MANTENIMIENTO DE ANDENES.</t>
  </si>
  <si>
    <t xml:space="preserve">comité de area </t>
  </si>
  <si>
    <t>REALIZAR SOLICITUD A UMV PARA DIAGNOSTICO DE MANTENIMIENTO Y SEÑALIZACION DE LA CALLE 24 D 43 A Y 44 A                                                                                                                                                                                                                                                                                                          SOLICITUD POR PARTE DE SGV A SEÑALIZACION PARA ESTABLECER EL DISEÑO DE LA CALLE 24 D 43 A Y 44 A</t>
  </si>
  <si>
    <t xml:space="preserve">COMISION DE MOVILIDAD </t>
  </si>
  <si>
    <t xml:space="preserve"> Claudia Tovar IDU, realizara consulta para poder realizar intervención de la Carrera 40 y la Carrera 33.
Se realizará convocatoria para sesión de comité técnico</t>
  </si>
  <si>
    <t xml:space="preserve">SE REALIZA REUNION DE COMITÉ TECNICO LOCAL EL 11 DE JUNIIO </t>
  </si>
  <si>
    <t>COMITÉ TECNICO</t>
  </si>
  <si>
    <t>Envió de documento técnico posterior a los recorridos de verificación que se hagan por parte de SGV
- IDU verificara intervención que falta de la calle 33 costado occidental y la intervención de la carrera 40
- Realizar solicitud de diagnóstico de andenes de la localidad y contratos de espacio público con referencia de andenes
- Consultar al interior de las Entidades, la posibilidad de solicitar recursos internacionales para la intervención.</t>
  </si>
  <si>
    <t>SE REALIZARÁ PRÓXIMA SESIÓN PARA SOCIALIZAR COMPROMISOS ADQUIRIDOS SGV, UMV E IDU PARA EL 25 DE JUNIO 2021</t>
  </si>
  <si>
    <t>SESION JAL</t>
  </si>
  <si>
    <t>CLM 13 Y SGV ACOGEN PETICIONES DE LA CIUDADANÍA Y EDILES DURANTE LA SESIÓN PARA SER RADICADAS A TRAVÉS DE LA PLATAFORMA BOGOTÁ TE ESCUCHA.  SE DARÁ RESPUESTA DE MANERA ESCRITA A LA JAL.
CLM 13 Y SGV SE COMPROMETEN A REALIZAR ACCIONES DE INTERVENCIÓN EN LA LOCALIDAD QUE CONTRIBUYAN A MITIGAR EL TEMA DEL MAL PARQUEO EN VÍA, SE PROGRAMARÁN JORNADAS IEP EN LOS PUNTOS MÁS CRÍTICOS.</t>
  </si>
  <si>
    <t xml:space="preserve">N/A </t>
  </si>
  <si>
    <t xml:space="preserve">SE REALIZARÁN ACCIONES DE RECONOCIEMITNO TERRITORIAL Y JORNADA INFORMATIVA EN LOS PUNTOS RELACIONADOS POR PETICIONES DE LA JAL </t>
  </si>
  <si>
    <t xml:space="preserve">SE REALIZO JORNADA IEP Y ACCINES DE RECONOCIEMINTO TERRITORIAL EN LOSPUNTOS DE AFECTACION SUGERIDOS POR LA JAL. </t>
  </si>
  <si>
    <t xml:space="preserve">CLB </t>
  </si>
  <si>
    <t xml:space="preserve">Envió máximo 29 de junio 2021, formato de plan de acción 2021 con actividades antes propuestas desde el CLB 
-Se convocará a sesión extraordinaria para aprobación del plan de acción 2021 para la primera semana de Julio.
-Se realizará recorrido para el 6 de Julio 2021 5:30 pm </t>
  </si>
  <si>
    <t xml:space="preserve">SE REALIZA ENVIO DE INFORMACION VIA CORREO ELECTRONICO </t>
  </si>
  <si>
    <t xml:space="preserve">ACCIONES DE RECONOCIMIENTO </t>
  </si>
  <si>
    <t>Seguimiento a puntos con I.E.P., PMT en funcionamiento en la localidad y brindar información a sus peticionarios de las acciones realizadas en el sector.</t>
  </si>
  <si>
    <t xml:space="preserve">SE REALIZA VERIFICACION DE OP BAJO LA PLATAFORMA BOGOTA TE ESCUCHA </t>
  </si>
  <si>
    <t xml:space="preserve">CLM 13 enviará actas desarrolladas hasta la fecha. 
SGV enviara mapa de georreferenciación de puntos a intervenir en la localidad.  </t>
  </si>
  <si>
    <t xml:space="preserve">SE REALIZA ENVIO DE LA INFORMACION VIA CORREO ELECTRONICO A LOS MIEBORS DEL COMITÉ TECNICO </t>
  </si>
  <si>
    <t xml:space="preserve">REUNION INTERINSTITUCIONAL ATIKA </t>
  </si>
  <si>
    <t>Evaluar si las obras se pueden hacer en el mismo tiempo
que se implementa el piloto de la SGV
Realizar la propuesta a la SGM para implementar el 12-07-
21
Evaluar la combinación de las propuestas
Adelantar acercamiento con Clinica Colombia y Atika</t>
  </si>
  <si>
    <t xml:space="preserve">SE REALIZA SEGUIMIENTO A PROPUESTA IMPLEMENTADA POR SGV PARA ACOMPAÑAMIENTO EN JIRNADA DE SOCIALIZACION CCON RESIDENTES DEL EDIFICO ATIKA </t>
  </si>
  <si>
    <t>USATAMA COLSEGUROS</t>
  </si>
  <si>
    <t>REALIZAR OPERATIVOS DE CONTROL POR INVASION A BAHIAS EN LA KR 29  ENTRE CL 22 Y CL 22 D   Y OTRO PUNTO EL CUAL ES  CL 22C ENTRE KR 27 Y TV 28  SECTOR USATAMA</t>
  </si>
  <si>
    <t>SE REALIZA ENCUENTRO COMUNITARIO CON PONAL PARA TRATAR TEMAS DE SEGURIDAD E INVASION DEL ESPACIO PUBLICO POR  CARROS MAL PARQUEADOS. SE CIERRA COMPROMISO CON  LOS  NUMERO DE RADICADO EN PAGINA DE BOGOTA TE ESCUCHA  # 1146642021  Y 1146772021  DEL DIA 12-04-2021</t>
  </si>
  <si>
    <t xml:space="preserve"> Yeison Gutierrez </t>
  </si>
  <si>
    <t>gutierreyeison73@gmail.com</t>
  </si>
  <si>
    <t xml:space="preserve">Solicitud de registro bici </t>
  </si>
  <si>
    <t xml:space="preserve">Por medio del correo del CLM se le indica:                            Buenos días Yeison
Por este medio te informamos que puedes venir a la Alcaldía local de Antonio Nariño a reclamar el sticker de registro bici desde las ocho de la mañana hasta las cuatro de la tarde, no olvides traer la bici. Si no puedes hoy te estaremos informando las actividades de registro bici en la localidad </t>
  </si>
  <si>
    <t xml:space="preserve">William Gomez </t>
  </si>
  <si>
    <t>williamnpq@gmail.com</t>
  </si>
  <si>
    <t>CALLE 13 SUR # 24D-86</t>
  </si>
  <si>
    <t>SE SOLICITA OPERATIVO DE CONTROL CON GRUA PARA BUSETA YA QUE ESTA ESTA UBICADA EN UNA BAHIA DE LA CALLE 13 SUR # 24D-86 CONJUNTO CAMPIÑAS DEL RESTREPO</t>
  </si>
  <si>
    <t>Se realiza radicado en la SDQS bajo el numero de radicado 1050842021</t>
  </si>
  <si>
    <t xml:space="preserve">Luis Alejandro Cañon Capote </t>
  </si>
  <si>
    <t>alejocanon16@gmail.com</t>
  </si>
  <si>
    <t xml:space="preserve">Solicitud                                                                    Buenas Tardes 
Quisiera saber cuándo y a que hora puedo reclamar el estiker de mi bicicleta registrada
Gracias                                                                                                                                                                                                                                                                                                                                                Respuesta                                                                  Hola buenas tardes:
Puedes acercarte a la Alcaldía Local de Antonio Nariño los dias lunes de 8am a 4pm, teniendo en cuenta que no se presenten restricciones por parte de la  Alcaldía Mayor.
O ingresar a la página de registro bici bogotá y acercarte a uno de los puntos de registro confirmados. Debes llevar en cualquiera de los dos casos la bicicleta.
Buena tarde.      </t>
  </si>
  <si>
    <t>William Alexander Torres</t>
  </si>
  <si>
    <t xml:space="preserve">Solicitud:                                                                                   Buena tarde
Me he acercado dos veces al punto sin contar con la presencia de ustedes                                                                          Respuesta:                                                                        Hola buenas noches:
Si señor, por la situación actual no hemos podido laborar presencial, le informo los puntos en los que nos encontraremos esta semana, para que se acerque con su bicicleta y se pueda hacer la entrega del sticker.
El día miércoles 21 de abril estaremos ubicados en av caracas con calle 2 de 8am a 12pm.
El día jueves 22  de abril estaremos en Av 1 de mayo con autopista sur, frente a la estación del sena. De 8am a 12pm.
Por favor llevar la bicicleta.      </t>
  </si>
  <si>
    <t>JESUS EMILIO VASQUEZ SANCHES</t>
  </si>
  <si>
    <t>3005872616 - 3148852158</t>
  </si>
  <si>
    <t xml:space="preserve">SIM Y RUNT </t>
  </si>
  <si>
    <t>EL SEÑOR JESUS EMILIO VASQUEZ SANCHES CON NUMERO DE CEDULA 14223492 DE IBAGUE. INDICA QUE TIENE UN VENEFICIO DE LA TARJETA TU LLAVE PARA PERSONA CON DISCAPACIDAD, LA CUAL DESDE HACE 6 MESES DEJO DE FUNCIONAR Y ESTA BLOQUEADA SEGUN QUE POR QUE LE REGISTRA UNA MOTO SUZUKI DE PLACA RYC39. PERO EL CIUDADANO INDICA QUE EL NUNCA HA TENIDO ESE TIPO DE MOTO, LA CUAL SE VERIFICO EN EL RUNT POR PLACA PERO ESTA ESTA SIN NINGUN TIPO DE TRAMITES TANTO COMO SOAT NI TECNICOMECANICA. 
POR ESTA RAZON SE SOLICITA A LA SECRETARIA DE MOVILIDAD Y EL SIM SE INVESTIGUE ESTA INFORMACION YA QUE EL CIUDADANO INDICA QUE NO TIENE ESE VEHICULO Y QUE LE ESTA GENERANDO INCONVENIENTES CON EL USO DE LA TARJETA TU LLAVE Y EL DERECHO A LA MOVILIDAD A LAS PERSONAS CON DISCAPACIDAD YA QUE ESTO ES UN ERROR DE LA PLATAFROMA. Y QUE ESTA INFORMACION SEA ACTUALIZADA PARA QUE ESTA MOTO NO APAREZCA AL NOMBRE DE EL. 
ES DE ACLARAR QUE EL SEÑOR ES HABITANTE DE CALLE 
SE ANEXAN PANTALLAZOS DE LA BUSQUEDA EN EL RUNT                                                                         SE REALIZA RADICADO EN LA SDQS BAJO NUMERO 1553662021</t>
  </si>
  <si>
    <t xml:space="preserve">JAIME PARRA </t>
  </si>
  <si>
    <t xml:space="preserve">CALLE 7 SUR CON CARRERA 10 BIS </t>
  </si>
  <si>
    <t>Ciudad Jardín</t>
  </si>
  <si>
    <t xml:space="preserve">Ciudad Berna </t>
  </si>
  <si>
    <t xml:space="preserve">Recorrido </t>
  </si>
  <si>
    <t xml:space="preserve">Se programa recoprrido para el dia 6 de junio el cual ya estaba programado para el mismo punto </t>
  </si>
  <si>
    <t xml:space="preserve">Liliana Romero </t>
  </si>
  <si>
    <t xml:space="preserve">1. Av. 1 Mayo x Cra 30
2. Av. 1 Mayo x Cra 27
3. Av. NQS x CL 8 Sur
4. Av. Cra 30 x CL 30 Sur (Canal Albina)
5. Av. Cra 30 x Cra 27 (Cementerio del Sur)
</t>
  </si>
  <si>
    <t xml:space="preserve">Varios </t>
  </si>
  <si>
    <t xml:space="preserve">Correo con respuesta </t>
  </si>
  <si>
    <t xml:space="preserve">Se remitio correo con la respuesta de solicitudes de puntos de ac cidentalidad </t>
  </si>
  <si>
    <t>Comision de movilidad</t>
  </si>
  <si>
    <t>ESTACIONAMIENTO INTELIGENTE EN VÍA</t>
  </si>
  <si>
    <t>Cl 32 # v23-62</t>
  </si>
  <si>
    <t xml:space="preserve">Se solicita hacer reunion extraordinaria </t>
  </si>
  <si>
    <t>se realizo la reunión extraordinaria con los Comisionados</t>
  </si>
  <si>
    <t>CRISTINA VEGA</t>
  </si>
  <si>
    <t>San Francisco</t>
  </si>
  <si>
    <t>GESTIONAR CON IDIGER PARA MITIGAR LAS PROBLEMATICAS EN LAS QUE SE SUMEN EMPRESAS DE CARGA PROPIAS DEL SECTOR</t>
  </si>
  <si>
    <t>POR MEDIO DE VIA TELEFONICA SE REALIZA CONTACTO Y SE ESTABLECE FECHA DE REUNION PARA EL 06/05/2021</t>
  </si>
  <si>
    <t>DIEGO SANCHEZ</t>
  </si>
  <si>
    <t>Solicitar a Subdireccion de Gestion en via informacion relacionada con recorrido en cuanto a infraestructura de coclorrutas</t>
  </si>
  <si>
    <t>se envia correo electronico a Subdireccion de Gestion en Via solicitando informacion de infraestructura de ciclorrutas</t>
  </si>
  <si>
    <t xml:space="preserve">Comisionados de movilidad </t>
  </si>
  <si>
    <t xml:space="preserve">Lucero bajo </t>
  </si>
  <si>
    <t>Arborizadora</t>
  </si>
  <si>
    <t xml:space="preserve">realizar jornada informativa </t>
  </si>
  <si>
    <t xml:space="preserve">Se programa jornada informativa para el dia 9 de Junio </t>
  </si>
  <si>
    <t>Juan David Celis</t>
  </si>
  <si>
    <t>CL 70C SUR ENTRE AV BOYACA Y CRA 17F</t>
  </si>
  <si>
    <t>Lucero</t>
  </si>
  <si>
    <t xml:space="preserve">Quintas del Sur </t>
  </si>
  <si>
    <t xml:space="preserve">Se realiza solicitud por platafoma de bogota te escucha solicitando el opetaivo de control </t>
  </si>
  <si>
    <t>LUIS TORRES</t>
  </si>
  <si>
    <t>VEREDA PASQUILLA</t>
  </si>
  <si>
    <t>VEREDAS PASQUILLA - SANTA BARBARA - LAS MERCEDES</t>
  </si>
  <si>
    <t>El Mochuelo</t>
  </si>
  <si>
    <t>PASQUILLA - SANTA BARBARA - LAS MERCEDES</t>
  </si>
  <si>
    <t>Gestionar solicitudes de señalizacion, excepcion de pico y placa y rutas de sitp por bogota te escucha</t>
  </si>
  <si>
    <t>Se readica por la herramienta bogota te escuha solicitudes del peticionario con numeros de radicados 1878052021, 1878122021, 1878212021.</t>
  </si>
  <si>
    <t>DG 62SUR # 20F - 20</t>
  </si>
  <si>
    <t>SECTOR ARABIA-PERDOMO</t>
  </si>
  <si>
    <t>QUINTAS DEL SUR - PERDOMO</t>
  </si>
  <si>
    <t xml:space="preserve">Se gestionara jornada informativa en articulacion con alcaldia entre otras instituciones para difusion de normatividad entre otras acciones de acuerdo a la naturaleza de cada entidad. Para el mes de junio </t>
  </si>
  <si>
    <t>HERNAN CRISTIANO</t>
  </si>
  <si>
    <t>CL 58 A SUR CON CR 48 B</t>
  </si>
  <si>
    <t>CORUÑA</t>
  </si>
  <si>
    <t xml:space="preserve"> SOLICITUD DE SEÑALIZACION</t>
  </si>
  <si>
    <t>Se realizo ecorrido de verificacion con el ingeniero Hugo Rueda para posible implementacion de reductores de velocidad</t>
  </si>
  <si>
    <t xml:space="preserve">RUTH RIOS </t>
  </si>
  <si>
    <t>CARRERA 18 G ENTRE CALLE 82 C SUR Y CALLE 28 B</t>
  </si>
  <si>
    <t xml:space="preserve">ARABIA </t>
  </si>
  <si>
    <t>Se elevo solicitud por medio de la herramienta bogota te escucha con radicado N° 2030112021</t>
  </si>
  <si>
    <t xml:space="preserve">Sandra Suares </t>
  </si>
  <si>
    <t>CARRERA 18 H N° 80 B -16</t>
  </si>
  <si>
    <t xml:space="preserve">LA JOYA </t>
  </si>
  <si>
    <t>Se elevo solicitud por medio de la herramienta bogota te escucha con radicado N° 2030072021</t>
  </si>
  <si>
    <t xml:space="preserve">TRANSVERSAL 18 H N° 78 C - 97 SUR </t>
  </si>
  <si>
    <t>TESORO</t>
  </si>
  <si>
    <t>Se elevo solicitud por medio de la herramienta bogota te escucha con radicado N° 2030092021</t>
  </si>
  <si>
    <t>SOLICITUDES  CLM SEGUNDO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</si>
</sst>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d/m/yyyy"/>
    <numFmt numFmtId="165" formatCode="dd/mm/yy"/>
    <numFmt numFmtId="166" formatCode="dd/mm/yy;@"/>
  </numFmts>
  <fonts count="33"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8"/>
      <color theme="1"/>
      <name val="Arial"/>
      <family val="2"/>
    </font>
    <font>
      <b/>
      <sz val="8"/>
      <color theme="1"/>
      <name val="Arial"/>
      <family val="2"/>
    </font>
    <font>
      <sz val="10"/>
      <name val="Arial"/>
      <family val="2"/>
    </font>
    <font>
      <sz val="8"/>
      <name val="Arial Rounded MT Bold"/>
      <family val="2"/>
    </font>
    <font>
      <sz val="8"/>
      <color theme="1"/>
      <name val="Arial Rounded MT Bold"/>
      <family val="2"/>
    </font>
    <font>
      <b/>
      <sz val="9"/>
      <color indexed="81"/>
      <name val="Tahoma"/>
      <family val="2"/>
    </font>
    <font>
      <sz val="11"/>
      <color theme="1"/>
      <name val="Arial"/>
      <family val="2"/>
    </font>
    <font>
      <sz val="11"/>
      <color theme="1"/>
      <name val="Calibri"/>
      <family val="2"/>
    </font>
    <font>
      <sz val="11"/>
      <color indexed="8"/>
      <name val="Arial"/>
      <family val="2"/>
    </font>
    <font>
      <u/>
      <sz val="11"/>
      <color theme="10"/>
      <name val="Arial"/>
      <family val="2"/>
    </font>
    <font>
      <sz val="8"/>
      <color theme="1"/>
      <name val="Calibri"/>
      <family val="2"/>
      <scheme val="minor"/>
    </font>
    <font>
      <sz val="10"/>
      <color theme="1"/>
      <name val="Arial"/>
      <family val="2"/>
    </font>
    <font>
      <sz val="8"/>
      <name val="Arial"/>
      <family val="2"/>
    </font>
    <font>
      <b/>
      <sz val="8"/>
      <color theme="1"/>
      <name val="Calibri"/>
      <family val="2"/>
      <scheme val="minor"/>
    </font>
    <font>
      <sz val="8"/>
      <color rgb="FF3C4043"/>
      <name val="Arial"/>
      <family val="2"/>
    </font>
    <font>
      <b/>
      <sz val="10"/>
      <color theme="1"/>
      <name val="Calibri"/>
      <family val="2"/>
      <scheme val="minor"/>
    </font>
    <font>
      <b/>
      <sz val="14"/>
      <color theme="1"/>
      <name val="Calibri"/>
      <family val="2"/>
      <scheme val="minor"/>
    </font>
    <font>
      <sz val="11"/>
      <color theme="1"/>
      <name val="Calibri"/>
      <family val="2"/>
      <scheme val="minor"/>
    </font>
    <font>
      <sz val="11"/>
      <color theme="1"/>
      <name val="Arial"/>
    </font>
    <font>
      <b/>
      <sz val="10"/>
      <color theme="1"/>
      <name val="Arial"/>
      <family val="2"/>
    </font>
    <font>
      <sz val="11"/>
      <color rgb="FF000000"/>
      <name val="Arial"/>
      <family val="2"/>
    </font>
    <font>
      <sz val="12"/>
      <color theme="1"/>
      <name val="Arial"/>
      <family val="2"/>
    </font>
    <font>
      <sz val="11"/>
      <color rgb="FF202124"/>
      <name val="Calibri"/>
      <family val="2"/>
      <scheme val="minor"/>
    </font>
    <font>
      <sz val="11"/>
      <color rgb="FF5F6368"/>
      <name val="Calibri"/>
      <family val="2"/>
      <scheme val="minor"/>
    </font>
    <font>
      <sz val="11"/>
      <color theme="1"/>
      <name val="Calibri Light"/>
      <family val="2"/>
      <scheme val="major"/>
    </font>
    <font>
      <sz val="11"/>
      <color rgb="FF000000"/>
      <name val="Calibri Light"/>
      <family val="2"/>
      <scheme val="major"/>
    </font>
    <font>
      <b/>
      <sz val="11"/>
      <color theme="1"/>
      <name val="Calibri Light"/>
      <family val="2"/>
      <scheme val="major"/>
    </font>
    <font>
      <sz val="8"/>
      <color rgb="FF000000"/>
      <name val="Calibri"/>
      <family val="2"/>
      <scheme val="minor"/>
    </font>
    <font>
      <sz val="9"/>
      <color theme="1"/>
      <name val="Arial"/>
      <family val="2"/>
    </font>
  </fonts>
  <fills count="7">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4B083"/>
        <bgColor rgb="FFF4B083"/>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s>
  <cellStyleXfs count="10">
    <xf numFmtId="0" fontId="0" fillId="0" borderId="0"/>
    <xf numFmtId="0" fontId="3" fillId="0" borderId="0" applyNumberFormat="0" applyFill="0" applyBorder="0" applyAlignment="0" applyProtection="0"/>
    <xf numFmtId="0" fontId="6" fillId="0" borderId="0"/>
    <xf numFmtId="0" fontId="12" fillId="0" borderId="0"/>
    <xf numFmtId="0" fontId="13" fillId="0" borderId="0" applyNumberFormat="0" applyFill="0" applyBorder="0" applyAlignment="0" applyProtection="0"/>
    <xf numFmtId="0" fontId="11" fillId="0" borderId="0"/>
    <xf numFmtId="0" fontId="10" fillId="0" borderId="0"/>
    <xf numFmtId="0" fontId="10" fillId="0" borderId="0"/>
    <xf numFmtId="0" fontId="10" fillId="0" borderId="0"/>
    <xf numFmtId="41" fontId="21" fillId="0" borderId="0" applyFont="0" applyFill="0" applyBorder="0" applyAlignment="0" applyProtection="0"/>
  </cellStyleXfs>
  <cellXfs count="91">
    <xf numFmtId="0" fontId="0" fillId="0" borderId="0" xfId="0"/>
    <xf numFmtId="0" fontId="0" fillId="2" borderId="1" xfId="0" applyFill="1" applyBorder="1" applyAlignment="1">
      <alignment horizontal="center" vertical="center"/>
    </xf>
    <xf numFmtId="0" fontId="4" fillId="0" borderId="5" xfId="0" applyFont="1" applyBorder="1" applyAlignment="1">
      <alignment horizontal="center" vertical="center" wrapText="1"/>
    </xf>
    <xf numFmtId="14" fontId="4" fillId="0" borderId="1" xfId="0" applyNumberFormat="1" applyFont="1" applyBorder="1" applyAlignment="1" applyProtection="1">
      <alignment horizontal="center" vertical="center" wrapText="1"/>
      <protection locked="0"/>
    </xf>
    <xf numFmtId="166" fontId="4" fillId="0" borderId="1" xfId="0" applyNumberFormat="1" applyFont="1" applyBorder="1" applyAlignment="1" applyProtection="1">
      <alignment horizontal="center" vertical="center" wrapText="1"/>
      <protection locked="0"/>
    </xf>
    <xf numFmtId="0" fontId="0" fillId="0" borderId="1" xfId="0" applyFont="1" applyBorder="1" applyAlignment="1">
      <alignment horizontal="center" vertical="center" wrapText="1"/>
    </xf>
    <xf numFmtId="14" fontId="7" fillId="3" borderId="1" xfId="2"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166" fontId="4" fillId="0" borderId="1" xfId="0" applyNumberFormat="1"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14" fontId="4" fillId="0" borderId="1" xfId="0" applyNumberFormat="1"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xf>
    <xf numFmtId="0" fontId="0" fillId="2" borderId="0" xfId="0" applyFill="1"/>
    <xf numFmtId="0" fontId="4" fillId="2"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xf>
    <xf numFmtId="14" fontId="14" fillId="0" borderId="1" xfId="0" applyNumberFormat="1" applyFont="1" applyBorder="1" applyAlignment="1" applyProtection="1">
      <alignment horizontal="center" vertical="center" wrapText="1"/>
      <protection locked="0"/>
    </xf>
    <xf numFmtId="165" fontId="4" fillId="0" borderId="5" xfId="0" applyNumberFormat="1"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xf>
    <xf numFmtId="166" fontId="14"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1" fillId="2" borderId="0" xfId="0" applyFont="1" applyFill="1" applyAlignment="1">
      <alignment horizontal="center" vertical="center"/>
    </xf>
    <xf numFmtId="0" fontId="0" fillId="2" borderId="1" xfId="0" applyFill="1" applyBorder="1"/>
    <xf numFmtId="0" fontId="0" fillId="2" borderId="0" xfId="0" applyFill="1" applyAlignment="1">
      <alignment horizontal="center" vertical="center"/>
    </xf>
    <xf numFmtId="0" fontId="0" fillId="2" borderId="1" xfId="0" applyFill="1" applyBorder="1" applyAlignment="1">
      <alignment horizontal="left" vertical="top"/>
    </xf>
    <xf numFmtId="0" fontId="0" fillId="2" borderId="2" xfId="0" applyFill="1" applyBorder="1"/>
    <xf numFmtId="0" fontId="0" fillId="2" borderId="1" xfId="0" applyFill="1" applyBorder="1" applyAlignment="1">
      <alignment horizontal="center"/>
    </xf>
    <xf numFmtId="0" fontId="2" fillId="2" borderId="1" xfId="0" applyFont="1" applyFill="1" applyBorder="1" applyAlignment="1">
      <alignment horizontal="center"/>
    </xf>
    <xf numFmtId="0" fontId="2" fillId="4" borderId="1" xfId="0" applyFont="1" applyFill="1" applyBorder="1" applyAlignment="1">
      <alignment horizontal="center" vertical="center"/>
    </xf>
    <xf numFmtId="0" fontId="2" fillId="4" borderId="1" xfId="0" applyFont="1" applyFill="1" applyBorder="1"/>
    <xf numFmtId="0" fontId="0" fillId="4" borderId="1" xfId="0" applyFill="1" applyBorder="1" applyAlignment="1">
      <alignment horizontal="center" vertical="center"/>
    </xf>
    <xf numFmtId="0" fontId="19" fillId="5" borderId="1" xfId="0" applyFont="1" applyFill="1" applyBorder="1" applyAlignment="1">
      <alignment horizontal="center" vertical="center"/>
    </xf>
    <xf numFmtId="0" fontId="15"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xf>
    <xf numFmtId="164" fontId="15" fillId="6"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0" borderId="1" xfId="0" applyFont="1" applyBorder="1" applyAlignment="1">
      <alignment horizontal="center" vertical="center" wrapText="1"/>
    </xf>
    <xf numFmtId="165" fontId="15"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horizontal="center" vertical="center" wrapText="1"/>
    </xf>
    <xf numFmtId="0" fontId="3" fillId="0" borderId="1" xfId="1" applyBorder="1" applyAlignment="1" applyProtection="1">
      <alignment horizontal="center" vertical="center" wrapText="1"/>
      <protection locked="0"/>
    </xf>
    <xf numFmtId="0" fontId="3" fillId="0" borderId="1" xfId="1" applyBorder="1" applyAlignment="1">
      <alignment horizontal="center" vertical="center" wrapText="1"/>
    </xf>
    <xf numFmtId="0" fontId="2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8" fillId="0" borderId="8"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165"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164" fontId="28"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7" fillId="3" borderId="9" xfId="2" applyNumberFormat="1" applyFont="1" applyFill="1" applyBorder="1" applyAlignment="1" applyProtection="1">
      <alignment horizontal="center" vertical="center" wrapText="1"/>
      <protection locked="0"/>
    </xf>
    <xf numFmtId="14" fontId="7" fillId="3" borderId="1" xfId="2" applyNumberFormat="1"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0" fillId="0" borderId="0" xfId="0" applyAlignment="1">
      <alignment horizontal="center" vertical="center" wrapText="1"/>
    </xf>
    <xf numFmtId="0" fontId="8" fillId="3" borderId="9"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xf>
    <xf numFmtId="0" fontId="32" fillId="0" borderId="1"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14" fontId="7" fillId="3" borderId="1" xfId="2" applyNumberFormat="1"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1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5" fillId="2" borderId="1" xfId="0" applyFont="1" applyFill="1" applyBorder="1" applyAlignment="1" applyProtection="1">
      <alignment horizontal="center" vertical="center" wrapText="1"/>
    </xf>
    <xf numFmtId="166" fontId="4" fillId="2" borderId="1" xfId="0" applyNumberFormat="1" applyFont="1" applyFill="1" applyBorder="1" applyAlignment="1" applyProtection="1">
      <alignment horizontal="center" vertical="center" wrapText="1"/>
      <protection locked="0"/>
    </xf>
    <xf numFmtId="14" fontId="4" fillId="2" borderId="1" xfId="0" applyNumberFormat="1" applyFont="1" applyFill="1" applyBorder="1" applyAlignment="1" applyProtection="1">
      <alignment horizontal="center" vertical="center" wrapText="1"/>
      <protection locked="0"/>
    </xf>
    <xf numFmtId="0" fontId="2" fillId="4" borderId="3" xfId="0" applyFont="1" applyFill="1" applyBorder="1" applyAlignment="1">
      <alignment horizontal="center"/>
    </xf>
    <xf numFmtId="0" fontId="2" fillId="4" borderId="4" xfId="0" applyFont="1" applyFill="1" applyBorder="1" applyAlignment="1">
      <alignment horizontal="center"/>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cellXfs>
  <cellStyles count="10">
    <cellStyle name="Hipervínculo" xfId="1" builtinId="8"/>
    <cellStyle name="Hipervínculo 2" xfId="4"/>
    <cellStyle name="Millares [0] 2" xfId="9"/>
    <cellStyle name="Normal" xfId="0" builtinId="0"/>
    <cellStyle name="Normal 2" xfId="2"/>
    <cellStyle name="Normal 2 2" xfId="7"/>
    <cellStyle name="Normal 3" xfId="3"/>
    <cellStyle name="Normal 3 2" xfId="8"/>
    <cellStyle name="Normal 4" xfId="5"/>
    <cellStyle name="Normal 5" xfId="6"/>
  </cellStyles>
  <dxfs count="171">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CC99"/>
      <color rgb="FFCCECFF"/>
      <color rgb="FFCCCCFF"/>
      <color rgb="FF99CC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calcChain" Target="calcChain.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externalLink" Target="externalLinks/externalLink18.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500" baseline="0">
                <a:solidFill>
                  <a:schemeClr val="bg1"/>
                </a:solidFill>
              </a:rPr>
              <a:t>Segundo Trimestre 2021- Solicitudes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'SOLICITUDES JUNIO 2021'!$E$33:$E$58</c:f>
              <c:strCache>
                <c:ptCount val="26"/>
                <c:pt idx="0">
                  <c:v>1. IEP/MAL PARQUEO</c:v>
                </c:pt>
                <c:pt idx="1">
                  <c:v>2. ARREGLO DE VIAS</c:v>
                </c:pt>
                <c:pt idx="2">
                  <c:v>3. SEÑALIZACION</c:v>
                </c:pt>
                <c:pt idx="3">
                  <c:v>4. MANTENIMIENTO A SEÑALES</c:v>
                </c:pt>
                <c:pt idx="4">
                  <c:v>5. CIERRE VIALES POR EVENTO</c:v>
                </c:pt>
                <c:pt idx="5">
                  <c:v>6. SEMAFORIZACION</c:v>
                </c:pt>
                <c:pt idx="6">
                  <c:v>7. CAMBIO DE SENTIDO</c:v>
                </c:pt>
                <c:pt idx="7">
                  <c:v>8. TRANSMILENIO</c:v>
                </c:pt>
                <c:pt idx="8">
                  <c:v>9. SITP</c:v>
                </c:pt>
                <c:pt idx="9">
                  <c:v>10. RUTAS DE TRANSPORTE</c:v>
                </c:pt>
                <c:pt idx="10">
                  <c:v>11. INFORMACION SOBRE SDM</c:v>
                </c:pt>
                <c:pt idx="11">
                  <c:v>12. CAPACITACIONES</c:v>
                </c:pt>
                <c:pt idx="12">
                  <c:v>13. BICITAXIS Y TRANSPORTE INFORMAL</c:v>
                </c:pt>
                <c:pt idx="13">
                  <c:v>14, REGISTRO DE BICICLETAS</c:v>
                </c:pt>
                <c:pt idx="14">
                  <c:v>15. PUENTE PEATONAL</c:v>
                </c:pt>
                <c:pt idx="15">
                  <c:v>16. ACCIDENTALIDAD</c:v>
                </c:pt>
                <c:pt idx="16">
                  <c:v>17. PMT</c:v>
                </c:pt>
                <c:pt idx="17">
                  <c:v>18. BAHIAS</c:v>
                </c:pt>
                <c:pt idx="18">
                  <c:v>19.  REGISTRO DE DISCAPACIDAD </c:v>
                </c:pt>
                <c:pt idx="19">
                  <c:v>20. SEGURIDAD VIAL </c:v>
                </c:pt>
                <c:pt idx="20">
                  <c:v>21. CICLORUTAS- USO DE BICIBLETA </c:v>
                </c:pt>
                <c:pt idx="21">
                  <c:v>22.MICROMOVILIDAD</c:v>
                </c:pt>
                <c:pt idx="22">
                  <c:v>23.ESTACIONAMIENTO INTELIGENTE EN VÍA</c:v>
                </c:pt>
                <c:pt idx="23">
                  <c:v>24.CARGA Y DESCARGA</c:v>
                </c:pt>
                <c:pt idx="24">
                  <c:v>25.ASCENSO Y DESCENSO DE PASAJEROS</c:v>
                </c:pt>
                <c:pt idx="25">
                  <c:v>26. OTRAS SOLICITUDES</c:v>
                </c:pt>
              </c:strCache>
            </c:strRef>
          </c:cat>
          <c:val>
            <c:numRef>
              <c:f>'SOLICITUDES JUNIO 2021'!$F$33:$F$58</c:f>
              <c:numCache>
                <c:formatCode>General</c:formatCode>
                <c:ptCount val="26"/>
                <c:pt idx="0">
                  <c:v>28</c:v>
                </c:pt>
                <c:pt idx="1">
                  <c:v>3</c:v>
                </c:pt>
                <c:pt idx="2">
                  <c:v>22</c:v>
                </c:pt>
                <c:pt idx="3">
                  <c:v>0</c:v>
                </c:pt>
                <c:pt idx="4">
                  <c:v>0</c:v>
                </c:pt>
                <c:pt idx="5">
                  <c:v>3</c:v>
                </c:pt>
                <c:pt idx="6">
                  <c:v>1</c:v>
                </c:pt>
                <c:pt idx="7">
                  <c:v>0</c:v>
                </c:pt>
                <c:pt idx="8">
                  <c:v>0</c:v>
                </c:pt>
                <c:pt idx="9">
                  <c:v>1</c:v>
                </c:pt>
                <c:pt idx="10">
                  <c:v>4</c:v>
                </c:pt>
                <c:pt idx="11">
                  <c:v>2</c:v>
                </c:pt>
                <c:pt idx="12">
                  <c:v>1</c:v>
                </c:pt>
                <c:pt idx="13">
                  <c:v>50</c:v>
                </c:pt>
                <c:pt idx="14">
                  <c:v>0</c:v>
                </c:pt>
                <c:pt idx="15">
                  <c:v>4</c:v>
                </c:pt>
                <c:pt idx="16">
                  <c:v>0</c:v>
                </c:pt>
                <c:pt idx="17">
                  <c:v>0</c:v>
                </c:pt>
                <c:pt idx="18">
                  <c:v>0</c:v>
                </c:pt>
                <c:pt idx="19">
                  <c:v>2</c:v>
                </c:pt>
                <c:pt idx="20">
                  <c:v>2</c:v>
                </c:pt>
                <c:pt idx="21">
                  <c:v>0</c:v>
                </c:pt>
                <c:pt idx="22">
                  <c:v>1</c:v>
                </c:pt>
                <c:pt idx="23">
                  <c:v>1</c:v>
                </c:pt>
                <c:pt idx="24">
                  <c:v>0</c:v>
                </c:pt>
                <c:pt idx="25">
                  <c:v>43</c:v>
                </c:pt>
              </c:numCache>
            </c:numRef>
          </c:val>
          <c:extLst>
            <c:ext xmlns:c16="http://schemas.microsoft.com/office/drawing/2014/chart" uri="{C3380CC4-5D6E-409C-BE32-E72D297353CC}">
              <c16:uniqueId val="{00000000-FA0F-4E68-9B16-5408411C2C91}"/>
            </c:ext>
          </c:extLst>
        </c:ser>
        <c:dLbls>
          <c:showLegendKey val="0"/>
          <c:showVal val="0"/>
          <c:showCatName val="0"/>
          <c:showSerName val="0"/>
          <c:showPercent val="0"/>
          <c:showBubbleSize val="0"/>
        </c:dLbls>
        <c:gapWidth val="150"/>
        <c:shape val="box"/>
        <c:axId val="831629359"/>
        <c:axId val="831629775"/>
        <c:axId val="0"/>
      </c:bar3DChart>
      <c:catAx>
        <c:axId val="83162935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1629775"/>
        <c:crosses val="autoZero"/>
        <c:auto val="1"/>
        <c:lblAlgn val="ctr"/>
        <c:lblOffset val="100"/>
        <c:noMultiLvlLbl val="0"/>
      </c:catAx>
      <c:valAx>
        <c:axId val="8316297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1629359"/>
        <c:crosses val="autoZero"/>
        <c:crossBetween val="between"/>
      </c:valAx>
      <c:spPr>
        <a:noFill/>
        <a:ln>
          <a:noFill/>
        </a:ln>
        <a:effectLst/>
      </c:spPr>
    </c:plotArea>
    <c:plotVisOnly val="1"/>
    <c:dispBlanksAs val="gap"/>
    <c:showDLblsOverMax val="0"/>
  </c:chart>
  <c:spPr>
    <a:solidFill>
      <a:schemeClr val="tx1">
        <a:lumMod val="85000"/>
        <a:lumOff val="15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solidFill>
                  <a:schemeClr val="bg1"/>
                </a:solidFill>
              </a:rPr>
              <a:t>SOLICITUDES</a:t>
            </a:r>
            <a:r>
              <a:rPr lang="es-CO" baseline="0">
                <a:solidFill>
                  <a:schemeClr val="bg1"/>
                </a:solidFill>
              </a:rPr>
              <a:t> SEGUNDO TRIMESTRE 2021</a:t>
            </a:r>
            <a:endParaRPr lang="es-CO">
              <a:solidFill>
                <a:schemeClr val="bg1"/>
              </a:solidFill>
            </a:endParaRPr>
          </a:p>
        </c:rich>
      </c:tx>
      <c:layout>
        <c:manualLayout>
          <c:xMode val="edge"/>
          <c:yMode val="edge"/>
          <c:x val="0.25773960983884647"/>
          <c:y val="2.450980392156862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9770442304396468E-2"/>
          <c:y val="0.16224846894138234"/>
          <c:w val="0.90332811480003006"/>
          <c:h val="0.73627179476581173"/>
        </c:manualLayout>
      </c:layout>
      <c:bar3DChart>
        <c:barDir val="col"/>
        <c:grouping val="clustered"/>
        <c:varyColors val="0"/>
        <c:ser>
          <c:idx val="0"/>
          <c:order val="0"/>
          <c:spPr>
            <a:solidFill>
              <a:schemeClr val="accent1"/>
            </a:solidFill>
            <a:ln>
              <a:noFill/>
            </a:ln>
            <a:effectLst/>
            <a:sp3d/>
          </c:spPr>
          <c:invertIfNegative val="0"/>
          <c:dLbls>
            <c:dLbl>
              <c:idx val="0"/>
              <c:layout>
                <c:manualLayout>
                  <c:x val="-9.7823428711176323E-3"/>
                  <c:y val="0.258092738407699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9E-4B5E-8BEE-8BC47062C13E}"/>
                </c:ext>
              </c:extLst>
            </c:dLbl>
            <c:dLbl>
              <c:idx val="1"/>
              <c:layout>
                <c:manualLayout>
                  <c:x val="2.201027146001467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79E-4B5E-8BEE-8BC47062C13E}"/>
                </c:ext>
              </c:extLst>
            </c:dLbl>
            <c:spPr>
              <a:noFill/>
              <a:ln>
                <a:noFill/>
              </a:ln>
              <a:effectLst/>
            </c:spPr>
            <c:txPr>
              <a:bodyPr rot="0" spcFirstLastPara="1" vertOverflow="ellipsis" vert="horz" wrap="square" lIns="38100" tIns="19050" rIns="38100" bIns="19050" anchor="ctr" anchorCtr="1">
                <a:spAutoFit/>
              </a:bodyPr>
              <a:lstStyle/>
              <a:p>
                <a:pPr>
                  <a:defRPr sz="101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'SOLICITUDES JUNIO 2021'!$AC$26:$AD$26</c:f>
              <c:strCache>
                <c:ptCount val="2"/>
                <c:pt idx="0">
                  <c:v>ATENDIDAS </c:v>
                </c:pt>
                <c:pt idx="1">
                  <c:v>EN PROCESO</c:v>
                </c:pt>
              </c:strCache>
            </c:strRef>
          </c:cat>
          <c:val>
            <c:numRef>
              <c:f>'SOLICITUDES JUNIO 2021'!$AC$27:$AD$27</c:f>
              <c:numCache>
                <c:formatCode>General</c:formatCode>
                <c:ptCount val="2"/>
                <c:pt idx="0">
                  <c:v>168</c:v>
                </c:pt>
                <c:pt idx="1">
                  <c:v>0</c:v>
                </c:pt>
              </c:numCache>
            </c:numRef>
          </c:val>
          <c:extLst>
            <c:ext xmlns:c16="http://schemas.microsoft.com/office/drawing/2014/chart" uri="{C3380CC4-5D6E-409C-BE32-E72D297353CC}">
              <c16:uniqueId val="{00000000-C79E-4B5E-8BEE-8BC47062C13E}"/>
            </c:ext>
          </c:extLst>
        </c:ser>
        <c:dLbls>
          <c:showLegendKey val="0"/>
          <c:showVal val="0"/>
          <c:showCatName val="0"/>
          <c:showSerName val="0"/>
          <c:showPercent val="0"/>
          <c:showBubbleSize val="0"/>
        </c:dLbls>
        <c:gapWidth val="150"/>
        <c:shape val="box"/>
        <c:axId val="844260943"/>
        <c:axId val="844244719"/>
        <c:axId val="0"/>
      </c:bar3DChart>
      <c:catAx>
        <c:axId val="84426094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844244719"/>
        <c:crosses val="autoZero"/>
        <c:auto val="1"/>
        <c:lblAlgn val="ctr"/>
        <c:lblOffset val="100"/>
        <c:noMultiLvlLbl val="0"/>
      </c:catAx>
      <c:valAx>
        <c:axId val="8442447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4260943"/>
        <c:crosses val="autoZero"/>
        <c:crossBetween val="between"/>
      </c:valAx>
      <c:spPr>
        <a:solidFill>
          <a:schemeClr val="tx1">
            <a:lumMod val="75000"/>
            <a:lumOff val="25000"/>
          </a:schemeClr>
        </a:solidFill>
        <a:ln>
          <a:noFill/>
        </a:ln>
        <a:effectLst/>
      </c:spPr>
    </c:plotArea>
    <c:plotVisOnly val="1"/>
    <c:dispBlanksAs val="gap"/>
    <c:showDLblsOverMax val="0"/>
  </c:chart>
  <c:spPr>
    <a:solidFill>
      <a:schemeClr val="tx1">
        <a:lumMod val="75000"/>
        <a:lumOff val="25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19050</xdr:colOff>
      <xdr:row>31</xdr:row>
      <xdr:rowOff>15240</xdr:rowOff>
    </xdr:from>
    <xdr:to>
      <xdr:col>16</xdr:col>
      <xdr:colOff>350520</xdr:colOff>
      <xdr:row>55</xdr:row>
      <xdr:rowOff>144780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15240</xdr:colOff>
      <xdr:row>27</xdr:row>
      <xdr:rowOff>175260</xdr:rowOff>
    </xdr:from>
    <xdr:to>
      <xdr:col>29</xdr:col>
      <xdr:colOff>30480</xdr:colOff>
      <xdr:row>44</xdr:row>
      <xdr:rowOff>175260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pinzon\Documents\GESTI&#211;N%2520SOCIAL%2520(JAPR)\OGS\Gesti&#243;n%2520Local%2520y%2520Territorial\Procesos\agendas%2520locales\2020\FRL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japinzon\Documents\GESTI&#211;N%20SOCIAL%20(JAPR)\OGS\Gesti&#243;n%20Local%20y%20Territorial\Procesos\agendas%20locales\2020\FRL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Biblioteca\Downloads\FORMATO%20L07%20V.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Biblioteca\Downloads\FORMATO%20L09%20V.1.1%20JUNI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PERFIL\Downloads\FORMATO%20L%2011%20V.1.1%20(7).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Biblioteca\Downloads\FORMATO%20L%2011%20V.1.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Biblioteca\Downloads\FORMATO%20L12%20V.1.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Biblioteca\Downloads\FORMATO%20L14%20V.1.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Biblioteca\Downloads\FORMATO%20L15%20V.1.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Biblioteca\Downloads\FORMATO%20L19%20V.1.1%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iblioteca\Downloads\BASE%20FORMATO%20L01%20V.1.1%20%20JUNIO%20AJUSTAD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iblioteca\Downloads\FORMATO%20L02V.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iblioteca\Downloads\Copia%20de%20FORMATO%20L03%20V.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ser\Downloads\Copia%20de%20FORMATO%20DE%20ACTIVIDADES%20Noviembre%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iblioteca\Downloads\FORMATO%20L%204%20V.1.1%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Movilidad%20Usme\Desktop\BASE%20USM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Biblioteca\Downloads\FORMATO%20L05%20V.1.1-%20USME-%20MES%20JUNI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Biblioteca\Downloads\FORMATO%20L06%20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Actas y APT"/>
      <sheetName val="SOLICITUDES"/>
      <sheetName val="SDQS"/>
      <sheetName val="DIRECTORIO"/>
      <sheetName val=" INF. Mes Actividades"/>
      <sheetName val="INF. Mes Usuarios"/>
      <sheetName val="coac"/>
      <sheetName val="cous"/>
      <sheetName val="LD"/>
      <sheetName val="Datos"/>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DIRECTORIO"/>
      <sheetName val="SDQS"/>
      <sheetName val="Datos"/>
      <sheetName val="LD"/>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DIRECTORIO"/>
      <sheetName val="SDQS"/>
      <sheetName val="Datos"/>
      <sheetName val="LD"/>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8" Type="http://schemas.openxmlformats.org/officeDocument/2006/relationships/hyperlink" Target="mailto:maoderecho@hotmail.com" TargetMode="External"/><Relationship Id="rId13" Type="http://schemas.openxmlformats.org/officeDocument/2006/relationships/hyperlink" Target="mailto:javierrivas660@gmail.com" TargetMode="External"/><Relationship Id="rId3" Type="http://schemas.openxmlformats.org/officeDocument/2006/relationships/hyperlink" Target="mailto:andr3th.movil@gmail.com" TargetMode="External"/><Relationship Id="rId7" Type="http://schemas.openxmlformats.org/officeDocument/2006/relationships/hyperlink" Target="mailto:cleon0612@gmail.com" TargetMode="External"/><Relationship Id="rId12" Type="http://schemas.openxmlformats.org/officeDocument/2006/relationships/hyperlink" Target="mailto:ceron616@hotmail.com" TargetMode="External"/><Relationship Id="rId17" Type="http://schemas.openxmlformats.org/officeDocument/2006/relationships/hyperlink" Target="mailto:liderartepas@gmail.com" TargetMode="External"/><Relationship Id="rId2" Type="http://schemas.openxmlformats.org/officeDocument/2006/relationships/hyperlink" Target="mailto:rosspinedaq@gmail.com" TargetMode="External"/><Relationship Id="rId16" Type="http://schemas.openxmlformats.org/officeDocument/2006/relationships/hyperlink" Target="mailto:uilmernovoa@yahoo.es" TargetMode="External"/><Relationship Id="rId1" Type="http://schemas.openxmlformats.org/officeDocument/2006/relationships/hyperlink" Target="mailto:camiguerrerog9@gmail.com" TargetMode="External"/><Relationship Id="rId6" Type="http://schemas.openxmlformats.org/officeDocument/2006/relationships/hyperlink" Target="mailto:joselucho742@gmail.com" TargetMode="External"/><Relationship Id="rId11" Type="http://schemas.openxmlformats.org/officeDocument/2006/relationships/hyperlink" Target="mailto:camilopedraza.toro@hotmail.com" TargetMode="External"/><Relationship Id="rId5" Type="http://schemas.openxmlformats.org/officeDocument/2006/relationships/hyperlink" Target="mailto:argodoy13@gmail.com" TargetMode="External"/><Relationship Id="rId15" Type="http://schemas.openxmlformats.org/officeDocument/2006/relationships/hyperlink" Target="mailto:frankcuellar13@gmail.com" TargetMode="External"/><Relationship Id="rId10" Type="http://schemas.openxmlformats.org/officeDocument/2006/relationships/hyperlink" Target="mailto:williampardo64@gmail.com" TargetMode="External"/><Relationship Id="rId4" Type="http://schemas.openxmlformats.org/officeDocument/2006/relationships/hyperlink" Target="mailto:albermat89@gmail.com" TargetMode="External"/><Relationship Id="rId9" Type="http://schemas.openxmlformats.org/officeDocument/2006/relationships/hyperlink" Target="mailto:josepinilla15@hotmail.com" TargetMode="External"/><Relationship Id="rId14" Type="http://schemas.openxmlformats.org/officeDocument/2006/relationships/hyperlink" Target="mailto:camiloandresabaunza@gmail.com"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wart2403@gmail.com" TargetMode="External"/><Relationship Id="rId2" Type="http://schemas.openxmlformats.org/officeDocument/2006/relationships/hyperlink" Target="mailto:williamnpq@gmail.com" TargetMode="External"/><Relationship Id="rId1" Type="http://schemas.openxmlformats.org/officeDocument/2006/relationships/hyperlink" Target="mailto:gutierreyeison73@gmail.com"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cristtianm4@gmail.com" TargetMode="External"/><Relationship Id="rId2" Type="http://schemas.openxmlformats.org/officeDocument/2006/relationships/hyperlink" Target="mailto:wart2403@gmail.com" TargetMode="External"/><Relationship Id="rId1" Type="http://schemas.openxmlformats.org/officeDocument/2006/relationships/hyperlink" Target="mailto:barragan.87@hotmail.com"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hyperlink" Target="mailto:rosveltvillalobos19@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
  <sheetViews>
    <sheetView topLeftCell="B1" workbookViewId="0">
      <selection activeCell="H10" sqref="H10"/>
    </sheetView>
  </sheetViews>
  <sheetFormatPr baseColWidth="10" defaultRowHeight="14.4" x14ac:dyDescent="0.3"/>
  <cols>
    <col min="17" max="17" width="14.33203125" customWidth="1"/>
  </cols>
  <sheetData>
    <row r="1" spans="1:18" ht="40.799999999999997" x14ac:dyDescent="0.3">
      <c r="A1" s="6" t="s">
        <v>53</v>
      </c>
      <c r="B1" s="6" t="s">
        <v>54</v>
      </c>
      <c r="C1" s="14" t="s">
        <v>55</v>
      </c>
      <c r="D1" s="14" t="s">
        <v>56</v>
      </c>
      <c r="E1" s="14" t="s">
        <v>57</v>
      </c>
      <c r="F1" s="14" t="s">
        <v>58</v>
      </c>
      <c r="G1" s="14" t="s">
        <v>59</v>
      </c>
      <c r="H1" s="14" t="s">
        <v>0</v>
      </c>
      <c r="I1" s="14" t="s">
        <v>60</v>
      </c>
      <c r="J1" s="14" t="s">
        <v>61</v>
      </c>
      <c r="K1" s="14" t="s">
        <v>62</v>
      </c>
      <c r="L1" s="14" t="s">
        <v>63</v>
      </c>
      <c r="M1" s="14" t="s">
        <v>64</v>
      </c>
      <c r="N1" s="14" t="s">
        <v>65</v>
      </c>
      <c r="O1" s="14" t="s">
        <v>66</v>
      </c>
      <c r="P1" s="14" t="s">
        <v>67</v>
      </c>
      <c r="Q1" s="15" t="s">
        <v>68</v>
      </c>
      <c r="R1" s="14" t="s">
        <v>69</v>
      </c>
    </row>
    <row r="2" spans="1:18" ht="39.6" x14ac:dyDescent="0.3">
      <c r="A2" s="7">
        <v>12</v>
      </c>
      <c r="B2" s="8">
        <v>44313</v>
      </c>
      <c r="C2" s="9" t="s">
        <v>123</v>
      </c>
      <c r="D2" s="9">
        <v>3212765432</v>
      </c>
      <c r="E2" s="9"/>
      <c r="F2" s="9" t="s">
        <v>149</v>
      </c>
      <c r="G2" s="9" t="s">
        <v>150</v>
      </c>
      <c r="H2" s="9" t="s">
        <v>71</v>
      </c>
      <c r="I2" s="9" t="s">
        <v>72</v>
      </c>
      <c r="J2" s="9" t="s">
        <v>151</v>
      </c>
      <c r="K2" s="9">
        <v>1</v>
      </c>
      <c r="L2" s="34" t="s">
        <v>152</v>
      </c>
      <c r="M2" s="9" t="s">
        <v>91</v>
      </c>
      <c r="N2" s="9" t="s">
        <v>116</v>
      </c>
      <c r="O2" s="10">
        <v>44318</v>
      </c>
      <c r="P2" s="10">
        <v>44313</v>
      </c>
      <c r="Q2" s="35">
        <f t="shared" ref="Q2:Q3" si="0">IF(_xlfn.DAYS(P2,O2)&lt;0,0,_xlfn.DAYS(P2,O2))</f>
        <v>0</v>
      </c>
      <c r="R2" s="9"/>
    </row>
    <row r="3" spans="1:18" ht="40.799999999999997" x14ac:dyDescent="0.3">
      <c r="A3" s="7">
        <v>13</v>
      </c>
      <c r="B3" s="8">
        <v>44349</v>
      </c>
      <c r="C3" s="9" t="s">
        <v>153</v>
      </c>
      <c r="D3" s="9">
        <v>3054793139</v>
      </c>
      <c r="E3" s="9"/>
      <c r="F3" s="9" t="s">
        <v>75</v>
      </c>
      <c r="G3" s="9" t="s">
        <v>154</v>
      </c>
      <c r="H3" s="9" t="s">
        <v>71</v>
      </c>
      <c r="I3" s="9" t="s">
        <v>73</v>
      </c>
      <c r="J3" s="9" t="s">
        <v>117</v>
      </c>
      <c r="K3" s="9">
        <v>0</v>
      </c>
      <c r="L3" s="34" t="s">
        <v>155</v>
      </c>
      <c r="M3" s="9" t="s">
        <v>91</v>
      </c>
      <c r="N3" s="9" t="s">
        <v>116</v>
      </c>
      <c r="O3" s="10">
        <v>44349</v>
      </c>
      <c r="P3" s="10">
        <v>44362</v>
      </c>
      <c r="Q3" s="35">
        <f t="shared" si="0"/>
        <v>13</v>
      </c>
      <c r="R3" s="9" t="s">
        <v>156</v>
      </c>
    </row>
  </sheetData>
  <dataValidations count="1">
    <dataValidation type="list" allowBlank="1" showInputMessage="1" showErrorMessage="1" sqref="I2:I3">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 operator="equal" id="{187B61DB-2452-4093-AF03-AA571F0716DE}">
            <xm:f>'/C:/Users/japinzon/Documents/GESTIÓN SOCIAL (JAPR)/OGS/Gestión Local y Territorial/Procesos/agendas locales/2020/[FRL01.xlsx]LD'!#REF!</xm:f>
            <x14:dxf>
              <font>
                <color rgb="FF006100"/>
              </font>
              <fill>
                <patternFill>
                  <bgColor rgb="FFC6EFCE"/>
                </patternFill>
              </fill>
            </x14:dxf>
          </x14:cfRule>
          <x14:cfRule type="cellIs" priority="2" operator="equal" id="{5C253789-6582-4C80-80C8-5A2422E4B191}">
            <xm:f>'/C:/Users/japinzon/Documents/GESTIÓN SOCIAL (JAPR)/OGS/Gestión Local y Territorial/Procesos/agendas locales/2020/[FRL01.xlsx]LD'!#REF!</xm:f>
            <x14:dxf>
              <font>
                <color rgb="FF9C6500"/>
              </font>
              <fill>
                <patternFill>
                  <bgColor rgb="FFFFEB9C"/>
                </patternFill>
              </fill>
            </x14:dxf>
          </x14:cfRule>
          <x14:cfRule type="cellIs" priority="3" operator="equal" id="{234FCA28-D7CA-4C45-928A-94B43CF0A750}">
            <xm:f>'/C:/Users/japinzon/Documents/GESTIÓN SOCIAL (JAPR)/OGS/Gestión Local y Territorial/Procesos/agendas locales/2020/[FRL01.xlsx]LD'!#REF!</xm:f>
            <x14:dxf>
              <font>
                <color rgb="FF9C0006"/>
              </font>
              <fill>
                <patternFill>
                  <bgColor rgb="FFFFC7CE"/>
                </patternFill>
              </fill>
            </x14:dxf>
          </x14:cfRule>
          <xm:sqref>N2:N3</xm:sqref>
        </x14:conditionalFormatting>
        <x14:conditionalFormatting xmlns:xm="http://schemas.microsoft.com/office/excel/2006/main">
          <x14:cfRule type="iconSet" priority="5" id="{143061D2-057E-404B-B668-ED5CACDBBB0E}">
            <x14:iconSet iconSet="3Symbols2" custom="1">
              <x14:cfvo type="percent">
                <xm:f>0</xm:f>
              </x14:cfvo>
              <x14:cfvo type="num">
                <xm:f>0</xm:f>
              </x14:cfvo>
              <x14:cfvo type="num" gte="0">
                <xm:f>0</xm:f>
              </x14:cfvo>
              <x14:cfIcon iconSet="3Symbols2" iconId="2"/>
              <x14:cfIcon iconSet="3Symbols2" iconId="2"/>
              <x14:cfIcon iconSet="3Symbols2" iconId="1"/>
            </x14:iconSet>
          </x14:cfRule>
          <xm:sqref>Q2:Q3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'C:\Users\Biblioteca\Downloads\[BASE FORMATO L01 V.1.1  JUNIO AJUSTADA.xlsx]LD'!#REF!</xm:f>
          </x14:formula1>
          <xm:sqref>N2:N3</xm:sqref>
        </x14:dataValidation>
        <x14:dataValidation type="list" allowBlank="1" showInputMessage="1" showErrorMessage="1">
          <x14:formula1>
            <xm:f>'C:\Users\Biblioteca\Downloads\[BASE FORMATO L01 V.1.1  JUNIO AJUSTADA.xlsx]LD'!#REF!</xm:f>
          </x14:formula1>
          <xm:sqref>F2:F3</xm:sqref>
        </x14:dataValidation>
        <x14:dataValidation type="list" allowBlank="1" showInputMessage="1" showErrorMessage="1">
          <x14:formula1>
            <xm:f>'C:\Users\Biblioteca\Downloads\[BASE FORMATO L01 V.1.1  JUNIO AJUSTADA.xlsx]Datos'!#REF!</xm:f>
          </x14:formula1>
          <xm:sqref>H2:H3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workbookViewId="0">
      <selection sqref="A1:R1"/>
    </sheetView>
  </sheetViews>
  <sheetFormatPr baseColWidth="10" defaultRowHeight="14.4" x14ac:dyDescent="0.3"/>
  <cols>
    <col min="6" max="6" width="14.109375" customWidth="1"/>
  </cols>
  <sheetData>
    <row r="1" spans="1:18" ht="40.799999999999997" x14ac:dyDescent="0.3">
      <c r="A1" s="58" t="s">
        <v>53</v>
      </c>
      <c r="B1" s="58" t="s">
        <v>54</v>
      </c>
      <c r="C1" s="70" t="s">
        <v>55</v>
      </c>
      <c r="D1" s="70" t="s">
        <v>56</v>
      </c>
      <c r="E1" s="70" t="s">
        <v>57</v>
      </c>
      <c r="F1" s="70" t="s">
        <v>58</v>
      </c>
      <c r="G1" s="70" t="s">
        <v>59</v>
      </c>
      <c r="H1" s="70" t="s">
        <v>0</v>
      </c>
      <c r="I1" s="70" t="s">
        <v>60</v>
      </c>
      <c r="J1" s="70" t="s">
        <v>61</v>
      </c>
      <c r="K1" s="70" t="s">
        <v>62</v>
      </c>
      <c r="L1" s="70" t="s">
        <v>63</v>
      </c>
      <c r="M1" s="70" t="s">
        <v>64</v>
      </c>
      <c r="N1" s="70" t="s">
        <v>65</v>
      </c>
      <c r="O1" s="70" t="s">
        <v>66</v>
      </c>
      <c r="P1" s="70" t="s">
        <v>67</v>
      </c>
      <c r="Q1" s="71" t="s">
        <v>68</v>
      </c>
      <c r="R1" s="70" t="s">
        <v>69</v>
      </c>
    </row>
    <row r="2" spans="1:18" ht="132.6" x14ac:dyDescent="0.3">
      <c r="A2" s="62">
        <v>8</v>
      </c>
      <c r="B2" s="4">
        <v>44350</v>
      </c>
      <c r="C2" s="62" t="s">
        <v>82</v>
      </c>
      <c r="D2" s="62" t="s">
        <v>70</v>
      </c>
      <c r="E2" s="62" t="s">
        <v>487</v>
      </c>
      <c r="F2" s="65" t="s">
        <v>127</v>
      </c>
      <c r="G2" s="62" t="s">
        <v>488</v>
      </c>
      <c r="H2" s="65" t="s">
        <v>93</v>
      </c>
      <c r="I2" s="62"/>
      <c r="J2" s="62" t="s">
        <v>489</v>
      </c>
      <c r="K2" s="62">
        <v>1</v>
      </c>
      <c r="L2" s="62" t="s">
        <v>490</v>
      </c>
      <c r="M2" s="62" t="s">
        <v>491</v>
      </c>
      <c r="N2" s="62" t="s">
        <v>116</v>
      </c>
      <c r="O2" s="64">
        <v>44365</v>
      </c>
      <c r="P2" s="4">
        <v>44350</v>
      </c>
      <c r="Q2" s="63">
        <f t="shared" ref="Q2" si="0">IF(_xlfn.DAYS(P2,O2)&lt;0,0,_xlfn.DAYS(P2,O2))</f>
        <v>0</v>
      </c>
      <c r="R2" s="65" t="s">
        <v>492</v>
      </c>
    </row>
    <row r="3" spans="1:18" ht="122.4" x14ac:dyDescent="0.3">
      <c r="A3" s="62">
        <v>9</v>
      </c>
      <c r="B3" s="57">
        <v>44376</v>
      </c>
      <c r="C3" s="62" t="s">
        <v>493</v>
      </c>
      <c r="D3" s="62" t="s">
        <v>70</v>
      </c>
      <c r="E3" s="62" t="s">
        <v>487</v>
      </c>
      <c r="F3" s="62" t="s">
        <v>130</v>
      </c>
      <c r="G3" s="62" t="s">
        <v>494</v>
      </c>
      <c r="H3" s="62" t="s">
        <v>93</v>
      </c>
      <c r="I3" s="62" t="s">
        <v>128</v>
      </c>
      <c r="J3" s="62" t="s">
        <v>70</v>
      </c>
      <c r="K3" s="62" t="s">
        <v>70</v>
      </c>
      <c r="L3" s="62" t="s">
        <v>494</v>
      </c>
      <c r="M3" s="62" t="s">
        <v>491</v>
      </c>
      <c r="N3" s="62" t="s">
        <v>118</v>
      </c>
      <c r="O3" s="64">
        <v>44362</v>
      </c>
      <c r="P3" s="64">
        <v>44367</v>
      </c>
      <c r="Q3" s="63">
        <f>IF(_xlfn.DAYS(P3,O3)&lt;0,0,_xlfn.DAYS(P3,O3))</f>
        <v>5</v>
      </c>
      <c r="R3" s="62" t="s">
        <v>495</v>
      </c>
    </row>
  </sheetData>
  <dataValidations count="1">
    <dataValidation type="list" allowBlank="1" showInputMessage="1" showErrorMessage="1" sqref="I2:I3">
      <formula1>INDIRECT(H2)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5" operator="equal" id="{09A132BC-1645-46D3-B830-A44B96FBA75D}">
            <xm:f>'/C:/Users/japinzon/Documents/GESTIÓN SOCIAL (JAPR)/OGS/Gestión Local y Territorial/Procesos/agendas locales/2020/[FRL01.xlsx]LD'!#REF!</xm:f>
            <x14:dxf>
              <font>
                <color rgb="FF006100"/>
              </font>
              <fill>
                <patternFill>
                  <bgColor rgb="FFC6EFCE"/>
                </patternFill>
              </fill>
            </x14:dxf>
          </x14:cfRule>
          <x14:cfRule type="cellIs" priority="6" operator="equal" id="{7FFD595E-0B9F-44D1-AF94-19DAB6BF268B}">
            <xm:f>'/C:/Users/japinzon/Documents/GESTIÓN SOCIAL (JAPR)/OGS/Gestión Local y Territorial/Procesos/agendas locales/2020/[FRL01.xlsx]LD'!#REF!</xm:f>
            <x14:dxf>
              <font>
                <color rgb="FF9C6500"/>
              </font>
              <fill>
                <patternFill>
                  <bgColor rgb="FFFFEB9C"/>
                </patternFill>
              </fill>
            </x14:dxf>
          </x14:cfRule>
          <x14:cfRule type="cellIs" priority="7" operator="equal" id="{111194DE-0A23-47A7-8675-A85B63595991}">
            <xm:f>'/C:/Users/japinzon/Documents/GESTIÓN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iconSet" priority="8" id="{F3B9B129-C460-4606-8D7D-0601514FCC9D}">
            <x14:iconSet iconSet="3Symbols2" custom="1">
              <x14:cfvo type="percent">
                <xm:f>0</xm:f>
              </x14:cfvo>
              <x14:cfvo type="num">
                <xm:f>0</xm:f>
              </x14:cfvo>
              <x14:cfvo type="num" gte="0">
                <xm:f>0</xm:f>
              </x14:cfvo>
              <x14:cfIcon iconSet="3Symbols2" iconId="2"/>
              <x14:cfIcon iconSet="3Symbols2" iconId="2"/>
              <x14:cfIcon iconSet="3Symbols2" iconId="1"/>
            </x14:iconSet>
          </x14:cfRule>
          <xm:sqref>Q3</xm:sqref>
        </x14:conditionalFormatting>
        <x14:conditionalFormatting xmlns:xm="http://schemas.microsoft.com/office/excel/2006/main">
          <x14:cfRule type="iconSet" priority="4" id="{6114F527-97C2-406C-AA67-156022E55121}">
            <x14:iconSet iconSet="3Symbols2" custom="1">
              <x14:cfvo type="percent">
                <xm:f>0</xm:f>
              </x14:cfvo>
              <x14:cfvo type="num">
                <xm:f>0</xm:f>
              </x14:cfvo>
              <x14:cfvo type="num" gte="0">
                <xm:f>0</xm:f>
              </x14:cfvo>
              <x14:cfIcon iconSet="3Symbols2" iconId="2"/>
              <x14:cfIcon iconSet="3Symbols2" iconId="2"/>
              <x14:cfIcon iconSet="3Symbols2" iconId="1"/>
            </x14:iconSet>
          </x14:cfRule>
          <xm:sqref>Q2</xm:sqref>
        </x14:conditionalFormatting>
        <x14:conditionalFormatting xmlns:xm="http://schemas.microsoft.com/office/excel/2006/main">
          <x14:cfRule type="cellIs" priority="1" operator="equal" id="{057D454E-08D1-4BC2-927D-A3E97FD77993}">
            <xm:f>'/C:/Users/japinzon/Documents/GESTIÓN SOCIAL (JAPR)/OGS/Gestión Local y Territorial/Procesos/agendas locales/2020/[FRL01.xlsx]LD'!#REF!</xm:f>
            <x14:dxf>
              <font>
                <color rgb="FF006100"/>
              </font>
              <fill>
                <patternFill>
                  <bgColor rgb="FFC6EFCE"/>
                </patternFill>
              </fill>
            </x14:dxf>
          </x14:cfRule>
          <x14:cfRule type="cellIs" priority="2" operator="equal" id="{6881083A-38B7-405C-8DD8-E08E59BD89FC}">
            <xm:f>'/C:/Users/japinzon/Documents/GESTIÓN SOCIAL (JAPR)/OGS/Gestión Local y Territorial/Procesos/agendas locales/2020/[FRL01.xlsx]LD'!#REF!</xm:f>
            <x14:dxf>
              <font>
                <color rgb="FF9C6500"/>
              </font>
              <fill>
                <patternFill>
                  <bgColor rgb="FFFFEB9C"/>
                </patternFill>
              </fill>
            </x14:dxf>
          </x14:cfRule>
          <x14:cfRule type="cellIs" priority="3" operator="equal" id="{BACF8CF0-B4A0-4C07-8FFC-6315DEB6307F}">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'E:\PERFIL\Downloads\[FORMATO L 11 V.1.1 (7).xlsx]LD'!#REF!</xm:f>
          </x14:formula1>
          <xm:sqref>N2</xm:sqref>
        </x14:dataValidation>
        <x14:dataValidation type="list" allowBlank="1" showInputMessage="1" showErrorMessage="1">
          <x14:formula1>
            <xm:f>'C:\Users\Biblioteca\Downloads\[FORMATO L 11 V.1.1.xlsx]LD'!#REF!</xm:f>
          </x14:formula1>
          <xm:sqref>N3</xm:sqref>
        </x14:dataValidation>
        <x14:dataValidation type="list" allowBlank="1" showInputMessage="1" showErrorMessage="1">
          <x14:formula1>
            <xm:f>'C:\Users\Biblioteca\Downloads\[FORMATO L 11 V.1.1.xlsx]LD'!#REF!</xm:f>
          </x14:formula1>
          <xm:sqref>F3</xm:sqref>
        </x14:dataValidation>
        <x14:dataValidation type="list" allowBlank="1" showInputMessage="1" showErrorMessage="1">
          <x14:formula1>
            <xm:f>'C:\Users\Biblioteca\Downloads\[FORMATO L 11 V.1.1.xlsx]Datos'!#REF!</xm:f>
          </x14:formula1>
          <xm:sqref>H3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opLeftCell="A28" zoomScale="60" zoomScaleNormal="60" workbookViewId="0">
      <selection activeCell="B38" sqref="B38"/>
    </sheetView>
  </sheetViews>
  <sheetFormatPr baseColWidth="10" defaultRowHeight="14.4" x14ac:dyDescent="0.3"/>
  <cols>
    <col min="4" max="4" width="27.109375" customWidth="1"/>
    <col min="18" max="18" width="28.21875" customWidth="1"/>
  </cols>
  <sheetData>
    <row r="1" spans="1:18" ht="40.799999999999997" x14ac:dyDescent="0.3">
      <c r="A1" s="58" t="s">
        <v>53</v>
      </c>
      <c r="B1" s="58" t="s">
        <v>54</v>
      </c>
      <c r="C1" s="70" t="s">
        <v>55</v>
      </c>
      <c r="D1" s="70" t="s">
        <v>56</v>
      </c>
      <c r="E1" s="70" t="s">
        <v>57</v>
      </c>
      <c r="F1" s="70" t="s">
        <v>58</v>
      </c>
      <c r="G1" s="70" t="s">
        <v>59</v>
      </c>
      <c r="H1" s="70" t="s">
        <v>0</v>
      </c>
      <c r="I1" s="70" t="s">
        <v>60</v>
      </c>
      <c r="J1" s="70" t="s">
        <v>61</v>
      </c>
      <c r="K1" s="70" t="s">
        <v>62</v>
      </c>
      <c r="L1" s="70" t="s">
        <v>63</v>
      </c>
      <c r="M1" s="70" t="s">
        <v>64</v>
      </c>
      <c r="N1" s="70" t="s">
        <v>65</v>
      </c>
      <c r="O1" s="70" t="s">
        <v>66</v>
      </c>
      <c r="P1" s="70" t="s">
        <v>67</v>
      </c>
      <c r="Q1" s="71" t="s">
        <v>68</v>
      </c>
      <c r="R1" s="70" t="s">
        <v>69</v>
      </c>
    </row>
    <row r="2" spans="1:18" ht="43.2" x14ac:dyDescent="0.3">
      <c r="A2" s="62">
        <v>22</v>
      </c>
      <c r="B2" s="4">
        <v>44291</v>
      </c>
      <c r="C2" s="62" t="s">
        <v>496</v>
      </c>
      <c r="D2" s="67" t="s">
        <v>497</v>
      </c>
      <c r="E2" s="62" t="s">
        <v>94</v>
      </c>
      <c r="F2" s="62" t="s">
        <v>92</v>
      </c>
      <c r="G2" s="62" t="s">
        <v>94</v>
      </c>
      <c r="H2" s="62" t="s">
        <v>94</v>
      </c>
      <c r="I2" s="62" t="s">
        <v>94</v>
      </c>
      <c r="J2" s="62" t="s">
        <v>94</v>
      </c>
      <c r="K2" s="62">
        <v>1</v>
      </c>
      <c r="L2" s="62" t="s">
        <v>96</v>
      </c>
      <c r="M2" s="62" t="s">
        <v>97</v>
      </c>
      <c r="N2" s="62" t="s">
        <v>76</v>
      </c>
      <c r="O2" s="4">
        <v>44291</v>
      </c>
      <c r="P2" s="4">
        <v>44291</v>
      </c>
      <c r="Q2" s="21">
        <f t="shared" ref="Q2:Q38" si="0">IF(_xlfn.DAYS(P2,O2)&lt;0,0,_xlfn.DAYS(P2,O2))</f>
        <v>0</v>
      </c>
      <c r="R2" s="62" t="s">
        <v>498</v>
      </c>
    </row>
    <row r="3" spans="1:18" ht="43.2" x14ac:dyDescent="0.3">
      <c r="A3" s="62">
        <v>23</v>
      </c>
      <c r="B3" s="4">
        <v>44291</v>
      </c>
      <c r="C3" s="62" t="s">
        <v>499</v>
      </c>
      <c r="D3" s="67" t="s">
        <v>500</v>
      </c>
      <c r="E3" s="62" t="s">
        <v>94</v>
      </c>
      <c r="F3" s="62" t="s">
        <v>92</v>
      </c>
      <c r="G3" s="62" t="s">
        <v>94</v>
      </c>
      <c r="H3" s="62" t="s">
        <v>94</v>
      </c>
      <c r="I3" s="62" t="s">
        <v>94</v>
      </c>
      <c r="J3" s="62" t="s">
        <v>94</v>
      </c>
      <c r="K3" s="62">
        <v>1</v>
      </c>
      <c r="L3" s="62" t="s">
        <v>96</v>
      </c>
      <c r="M3" s="62" t="s">
        <v>97</v>
      </c>
      <c r="N3" s="62" t="s">
        <v>76</v>
      </c>
      <c r="O3" s="4">
        <v>44291</v>
      </c>
      <c r="P3" s="4">
        <v>44291</v>
      </c>
      <c r="Q3" s="21">
        <f t="shared" si="0"/>
        <v>0</v>
      </c>
      <c r="R3" s="62" t="s">
        <v>498</v>
      </c>
    </row>
    <row r="4" spans="1:18" ht="40.799999999999997" x14ac:dyDescent="0.3">
      <c r="A4" s="62">
        <v>24</v>
      </c>
      <c r="B4" s="4">
        <v>44291</v>
      </c>
      <c r="C4" s="62" t="s">
        <v>501</v>
      </c>
      <c r="D4" s="67" t="s">
        <v>502</v>
      </c>
      <c r="E4" s="62" t="s">
        <v>94</v>
      </c>
      <c r="F4" s="62" t="s">
        <v>92</v>
      </c>
      <c r="G4" s="62" t="s">
        <v>94</v>
      </c>
      <c r="H4" s="62" t="s">
        <v>94</v>
      </c>
      <c r="I4" s="62" t="s">
        <v>94</v>
      </c>
      <c r="J4" s="62" t="s">
        <v>94</v>
      </c>
      <c r="K4" s="62">
        <v>1</v>
      </c>
      <c r="L4" s="62" t="s">
        <v>96</v>
      </c>
      <c r="M4" s="62" t="s">
        <v>97</v>
      </c>
      <c r="N4" s="62" t="s">
        <v>76</v>
      </c>
      <c r="O4" s="4">
        <v>44291</v>
      </c>
      <c r="P4" s="4">
        <v>44291</v>
      </c>
      <c r="Q4" s="21">
        <f t="shared" si="0"/>
        <v>0</v>
      </c>
      <c r="R4" s="62" t="s">
        <v>498</v>
      </c>
    </row>
    <row r="5" spans="1:18" ht="40.799999999999997" x14ac:dyDescent="0.3">
      <c r="A5" s="62">
        <v>25</v>
      </c>
      <c r="B5" s="4">
        <v>44291</v>
      </c>
      <c r="C5" s="62" t="s">
        <v>503</v>
      </c>
      <c r="D5" s="67" t="s">
        <v>504</v>
      </c>
      <c r="E5" s="62" t="s">
        <v>94</v>
      </c>
      <c r="F5" s="62" t="s">
        <v>92</v>
      </c>
      <c r="G5" s="62" t="s">
        <v>94</v>
      </c>
      <c r="H5" s="62" t="s">
        <v>94</v>
      </c>
      <c r="I5" s="62" t="s">
        <v>94</v>
      </c>
      <c r="J5" s="62" t="s">
        <v>94</v>
      </c>
      <c r="K5" s="62">
        <v>1</v>
      </c>
      <c r="L5" s="62" t="s">
        <v>96</v>
      </c>
      <c r="M5" s="62" t="s">
        <v>97</v>
      </c>
      <c r="N5" s="62" t="s">
        <v>76</v>
      </c>
      <c r="O5" s="4">
        <v>44291</v>
      </c>
      <c r="P5" s="4">
        <v>44291</v>
      </c>
      <c r="Q5" s="21">
        <f t="shared" si="0"/>
        <v>0</v>
      </c>
      <c r="R5" s="62" t="s">
        <v>498</v>
      </c>
    </row>
    <row r="6" spans="1:18" ht="71.400000000000006" x14ac:dyDescent="0.3">
      <c r="A6" s="62">
        <v>26</v>
      </c>
      <c r="B6" s="4">
        <v>44298</v>
      </c>
      <c r="C6" s="62" t="s">
        <v>505</v>
      </c>
      <c r="D6" s="62">
        <v>3114683035</v>
      </c>
      <c r="E6" s="62" t="s">
        <v>506</v>
      </c>
      <c r="F6" s="62" t="s">
        <v>75</v>
      </c>
      <c r="G6" s="62" t="s">
        <v>507</v>
      </c>
      <c r="H6" s="62" t="s">
        <v>94</v>
      </c>
      <c r="I6" s="62" t="s">
        <v>133</v>
      </c>
      <c r="J6" s="62" t="s">
        <v>136</v>
      </c>
      <c r="K6" s="62">
        <v>1</v>
      </c>
      <c r="L6" s="62" t="s">
        <v>508</v>
      </c>
      <c r="M6" s="62" t="s">
        <v>97</v>
      </c>
      <c r="N6" s="62" t="s">
        <v>76</v>
      </c>
      <c r="O6" s="64">
        <v>44298</v>
      </c>
      <c r="P6" s="64">
        <v>44299</v>
      </c>
      <c r="Q6" s="63">
        <f t="shared" si="0"/>
        <v>1</v>
      </c>
      <c r="R6" s="62" t="s">
        <v>509</v>
      </c>
    </row>
    <row r="7" spans="1:18" ht="61.2" x14ac:dyDescent="0.3">
      <c r="A7" s="62">
        <v>27</v>
      </c>
      <c r="B7" s="4">
        <v>44299</v>
      </c>
      <c r="C7" s="62" t="s">
        <v>510</v>
      </c>
      <c r="D7" s="62" t="s">
        <v>510</v>
      </c>
      <c r="E7" s="62" t="s">
        <v>510</v>
      </c>
      <c r="F7" s="62" t="s">
        <v>75</v>
      </c>
      <c r="G7" s="62" t="s">
        <v>511</v>
      </c>
      <c r="H7" s="62" t="s">
        <v>94</v>
      </c>
      <c r="I7" s="62" t="s">
        <v>95</v>
      </c>
      <c r="J7" s="62" t="s">
        <v>138</v>
      </c>
      <c r="K7" s="62">
        <v>5</v>
      </c>
      <c r="L7" s="62" t="s">
        <v>512</v>
      </c>
      <c r="M7" s="62" t="s">
        <v>513</v>
      </c>
      <c r="N7" s="62" t="s">
        <v>76</v>
      </c>
      <c r="O7" s="4">
        <v>44331</v>
      </c>
      <c r="P7" s="64">
        <v>44315</v>
      </c>
      <c r="Q7" s="63">
        <f t="shared" si="0"/>
        <v>0</v>
      </c>
      <c r="R7" s="62" t="s">
        <v>514</v>
      </c>
    </row>
    <row r="8" spans="1:18" ht="71.400000000000006" x14ac:dyDescent="0.3">
      <c r="A8" s="62">
        <v>28</v>
      </c>
      <c r="B8" s="4">
        <v>44302</v>
      </c>
      <c r="C8" s="62" t="s">
        <v>125</v>
      </c>
      <c r="D8" s="62" t="s">
        <v>125</v>
      </c>
      <c r="E8" s="62" t="s">
        <v>125</v>
      </c>
      <c r="F8" s="62" t="s">
        <v>75</v>
      </c>
      <c r="G8" s="62" t="s">
        <v>511</v>
      </c>
      <c r="H8" s="62" t="s">
        <v>94</v>
      </c>
      <c r="I8" s="62" t="s">
        <v>94</v>
      </c>
      <c r="J8" s="62" t="s">
        <v>94</v>
      </c>
      <c r="K8" s="62">
        <v>7</v>
      </c>
      <c r="L8" s="62" t="s">
        <v>515</v>
      </c>
      <c r="M8" s="62" t="s">
        <v>97</v>
      </c>
      <c r="N8" s="62" t="s">
        <v>76</v>
      </c>
      <c r="O8" s="4">
        <v>44317</v>
      </c>
      <c r="P8" s="4">
        <v>44317</v>
      </c>
      <c r="Q8" s="63">
        <f t="shared" si="0"/>
        <v>0</v>
      </c>
      <c r="R8" s="62" t="s">
        <v>516</v>
      </c>
    </row>
    <row r="9" spans="1:18" ht="122.4" x14ac:dyDescent="0.3">
      <c r="A9" s="62">
        <v>29</v>
      </c>
      <c r="B9" s="4">
        <v>44309</v>
      </c>
      <c r="C9" s="62" t="s">
        <v>517</v>
      </c>
      <c r="D9" s="62" t="s">
        <v>517</v>
      </c>
      <c r="E9" s="62" t="s">
        <v>517</v>
      </c>
      <c r="F9" s="62" t="s">
        <v>92</v>
      </c>
      <c r="G9" s="62" t="s">
        <v>94</v>
      </c>
      <c r="H9" s="62" t="s">
        <v>94</v>
      </c>
      <c r="I9" s="62" t="s">
        <v>131</v>
      </c>
      <c r="J9" s="62" t="s">
        <v>132</v>
      </c>
      <c r="K9" s="62">
        <v>4</v>
      </c>
      <c r="L9" s="62" t="s">
        <v>518</v>
      </c>
      <c r="M9" s="62" t="s">
        <v>97</v>
      </c>
      <c r="N9" s="62" t="s">
        <v>76</v>
      </c>
      <c r="O9" s="4">
        <v>44317</v>
      </c>
      <c r="P9" s="4">
        <v>44317</v>
      </c>
      <c r="Q9" s="63">
        <f t="shared" si="0"/>
        <v>0</v>
      </c>
      <c r="R9" s="62" t="s">
        <v>519</v>
      </c>
    </row>
    <row r="10" spans="1:18" ht="40.799999999999997" x14ac:dyDescent="0.3">
      <c r="A10" s="62">
        <v>30</v>
      </c>
      <c r="B10" s="4">
        <v>44312</v>
      </c>
      <c r="C10" s="62" t="s">
        <v>520</v>
      </c>
      <c r="D10" s="67" t="s">
        <v>521</v>
      </c>
      <c r="E10" s="62" t="s">
        <v>94</v>
      </c>
      <c r="F10" s="62" t="s">
        <v>92</v>
      </c>
      <c r="G10" s="62" t="s">
        <v>94</v>
      </c>
      <c r="H10" s="62" t="s">
        <v>94</v>
      </c>
      <c r="I10" s="62" t="s">
        <v>94</v>
      </c>
      <c r="J10" s="62" t="s">
        <v>94</v>
      </c>
      <c r="K10" s="62">
        <v>1</v>
      </c>
      <c r="L10" s="62" t="s">
        <v>96</v>
      </c>
      <c r="M10" s="62" t="s">
        <v>97</v>
      </c>
      <c r="N10" s="62" t="s">
        <v>76</v>
      </c>
      <c r="O10" s="4">
        <v>44312</v>
      </c>
      <c r="P10" s="4">
        <v>44312</v>
      </c>
      <c r="Q10" s="21">
        <f t="shared" si="0"/>
        <v>0</v>
      </c>
      <c r="R10" s="62" t="s">
        <v>522</v>
      </c>
    </row>
    <row r="11" spans="1:18" ht="43.2" x14ac:dyDescent="0.3">
      <c r="A11" s="62">
        <v>31</v>
      </c>
      <c r="B11" s="4">
        <v>44312</v>
      </c>
      <c r="C11" s="62" t="s">
        <v>523</v>
      </c>
      <c r="D11" s="67" t="s">
        <v>524</v>
      </c>
      <c r="E11" s="62" t="s">
        <v>94</v>
      </c>
      <c r="F11" s="62" t="s">
        <v>92</v>
      </c>
      <c r="G11" s="62" t="s">
        <v>94</v>
      </c>
      <c r="H11" s="62" t="s">
        <v>94</v>
      </c>
      <c r="I11" s="62" t="s">
        <v>94</v>
      </c>
      <c r="J11" s="62" t="s">
        <v>94</v>
      </c>
      <c r="K11" s="62">
        <v>1</v>
      </c>
      <c r="L11" s="62" t="s">
        <v>96</v>
      </c>
      <c r="M11" s="62" t="s">
        <v>97</v>
      </c>
      <c r="N11" s="62" t="s">
        <v>76</v>
      </c>
      <c r="O11" s="4">
        <v>44312</v>
      </c>
      <c r="P11" s="4">
        <v>44312</v>
      </c>
      <c r="Q11" s="21">
        <f t="shared" si="0"/>
        <v>0</v>
      </c>
      <c r="R11" s="62" t="s">
        <v>522</v>
      </c>
    </row>
    <row r="12" spans="1:18" ht="40.799999999999997" x14ac:dyDescent="0.3">
      <c r="A12" s="62">
        <v>32</v>
      </c>
      <c r="B12" s="4">
        <v>44312</v>
      </c>
      <c r="C12" s="62" t="s">
        <v>525</v>
      </c>
      <c r="D12" s="67" t="s">
        <v>526</v>
      </c>
      <c r="E12" s="62" t="s">
        <v>94</v>
      </c>
      <c r="F12" s="62" t="s">
        <v>92</v>
      </c>
      <c r="G12" s="62" t="s">
        <v>94</v>
      </c>
      <c r="H12" s="62" t="s">
        <v>94</v>
      </c>
      <c r="I12" s="62" t="s">
        <v>94</v>
      </c>
      <c r="J12" s="62" t="s">
        <v>94</v>
      </c>
      <c r="K12" s="62">
        <v>1</v>
      </c>
      <c r="L12" s="62" t="s">
        <v>96</v>
      </c>
      <c r="M12" s="62" t="s">
        <v>97</v>
      </c>
      <c r="N12" s="62" t="s">
        <v>76</v>
      </c>
      <c r="O12" s="4">
        <v>44312</v>
      </c>
      <c r="P12" s="4">
        <v>44312</v>
      </c>
      <c r="Q12" s="21">
        <f t="shared" si="0"/>
        <v>0</v>
      </c>
      <c r="R12" s="62" t="s">
        <v>522</v>
      </c>
    </row>
    <row r="13" spans="1:18" ht="40.799999999999997" x14ac:dyDescent="0.3">
      <c r="A13" s="62">
        <v>33</v>
      </c>
      <c r="B13" s="4">
        <v>44312</v>
      </c>
      <c r="C13" s="62" t="s">
        <v>527</v>
      </c>
      <c r="D13" s="67" t="s">
        <v>528</v>
      </c>
      <c r="E13" s="62" t="s">
        <v>94</v>
      </c>
      <c r="F13" s="62" t="s">
        <v>92</v>
      </c>
      <c r="G13" s="62" t="s">
        <v>94</v>
      </c>
      <c r="H13" s="62" t="s">
        <v>94</v>
      </c>
      <c r="I13" s="62" t="s">
        <v>94</v>
      </c>
      <c r="J13" s="62" t="s">
        <v>94</v>
      </c>
      <c r="K13" s="62">
        <v>1</v>
      </c>
      <c r="L13" s="62" t="s">
        <v>96</v>
      </c>
      <c r="M13" s="62" t="s">
        <v>97</v>
      </c>
      <c r="N13" s="62" t="s">
        <v>76</v>
      </c>
      <c r="O13" s="4">
        <v>44312</v>
      </c>
      <c r="P13" s="4">
        <v>44312</v>
      </c>
      <c r="Q13" s="21">
        <f t="shared" si="0"/>
        <v>0</v>
      </c>
      <c r="R13" s="62" t="s">
        <v>522</v>
      </c>
    </row>
    <row r="14" spans="1:18" ht="40.799999999999997" x14ac:dyDescent="0.3">
      <c r="A14" s="62">
        <v>34</v>
      </c>
      <c r="B14" s="4">
        <v>44312</v>
      </c>
      <c r="C14" s="62" t="s">
        <v>529</v>
      </c>
      <c r="D14" s="67" t="s">
        <v>530</v>
      </c>
      <c r="E14" s="62" t="s">
        <v>94</v>
      </c>
      <c r="F14" s="62" t="s">
        <v>92</v>
      </c>
      <c r="G14" s="62" t="s">
        <v>94</v>
      </c>
      <c r="H14" s="62" t="s">
        <v>94</v>
      </c>
      <c r="I14" s="62" t="s">
        <v>94</v>
      </c>
      <c r="J14" s="62" t="s">
        <v>94</v>
      </c>
      <c r="K14" s="62">
        <v>1</v>
      </c>
      <c r="L14" s="62" t="s">
        <v>96</v>
      </c>
      <c r="M14" s="62" t="s">
        <v>97</v>
      </c>
      <c r="N14" s="62" t="s">
        <v>76</v>
      </c>
      <c r="O14" s="4">
        <v>44312</v>
      </c>
      <c r="P14" s="4">
        <v>44312</v>
      </c>
      <c r="Q14" s="21">
        <f t="shared" si="0"/>
        <v>0</v>
      </c>
      <c r="R14" s="62" t="s">
        <v>522</v>
      </c>
    </row>
    <row r="15" spans="1:18" ht="40.799999999999997" x14ac:dyDescent="0.3">
      <c r="A15" s="62">
        <v>35</v>
      </c>
      <c r="B15" s="4">
        <v>44315</v>
      </c>
      <c r="C15" s="62" t="s">
        <v>531</v>
      </c>
      <c r="D15" s="67" t="s">
        <v>532</v>
      </c>
      <c r="E15" s="62" t="s">
        <v>94</v>
      </c>
      <c r="F15" s="62" t="s">
        <v>92</v>
      </c>
      <c r="G15" s="62" t="s">
        <v>94</v>
      </c>
      <c r="H15" s="62" t="s">
        <v>94</v>
      </c>
      <c r="I15" s="62" t="s">
        <v>94</v>
      </c>
      <c r="J15" s="62" t="s">
        <v>94</v>
      </c>
      <c r="K15" s="62">
        <v>1</v>
      </c>
      <c r="L15" s="62" t="s">
        <v>96</v>
      </c>
      <c r="M15" s="62" t="s">
        <v>97</v>
      </c>
      <c r="N15" s="62" t="s">
        <v>76</v>
      </c>
      <c r="O15" s="4">
        <v>44316</v>
      </c>
      <c r="P15" s="4">
        <v>44315</v>
      </c>
      <c r="Q15" s="21">
        <f t="shared" si="0"/>
        <v>0</v>
      </c>
      <c r="R15" s="62" t="s">
        <v>533</v>
      </c>
    </row>
    <row r="16" spans="1:18" ht="40.799999999999997" x14ac:dyDescent="0.3">
      <c r="A16" s="62">
        <v>36</v>
      </c>
      <c r="B16" s="4">
        <v>44315</v>
      </c>
      <c r="C16" s="62" t="s">
        <v>534</v>
      </c>
      <c r="D16" s="67" t="s">
        <v>535</v>
      </c>
      <c r="E16" s="62" t="s">
        <v>94</v>
      </c>
      <c r="F16" s="62" t="s">
        <v>92</v>
      </c>
      <c r="G16" s="62" t="s">
        <v>94</v>
      </c>
      <c r="H16" s="62" t="s">
        <v>94</v>
      </c>
      <c r="I16" s="62" t="s">
        <v>94</v>
      </c>
      <c r="J16" s="62" t="s">
        <v>94</v>
      </c>
      <c r="K16" s="62">
        <v>1</v>
      </c>
      <c r="L16" s="62" t="s">
        <v>96</v>
      </c>
      <c r="M16" s="62" t="s">
        <v>97</v>
      </c>
      <c r="N16" s="62" t="s">
        <v>76</v>
      </c>
      <c r="O16" s="4">
        <v>44316</v>
      </c>
      <c r="P16" s="4">
        <v>44315</v>
      </c>
      <c r="Q16" s="21">
        <f t="shared" si="0"/>
        <v>0</v>
      </c>
      <c r="R16" s="62" t="s">
        <v>533</v>
      </c>
    </row>
    <row r="17" spans="1:18" ht="40.799999999999997" x14ac:dyDescent="0.3">
      <c r="A17" s="62">
        <v>37</v>
      </c>
      <c r="B17" s="4">
        <v>44315</v>
      </c>
      <c r="C17" s="62" t="s">
        <v>536</v>
      </c>
      <c r="D17" s="67" t="s">
        <v>537</v>
      </c>
      <c r="E17" s="62" t="s">
        <v>94</v>
      </c>
      <c r="F17" s="62" t="s">
        <v>92</v>
      </c>
      <c r="G17" s="62" t="s">
        <v>94</v>
      </c>
      <c r="H17" s="62" t="s">
        <v>94</v>
      </c>
      <c r="I17" s="62" t="s">
        <v>94</v>
      </c>
      <c r="J17" s="62" t="s">
        <v>94</v>
      </c>
      <c r="K17" s="62">
        <v>1</v>
      </c>
      <c r="L17" s="62" t="s">
        <v>96</v>
      </c>
      <c r="M17" s="62" t="s">
        <v>97</v>
      </c>
      <c r="N17" s="62" t="s">
        <v>76</v>
      </c>
      <c r="O17" s="4">
        <v>44316</v>
      </c>
      <c r="P17" s="4">
        <v>44315</v>
      </c>
      <c r="Q17" s="21">
        <f t="shared" si="0"/>
        <v>0</v>
      </c>
      <c r="R17" s="62" t="s">
        <v>533</v>
      </c>
    </row>
    <row r="18" spans="1:18" ht="40.799999999999997" x14ac:dyDescent="0.3">
      <c r="A18" s="62">
        <v>38</v>
      </c>
      <c r="B18" s="4">
        <v>44315</v>
      </c>
      <c r="C18" s="62" t="s">
        <v>538</v>
      </c>
      <c r="D18" s="67" t="s">
        <v>539</v>
      </c>
      <c r="E18" s="62" t="s">
        <v>94</v>
      </c>
      <c r="F18" s="62" t="s">
        <v>92</v>
      </c>
      <c r="G18" s="62" t="s">
        <v>94</v>
      </c>
      <c r="H18" s="62" t="s">
        <v>94</v>
      </c>
      <c r="I18" s="62" t="s">
        <v>94</v>
      </c>
      <c r="J18" s="62" t="s">
        <v>94</v>
      </c>
      <c r="K18" s="62">
        <v>1</v>
      </c>
      <c r="L18" s="62" t="s">
        <v>96</v>
      </c>
      <c r="M18" s="62" t="s">
        <v>97</v>
      </c>
      <c r="N18" s="62" t="s">
        <v>76</v>
      </c>
      <c r="O18" s="4">
        <v>44316</v>
      </c>
      <c r="P18" s="4">
        <v>44315</v>
      </c>
      <c r="Q18" s="21">
        <f t="shared" si="0"/>
        <v>0</v>
      </c>
      <c r="R18" s="62" t="s">
        <v>533</v>
      </c>
    </row>
    <row r="19" spans="1:18" ht="40.799999999999997" x14ac:dyDescent="0.3">
      <c r="A19" s="62">
        <v>39</v>
      </c>
      <c r="B19" s="4">
        <v>44315</v>
      </c>
      <c r="C19" s="62" t="s">
        <v>540</v>
      </c>
      <c r="D19" s="67" t="s">
        <v>541</v>
      </c>
      <c r="E19" s="62" t="s">
        <v>94</v>
      </c>
      <c r="F19" s="62" t="s">
        <v>92</v>
      </c>
      <c r="G19" s="62" t="s">
        <v>94</v>
      </c>
      <c r="H19" s="62" t="s">
        <v>94</v>
      </c>
      <c r="I19" s="62" t="s">
        <v>94</v>
      </c>
      <c r="J19" s="62" t="s">
        <v>94</v>
      </c>
      <c r="K19" s="62">
        <v>1</v>
      </c>
      <c r="L19" s="62" t="s">
        <v>96</v>
      </c>
      <c r="M19" s="62" t="s">
        <v>97</v>
      </c>
      <c r="N19" s="62" t="s">
        <v>76</v>
      </c>
      <c r="O19" s="4">
        <v>44316</v>
      </c>
      <c r="P19" s="4">
        <v>44315</v>
      </c>
      <c r="Q19" s="21">
        <f t="shared" si="0"/>
        <v>0</v>
      </c>
      <c r="R19" s="62" t="s">
        <v>533</v>
      </c>
    </row>
    <row r="20" spans="1:18" ht="102.6" x14ac:dyDescent="0.3">
      <c r="A20" s="62">
        <v>40</v>
      </c>
      <c r="B20" s="4">
        <v>44315</v>
      </c>
      <c r="C20" s="62" t="s">
        <v>542</v>
      </c>
      <c r="D20" s="62" t="s">
        <v>543</v>
      </c>
      <c r="E20" s="62" t="s">
        <v>94</v>
      </c>
      <c r="F20" s="62" t="s">
        <v>448</v>
      </c>
      <c r="G20" s="62" t="s">
        <v>94</v>
      </c>
      <c r="H20" s="62" t="s">
        <v>94</v>
      </c>
      <c r="I20" s="62" t="s">
        <v>94</v>
      </c>
      <c r="J20" s="62" t="s">
        <v>94</v>
      </c>
      <c r="K20" s="62">
        <v>1</v>
      </c>
      <c r="L20" s="72" t="s">
        <v>544</v>
      </c>
      <c r="M20" s="62" t="s">
        <v>97</v>
      </c>
      <c r="N20" s="62" t="s">
        <v>76</v>
      </c>
      <c r="O20" s="4">
        <v>44331</v>
      </c>
      <c r="P20" s="64"/>
      <c r="Q20" s="63">
        <f t="shared" si="0"/>
        <v>0</v>
      </c>
      <c r="R20" s="62" t="s">
        <v>545</v>
      </c>
    </row>
    <row r="21" spans="1:18" ht="91.8" x14ac:dyDescent="0.3">
      <c r="A21" s="62">
        <v>41</v>
      </c>
      <c r="B21" s="4">
        <v>44319</v>
      </c>
      <c r="C21" s="62" t="s">
        <v>546</v>
      </c>
      <c r="D21" s="62" t="s">
        <v>547</v>
      </c>
      <c r="E21" s="62" t="s">
        <v>548</v>
      </c>
      <c r="F21" s="62"/>
      <c r="G21" s="62" t="s">
        <v>549</v>
      </c>
      <c r="H21" s="62" t="s">
        <v>94</v>
      </c>
      <c r="I21" s="62" t="s">
        <v>95</v>
      </c>
      <c r="J21" s="62" t="s">
        <v>550</v>
      </c>
      <c r="K21" s="62">
        <v>1</v>
      </c>
      <c r="L21" s="62" t="s">
        <v>551</v>
      </c>
      <c r="M21" s="62" t="s">
        <v>97</v>
      </c>
      <c r="N21" s="62"/>
      <c r="O21" s="64"/>
      <c r="P21" s="64"/>
      <c r="Q21" s="63">
        <f t="shared" si="0"/>
        <v>0</v>
      </c>
      <c r="R21" s="62" t="s">
        <v>552</v>
      </c>
    </row>
    <row r="22" spans="1:18" ht="61.2" x14ac:dyDescent="0.3">
      <c r="A22" s="62">
        <v>42</v>
      </c>
      <c r="B22" s="4">
        <v>44319</v>
      </c>
      <c r="C22" s="62" t="s">
        <v>553</v>
      </c>
      <c r="D22" s="62">
        <v>3123427071</v>
      </c>
      <c r="E22" s="62" t="s">
        <v>25</v>
      </c>
      <c r="F22" s="62"/>
      <c r="G22" s="62" t="s">
        <v>554</v>
      </c>
      <c r="H22" s="62" t="s">
        <v>94</v>
      </c>
      <c r="I22" s="62"/>
      <c r="J22" s="62" t="s">
        <v>555</v>
      </c>
      <c r="K22" s="62">
        <v>1</v>
      </c>
      <c r="L22" s="62" t="s">
        <v>556</v>
      </c>
      <c r="M22" s="62"/>
      <c r="N22" s="62"/>
      <c r="O22" s="64"/>
      <c r="P22" s="64"/>
      <c r="Q22" s="63">
        <f t="shared" si="0"/>
        <v>0</v>
      </c>
      <c r="R22" s="62" t="s">
        <v>557</v>
      </c>
    </row>
    <row r="23" spans="1:18" ht="40.799999999999997" x14ac:dyDescent="0.3">
      <c r="A23" s="62">
        <v>43</v>
      </c>
      <c r="B23" s="4">
        <v>44326</v>
      </c>
      <c r="C23" s="62" t="s">
        <v>558</v>
      </c>
      <c r="D23" s="67" t="s">
        <v>559</v>
      </c>
      <c r="E23" s="62" t="s">
        <v>94</v>
      </c>
      <c r="F23" s="62" t="s">
        <v>92</v>
      </c>
      <c r="G23" s="62" t="s">
        <v>94</v>
      </c>
      <c r="H23" s="62" t="s">
        <v>94</v>
      </c>
      <c r="I23" s="62" t="s">
        <v>94</v>
      </c>
      <c r="J23" s="62" t="s">
        <v>94</v>
      </c>
      <c r="K23" s="62">
        <v>1</v>
      </c>
      <c r="L23" s="62" t="s">
        <v>96</v>
      </c>
      <c r="M23" s="62" t="s">
        <v>97</v>
      </c>
      <c r="N23" s="62" t="s">
        <v>76</v>
      </c>
      <c r="O23" s="4">
        <v>44327</v>
      </c>
      <c r="P23" s="4">
        <v>44327</v>
      </c>
      <c r="Q23" s="21">
        <f t="shared" si="0"/>
        <v>0</v>
      </c>
      <c r="R23" s="62" t="s">
        <v>560</v>
      </c>
    </row>
    <row r="24" spans="1:18" ht="40.799999999999997" x14ac:dyDescent="0.3">
      <c r="A24" s="62">
        <v>44</v>
      </c>
      <c r="B24" s="4">
        <v>44326</v>
      </c>
      <c r="C24" s="62" t="s">
        <v>561</v>
      </c>
      <c r="D24" s="67" t="s">
        <v>562</v>
      </c>
      <c r="E24" s="62" t="s">
        <v>94</v>
      </c>
      <c r="F24" s="62" t="s">
        <v>92</v>
      </c>
      <c r="G24" s="62" t="s">
        <v>94</v>
      </c>
      <c r="H24" s="62" t="s">
        <v>94</v>
      </c>
      <c r="I24" s="62" t="s">
        <v>94</v>
      </c>
      <c r="J24" s="62" t="s">
        <v>94</v>
      </c>
      <c r="K24" s="62">
        <v>1</v>
      </c>
      <c r="L24" s="62" t="s">
        <v>96</v>
      </c>
      <c r="M24" s="62" t="s">
        <v>97</v>
      </c>
      <c r="N24" s="62" t="s">
        <v>76</v>
      </c>
      <c r="O24" s="4">
        <v>44327</v>
      </c>
      <c r="P24" s="4">
        <v>44327</v>
      </c>
      <c r="Q24" s="21">
        <f t="shared" si="0"/>
        <v>0</v>
      </c>
      <c r="R24" s="62" t="s">
        <v>560</v>
      </c>
    </row>
    <row r="25" spans="1:18" ht="40.799999999999997" x14ac:dyDescent="0.3">
      <c r="A25" s="62">
        <v>45</v>
      </c>
      <c r="B25" s="4">
        <v>44326</v>
      </c>
      <c r="C25" s="62" t="s">
        <v>563</v>
      </c>
      <c r="D25" s="67" t="s">
        <v>564</v>
      </c>
      <c r="E25" s="62" t="s">
        <v>94</v>
      </c>
      <c r="F25" s="62" t="s">
        <v>92</v>
      </c>
      <c r="G25" s="62" t="s">
        <v>94</v>
      </c>
      <c r="H25" s="62" t="s">
        <v>94</v>
      </c>
      <c r="I25" s="62" t="s">
        <v>94</v>
      </c>
      <c r="J25" s="62" t="s">
        <v>94</v>
      </c>
      <c r="K25" s="62">
        <v>1</v>
      </c>
      <c r="L25" s="62" t="s">
        <v>96</v>
      </c>
      <c r="M25" s="62" t="s">
        <v>97</v>
      </c>
      <c r="N25" s="62" t="s">
        <v>76</v>
      </c>
      <c r="O25" s="4">
        <v>44327</v>
      </c>
      <c r="P25" s="4">
        <v>44327</v>
      </c>
      <c r="Q25" s="21">
        <f t="shared" si="0"/>
        <v>0</v>
      </c>
      <c r="R25" s="62" t="s">
        <v>560</v>
      </c>
    </row>
    <row r="26" spans="1:18" ht="40.799999999999997" x14ac:dyDescent="0.3">
      <c r="A26" s="62">
        <v>46</v>
      </c>
      <c r="B26" s="4">
        <v>44326</v>
      </c>
      <c r="C26" s="62" t="s">
        <v>565</v>
      </c>
      <c r="D26" s="67" t="s">
        <v>566</v>
      </c>
      <c r="E26" s="62" t="s">
        <v>94</v>
      </c>
      <c r="F26" s="62" t="s">
        <v>92</v>
      </c>
      <c r="G26" s="62" t="s">
        <v>94</v>
      </c>
      <c r="H26" s="62" t="s">
        <v>94</v>
      </c>
      <c r="I26" s="62" t="s">
        <v>94</v>
      </c>
      <c r="J26" s="62" t="s">
        <v>94</v>
      </c>
      <c r="K26" s="62">
        <v>1</v>
      </c>
      <c r="L26" s="62" t="s">
        <v>96</v>
      </c>
      <c r="M26" s="62" t="s">
        <v>97</v>
      </c>
      <c r="N26" s="62" t="s">
        <v>76</v>
      </c>
      <c r="O26" s="4">
        <v>44327</v>
      </c>
      <c r="P26" s="4">
        <v>44327</v>
      </c>
      <c r="Q26" s="21">
        <f t="shared" si="0"/>
        <v>0</v>
      </c>
      <c r="R26" s="62" t="s">
        <v>560</v>
      </c>
    </row>
    <row r="27" spans="1:18" ht="102" x14ac:dyDescent="0.3">
      <c r="A27" s="62">
        <v>47</v>
      </c>
      <c r="B27" s="4">
        <v>44333</v>
      </c>
      <c r="C27" s="62" t="s">
        <v>135</v>
      </c>
      <c r="D27" s="62" t="s">
        <v>567</v>
      </c>
      <c r="E27" s="62" t="s">
        <v>94</v>
      </c>
      <c r="F27" s="62" t="s">
        <v>75</v>
      </c>
      <c r="G27" s="62" t="s">
        <v>568</v>
      </c>
      <c r="H27" s="62" t="s">
        <v>94</v>
      </c>
      <c r="I27" s="62" t="s">
        <v>95</v>
      </c>
      <c r="J27" s="62" t="s">
        <v>135</v>
      </c>
      <c r="K27" s="62">
        <v>25</v>
      </c>
      <c r="L27" s="62" t="s">
        <v>569</v>
      </c>
      <c r="M27" s="62" t="s">
        <v>97</v>
      </c>
      <c r="N27" s="62"/>
      <c r="O27" s="4">
        <v>44364</v>
      </c>
      <c r="P27" s="64"/>
      <c r="Q27" s="63">
        <f t="shared" si="0"/>
        <v>0</v>
      </c>
      <c r="R27" s="62"/>
    </row>
    <row r="28" spans="1:18" ht="132.6" x14ac:dyDescent="0.3">
      <c r="A28" s="62">
        <v>48</v>
      </c>
      <c r="B28" s="4">
        <v>44334</v>
      </c>
      <c r="C28" s="62" t="s">
        <v>85</v>
      </c>
      <c r="D28" s="62" t="s">
        <v>570</v>
      </c>
      <c r="E28" s="62" t="s">
        <v>570</v>
      </c>
      <c r="F28" s="62" t="s">
        <v>75</v>
      </c>
      <c r="G28" s="62" t="s">
        <v>571</v>
      </c>
      <c r="H28" s="62" t="s">
        <v>94</v>
      </c>
      <c r="I28" s="62" t="s">
        <v>95</v>
      </c>
      <c r="J28" s="62" t="s">
        <v>571</v>
      </c>
      <c r="K28" s="62">
        <v>0</v>
      </c>
      <c r="L28" s="62" t="s">
        <v>572</v>
      </c>
      <c r="M28" s="62" t="s">
        <v>573</v>
      </c>
      <c r="N28" s="62" t="s">
        <v>76</v>
      </c>
      <c r="O28" s="4">
        <v>44364</v>
      </c>
      <c r="P28" s="64">
        <v>44337</v>
      </c>
      <c r="Q28" s="63">
        <f t="shared" si="0"/>
        <v>0</v>
      </c>
      <c r="R28" s="62" t="s">
        <v>574</v>
      </c>
    </row>
    <row r="29" spans="1:18" ht="40.799999999999997" x14ac:dyDescent="0.3">
      <c r="A29" s="62">
        <v>49</v>
      </c>
      <c r="B29" s="4">
        <v>44343</v>
      </c>
      <c r="C29" s="62" t="s">
        <v>575</v>
      </c>
      <c r="D29" s="67" t="s">
        <v>576</v>
      </c>
      <c r="E29" s="62" t="s">
        <v>94</v>
      </c>
      <c r="F29" s="62" t="s">
        <v>92</v>
      </c>
      <c r="G29" s="62" t="s">
        <v>94</v>
      </c>
      <c r="H29" s="62" t="s">
        <v>94</v>
      </c>
      <c r="I29" s="62" t="s">
        <v>94</v>
      </c>
      <c r="J29" s="62" t="s">
        <v>94</v>
      </c>
      <c r="K29" s="62">
        <v>1</v>
      </c>
      <c r="L29" s="62" t="s">
        <v>96</v>
      </c>
      <c r="M29" s="62" t="s">
        <v>97</v>
      </c>
      <c r="N29" s="62" t="s">
        <v>76</v>
      </c>
      <c r="O29" s="4">
        <v>44342</v>
      </c>
      <c r="P29" s="4">
        <v>44342</v>
      </c>
      <c r="Q29" s="21">
        <f t="shared" si="0"/>
        <v>0</v>
      </c>
      <c r="R29" s="62" t="s">
        <v>577</v>
      </c>
    </row>
    <row r="30" spans="1:18" ht="40.799999999999997" x14ac:dyDescent="0.3">
      <c r="A30" s="62">
        <v>50</v>
      </c>
      <c r="B30" s="4">
        <v>44343</v>
      </c>
      <c r="C30" s="62" t="s">
        <v>578</v>
      </c>
      <c r="D30" s="67" t="s">
        <v>579</v>
      </c>
      <c r="E30" s="62" t="s">
        <v>94</v>
      </c>
      <c r="F30" s="62" t="s">
        <v>92</v>
      </c>
      <c r="G30" s="62" t="s">
        <v>94</v>
      </c>
      <c r="H30" s="62" t="s">
        <v>94</v>
      </c>
      <c r="I30" s="62" t="s">
        <v>94</v>
      </c>
      <c r="J30" s="62" t="s">
        <v>94</v>
      </c>
      <c r="K30" s="62">
        <v>1</v>
      </c>
      <c r="L30" s="62" t="s">
        <v>96</v>
      </c>
      <c r="M30" s="62" t="s">
        <v>97</v>
      </c>
      <c r="N30" s="62" t="s">
        <v>76</v>
      </c>
      <c r="O30" s="4">
        <v>44342</v>
      </c>
      <c r="P30" s="4">
        <v>44342</v>
      </c>
      <c r="Q30" s="21">
        <f t="shared" si="0"/>
        <v>0</v>
      </c>
      <c r="R30" s="62" t="s">
        <v>577</v>
      </c>
    </row>
    <row r="31" spans="1:18" ht="40.799999999999997" x14ac:dyDescent="0.3">
      <c r="A31" s="62">
        <v>51</v>
      </c>
      <c r="B31" s="4">
        <v>44343</v>
      </c>
      <c r="C31" s="62" t="s">
        <v>580</v>
      </c>
      <c r="D31" s="67" t="s">
        <v>581</v>
      </c>
      <c r="E31" s="62" t="s">
        <v>94</v>
      </c>
      <c r="F31" s="62" t="s">
        <v>92</v>
      </c>
      <c r="G31" s="62" t="s">
        <v>94</v>
      </c>
      <c r="H31" s="62" t="s">
        <v>94</v>
      </c>
      <c r="I31" s="62" t="s">
        <v>94</v>
      </c>
      <c r="J31" s="62" t="s">
        <v>94</v>
      </c>
      <c r="K31" s="62">
        <v>1</v>
      </c>
      <c r="L31" s="62" t="s">
        <v>96</v>
      </c>
      <c r="M31" s="62" t="s">
        <v>97</v>
      </c>
      <c r="N31" s="62" t="s">
        <v>76</v>
      </c>
      <c r="O31" s="4">
        <v>44342</v>
      </c>
      <c r="P31" s="4">
        <v>44342</v>
      </c>
      <c r="Q31" s="21">
        <f t="shared" si="0"/>
        <v>0</v>
      </c>
      <c r="R31" s="62" t="s">
        <v>577</v>
      </c>
    </row>
    <row r="32" spans="1:18" ht="40.799999999999997" x14ac:dyDescent="0.3">
      <c r="A32" s="62">
        <v>52</v>
      </c>
      <c r="B32" s="64">
        <v>44351</v>
      </c>
      <c r="C32" s="62" t="s">
        <v>582</v>
      </c>
      <c r="D32" s="67">
        <v>3153572310</v>
      </c>
      <c r="E32" s="62" t="s">
        <v>583</v>
      </c>
      <c r="F32" s="62" t="s">
        <v>74</v>
      </c>
      <c r="G32" s="62" t="s">
        <v>583</v>
      </c>
      <c r="H32" s="62" t="s">
        <v>94</v>
      </c>
      <c r="I32" s="62" t="s">
        <v>131</v>
      </c>
      <c r="J32" s="62" t="s">
        <v>584</v>
      </c>
      <c r="K32" s="62">
        <v>1</v>
      </c>
      <c r="L32" s="62" t="s">
        <v>585</v>
      </c>
      <c r="M32" s="62" t="s">
        <v>97</v>
      </c>
      <c r="N32" s="62" t="s">
        <v>76</v>
      </c>
      <c r="O32" s="64">
        <v>44351</v>
      </c>
      <c r="P32" s="64">
        <v>44351</v>
      </c>
      <c r="Q32" s="63">
        <f t="shared" si="0"/>
        <v>0</v>
      </c>
      <c r="R32" s="62" t="s">
        <v>586</v>
      </c>
    </row>
    <row r="33" spans="1:18" ht="40.799999999999997" x14ac:dyDescent="0.3">
      <c r="A33" s="62">
        <v>53</v>
      </c>
      <c r="B33" s="64">
        <v>44357</v>
      </c>
      <c r="C33" s="62" t="s">
        <v>587</v>
      </c>
      <c r="D33" s="67" t="s">
        <v>588</v>
      </c>
      <c r="E33" s="62" t="s">
        <v>94</v>
      </c>
      <c r="F33" s="62" t="s">
        <v>92</v>
      </c>
      <c r="G33" s="62" t="s">
        <v>94</v>
      </c>
      <c r="H33" s="62" t="s">
        <v>94</v>
      </c>
      <c r="I33" s="62" t="s">
        <v>94</v>
      </c>
      <c r="J33" s="62" t="s">
        <v>94</v>
      </c>
      <c r="K33" s="62">
        <v>1</v>
      </c>
      <c r="L33" s="62" t="s">
        <v>96</v>
      </c>
      <c r="M33" s="62" t="s">
        <v>97</v>
      </c>
      <c r="N33" s="62" t="s">
        <v>76</v>
      </c>
      <c r="O33" s="4">
        <v>44357</v>
      </c>
      <c r="P33" s="4">
        <v>44357</v>
      </c>
      <c r="Q33" s="21">
        <f t="shared" si="0"/>
        <v>0</v>
      </c>
      <c r="R33" s="62" t="s">
        <v>589</v>
      </c>
    </row>
    <row r="34" spans="1:18" ht="40.799999999999997" x14ac:dyDescent="0.3">
      <c r="A34" s="62">
        <v>54</v>
      </c>
      <c r="B34" s="64">
        <v>44357</v>
      </c>
      <c r="C34" s="62" t="s">
        <v>590</v>
      </c>
      <c r="D34" s="67" t="s">
        <v>591</v>
      </c>
      <c r="E34" s="62" t="s">
        <v>94</v>
      </c>
      <c r="F34" s="62" t="s">
        <v>92</v>
      </c>
      <c r="G34" s="62" t="s">
        <v>94</v>
      </c>
      <c r="H34" s="62" t="s">
        <v>94</v>
      </c>
      <c r="I34" s="62" t="s">
        <v>94</v>
      </c>
      <c r="J34" s="62" t="s">
        <v>94</v>
      </c>
      <c r="K34" s="62">
        <v>1</v>
      </c>
      <c r="L34" s="62" t="s">
        <v>96</v>
      </c>
      <c r="M34" s="62" t="s">
        <v>97</v>
      </c>
      <c r="N34" s="62" t="s">
        <v>76</v>
      </c>
      <c r="O34" s="4">
        <v>44357</v>
      </c>
      <c r="P34" s="4">
        <v>44357</v>
      </c>
      <c r="Q34" s="21">
        <f t="shared" si="0"/>
        <v>0</v>
      </c>
      <c r="R34" s="62" t="s">
        <v>589</v>
      </c>
    </row>
    <row r="35" spans="1:18" ht="40.799999999999997" x14ac:dyDescent="0.3">
      <c r="A35" s="62">
        <v>55</v>
      </c>
      <c r="B35" s="64">
        <v>44357</v>
      </c>
      <c r="C35" s="62" t="s">
        <v>592</v>
      </c>
      <c r="D35" s="67" t="s">
        <v>593</v>
      </c>
      <c r="E35" s="62" t="s">
        <v>94</v>
      </c>
      <c r="F35" s="62" t="s">
        <v>92</v>
      </c>
      <c r="G35" s="62" t="s">
        <v>94</v>
      </c>
      <c r="H35" s="62" t="s">
        <v>94</v>
      </c>
      <c r="I35" s="62" t="s">
        <v>94</v>
      </c>
      <c r="J35" s="62" t="s">
        <v>94</v>
      </c>
      <c r="K35" s="62">
        <v>1</v>
      </c>
      <c r="L35" s="62" t="s">
        <v>96</v>
      </c>
      <c r="M35" s="62" t="s">
        <v>97</v>
      </c>
      <c r="N35" s="62" t="s">
        <v>76</v>
      </c>
      <c r="O35" s="4">
        <v>44357</v>
      </c>
      <c r="P35" s="4">
        <v>44357</v>
      </c>
      <c r="Q35" s="21">
        <f t="shared" si="0"/>
        <v>0</v>
      </c>
      <c r="R35" s="62" t="s">
        <v>589</v>
      </c>
    </row>
    <row r="36" spans="1:18" ht="40.799999999999997" x14ac:dyDescent="0.3">
      <c r="A36" s="62">
        <v>56</v>
      </c>
      <c r="B36" s="4">
        <v>44362</v>
      </c>
      <c r="C36" s="62" t="s">
        <v>137</v>
      </c>
      <c r="D36" s="62">
        <v>3188631818</v>
      </c>
      <c r="E36" s="62" t="s">
        <v>594</v>
      </c>
      <c r="F36" s="62" t="s">
        <v>75</v>
      </c>
      <c r="G36" s="62" t="s">
        <v>595</v>
      </c>
      <c r="H36" s="62" t="s">
        <v>94</v>
      </c>
      <c r="I36" s="62" t="s">
        <v>94</v>
      </c>
      <c r="J36" s="62" t="s">
        <v>138</v>
      </c>
      <c r="K36" s="62">
        <v>1</v>
      </c>
      <c r="L36" s="62" t="s">
        <v>596</v>
      </c>
      <c r="M36" s="62" t="s">
        <v>97</v>
      </c>
      <c r="N36" s="62"/>
      <c r="O36" s="64">
        <v>44392</v>
      </c>
      <c r="P36" s="64"/>
      <c r="Q36" s="63">
        <f t="shared" si="0"/>
        <v>0</v>
      </c>
      <c r="R36" s="62"/>
    </row>
    <row r="37" spans="1:18" ht="71.400000000000006" x14ac:dyDescent="0.3">
      <c r="A37" s="62">
        <v>57</v>
      </c>
      <c r="B37" s="4">
        <v>44362</v>
      </c>
      <c r="C37" s="62" t="s">
        <v>137</v>
      </c>
      <c r="D37" s="62">
        <v>3188631818</v>
      </c>
      <c r="E37" s="62" t="s">
        <v>594</v>
      </c>
      <c r="F37" s="62" t="s">
        <v>134</v>
      </c>
      <c r="G37" s="62" t="s">
        <v>597</v>
      </c>
      <c r="H37" s="62" t="s">
        <v>94</v>
      </c>
      <c r="I37" s="62" t="s">
        <v>94</v>
      </c>
      <c r="J37" s="62" t="s">
        <v>571</v>
      </c>
      <c r="K37" s="62">
        <v>1</v>
      </c>
      <c r="L37" s="62" t="s">
        <v>598</v>
      </c>
      <c r="M37" s="62" t="s">
        <v>97</v>
      </c>
      <c r="N37" s="62"/>
      <c r="O37" s="64">
        <v>44392</v>
      </c>
      <c r="P37" s="64"/>
      <c r="Q37" s="63">
        <f t="shared" si="0"/>
        <v>0</v>
      </c>
      <c r="R37" s="62" t="s">
        <v>599</v>
      </c>
    </row>
    <row r="38" spans="1:18" ht="40.799999999999997" x14ac:dyDescent="0.3">
      <c r="A38" s="62">
        <v>58</v>
      </c>
      <c r="B38" s="4">
        <v>44362</v>
      </c>
      <c r="C38" s="62" t="s">
        <v>600</v>
      </c>
      <c r="D38" s="62" t="s">
        <v>601</v>
      </c>
      <c r="E38" s="62" t="s">
        <v>602</v>
      </c>
      <c r="F38" s="62" t="s">
        <v>75</v>
      </c>
      <c r="G38" s="62" t="s">
        <v>603</v>
      </c>
      <c r="H38" s="62" t="s">
        <v>94</v>
      </c>
      <c r="I38" s="62" t="s">
        <v>94</v>
      </c>
      <c r="J38" s="62" t="s">
        <v>604</v>
      </c>
      <c r="K38" s="62">
        <v>1</v>
      </c>
      <c r="L38" s="62" t="s">
        <v>605</v>
      </c>
      <c r="M38" s="62" t="s">
        <v>97</v>
      </c>
      <c r="N38" s="62" t="s">
        <v>76</v>
      </c>
      <c r="O38" s="64">
        <v>44362</v>
      </c>
      <c r="P38" s="64">
        <v>44362</v>
      </c>
      <c r="Q38" s="63">
        <f t="shared" si="0"/>
        <v>0</v>
      </c>
      <c r="R38" s="62" t="s">
        <v>606</v>
      </c>
    </row>
  </sheetData>
  <dataValidations count="1">
    <dataValidation type="list" allowBlank="1" showInputMessage="1" showErrorMessage="1" sqref="I6:I7 I9 I21:I22 I27:I28 I32">
      <formula1>INDIRECT(H6)</formula1>
    </dataValidation>
  </dataValidations>
  <hyperlinks>
    <hyperlink ref="D3" r:id="rId1"/>
    <hyperlink ref="D10" r:id="rId2"/>
    <hyperlink ref="D11" r:id="rId3"/>
    <hyperlink ref="D13" r:id="rId4"/>
    <hyperlink ref="D14" r:id="rId5"/>
    <hyperlink ref="D16" r:id="rId6"/>
    <hyperlink ref="D17" r:id="rId7"/>
    <hyperlink ref="D18" r:id="rId8"/>
    <hyperlink ref="D19" r:id="rId9"/>
    <hyperlink ref="D23" r:id="rId10"/>
    <hyperlink ref="D24" r:id="rId11"/>
    <hyperlink ref="D25" r:id="rId12"/>
    <hyperlink ref="D26" r:id="rId13"/>
    <hyperlink ref="D29" r:id="rId14"/>
    <hyperlink ref="D31" r:id="rId15"/>
    <hyperlink ref="D34" r:id="rId16"/>
    <hyperlink ref="D35" r:id="rId17"/>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21" operator="equal" id="{8EA19370-8B35-4CE3-82DC-03D7B1A08298}">
            <xm:f>'/C:/Users/japinzon/Documents/GESTIÓN SOCIAL (JAPR)/OGS/Gestión Local y Territorial/Procesos/agendas locales/2020/[FRL01.xlsx]LD'!#REF!</xm:f>
            <x14:dxf>
              <font>
                <color rgb="FF006100"/>
              </font>
              <fill>
                <patternFill>
                  <bgColor rgb="FFC6EFCE"/>
                </patternFill>
              </fill>
            </x14:dxf>
          </x14:cfRule>
          <x14:cfRule type="cellIs" priority="22" operator="equal" id="{3F8E5242-31EC-4957-AD4D-2B2A0F0C5EA5}">
            <xm:f>'/C:/Users/japinzon/Documents/GESTIÓN SOCIAL (JAPR)/OGS/Gestión Local y Territorial/Procesos/agendas locales/2020/[FRL01.xlsx]LD'!#REF!</xm:f>
            <x14:dxf>
              <font>
                <color rgb="FF9C6500"/>
              </font>
              <fill>
                <patternFill>
                  <bgColor rgb="FFFFEB9C"/>
                </patternFill>
              </fill>
            </x14:dxf>
          </x14:cfRule>
          <x14:cfRule type="cellIs" priority="23" operator="equal" id="{D3A4F3AA-C6CC-4DDC-9258-819309E693DA}">
            <xm:f>'/C:/Users/japinzon/Documents/GESTIÓN SOCIAL (JAPR)/OGS/Gestión Local y Territorial/Procesos/agendas locales/2020/[FRL01.xlsx]LD'!#REF!</xm:f>
            <x14:dxf>
              <font>
                <color rgb="FF9C0006"/>
              </font>
              <fill>
                <patternFill>
                  <bgColor rgb="FFFFC7CE"/>
                </patternFill>
              </fill>
            </x14:dxf>
          </x14:cfRule>
          <xm:sqref>N21:N22 N27 N36</xm:sqref>
        </x14:conditionalFormatting>
        <x14:conditionalFormatting xmlns:xm="http://schemas.microsoft.com/office/excel/2006/main">
          <x14:cfRule type="iconSet" priority="24" id="{208D97E8-F1EC-44AF-8337-1245667A36B7}">
            <x14:iconSet iconSet="3Symbols2" custom="1">
              <x14:cfvo type="percent">
                <xm:f>0</xm:f>
              </x14:cfvo>
              <x14:cfvo type="num">
                <xm:f>0</xm:f>
              </x14:cfvo>
              <x14:cfvo type="num" gte="0">
                <xm:f>0</xm:f>
              </x14:cfvo>
              <x14:cfIcon iconSet="3Symbols2" iconId="2"/>
              <x14:cfIcon iconSet="3Symbols2" iconId="2"/>
              <x14:cfIcon iconSet="3Symbols2" iconId="1"/>
            </x14:iconSet>
          </x14:cfRule>
          <xm:sqref>Q20:Q22 Q6:Q8 Q27:Q28 Q32 Q36 Q38</xm:sqref>
        </x14:conditionalFormatting>
        <x14:conditionalFormatting xmlns:xm="http://schemas.microsoft.com/office/excel/2006/main">
          <x14:cfRule type="iconSet" priority="20" id="{26AED9B2-115A-42DD-BB44-00923EFAA668}">
            <x14:iconSet iconSet="3Symbols2" custom="1">
              <x14:cfvo type="percent">
                <xm:f>0</xm:f>
              </x14:cfvo>
              <x14:cfvo type="num">
                <xm:f>0</xm:f>
              </x14:cfvo>
              <x14:cfvo type="num" gte="0">
                <xm:f>0</xm:f>
              </x14:cfvo>
              <x14:cfIcon iconSet="3Symbols2" iconId="2"/>
              <x14:cfIcon iconSet="3Symbols2" iconId="2"/>
              <x14:cfIcon iconSet="3Symbols2" iconId="1"/>
            </x14:iconSet>
          </x14:cfRule>
          <xm:sqref>Q2</xm:sqref>
        </x14:conditionalFormatting>
        <x14:conditionalFormatting xmlns:xm="http://schemas.microsoft.com/office/excel/2006/main">
          <x14:cfRule type="iconSet" priority="19" id="{CD230C34-0629-460B-A3E6-D9D4E25C5FB2}">
            <x14:iconSet iconSet="3Symbols2" custom="1">
              <x14:cfvo type="percent">
                <xm:f>0</xm:f>
              </x14:cfvo>
              <x14:cfvo type="num">
                <xm:f>0</xm:f>
              </x14:cfvo>
              <x14:cfvo type="num" gte="0">
                <xm:f>0</xm:f>
              </x14:cfvo>
              <x14:cfIcon iconSet="3Symbols2" iconId="2"/>
              <x14:cfIcon iconSet="3Symbols2" iconId="2"/>
              <x14:cfIcon iconSet="3Symbols2" iconId="1"/>
            </x14:iconSet>
          </x14:cfRule>
          <xm:sqref>Q3</xm:sqref>
        </x14:conditionalFormatting>
        <x14:conditionalFormatting xmlns:xm="http://schemas.microsoft.com/office/excel/2006/main">
          <x14:cfRule type="iconSet" priority="18" id="{4FCAC5AA-BE1A-487E-999D-F309DD5CF738}">
            <x14:iconSet iconSet="3Symbols2" custom="1">
              <x14:cfvo type="percent">
                <xm:f>0</xm:f>
              </x14:cfvo>
              <x14:cfvo type="num">
                <xm:f>0</xm:f>
              </x14:cfvo>
              <x14:cfvo type="num" gte="0">
                <xm:f>0</xm:f>
              </x14:cfvo>
              <x14:cfIcon iconSet="3Symbols2" iconId="2"/>
              <x14:cfIcon iconSet="3Symbols2" iconId="2"/>
              <x14:cfIcon iconSet="3Symbols2" iconId="1"/>
            </x14:iconSet>
          </x14:cfRule>
          <xm:sqref>Q4</xm:sqref>
        </x14:conditionalFormatting>
        <x14:conditionalFormatting xmlns:xm="http://schemas.microsoft.com/office/excel/2006/main">
          <x14:cfRule type="iconSet" priority="17" id="{6A5BA162-032D-4D50-A729-177FD8755458}">
            <x14:iconSet iconSet="3Symbols2" custom="1">
              <x14:cfvo type="percent">
                <xm:f>0</xm:f>
              </x14:cfvo>
              <x14:cfvo type="num">
                <xm:f>0</xm:f>
              </x14:cfvo>
              <x14:cfvo type="num" gte="0">
                <xm:f>0</xm:f>
              </x14:cfvo>
              <x14:cfIcon iconSet="3Symbols2" iconId="2"/>
              <x14:cfIcon iconSet="3Symbols2" iconId="2"/>
              <x14:cfIcon iconSet="3Symbols2" iconId="1"/>
            </x14:iconSet>
          </x14:cfRule>
          <xm:sqref>Q5</xm:sqref>
        </x14:conditionalFormatting>
        <x14:conditionalFormatting xmlns:xm="http://schemas.microsoft.com/office/excel/2006/main">
          <x14:cfRule type="iconSet" priority="16" id="{ABB29A5D-A8E8-413E-B74D-0A3E2C55125C}">
            <x14:iconSet iconSet="3Symbols2" custom="1">
              <x14:cfvo type="percent">
                <xm:f>0</xm:f>
              </x14:cfvo>
              <x14:cfvo type="num">
                <xm:f>0</xm:f>
              </x14:cfvo>
              <x14:cfvo type="num" gte="0">
                <xm:f>0</xm:f>
              </x14:cfvo>
              <x14:cfIcon iconSet="3Symbols2" iconId="2"/>
              <x14:cfIcon iconSet="3Symbols2" iconId="2"/>
              <x14:cfIcon iconSet="3Symbols2" iconId="1"/>
            </x14:iconSet>
          </x14:cfRule>
          <xm:sqref>Q10</xm:sqref>
        </x14:conditionalFormatting>
        <x14:conditionalFormatting xmlns:xm="http://schemas.microsoft.com/office/excel/2006/main">
          <x14:cfRule type="iconSet" priority="15" id="{142D74C7-F04E-49B6-BB42-697C68516DB3}">
            <x14:iconSet iconSet="3Symbols2" custom="1">
              <x14:cfvo type="percent">
                <xm:f>0</xm:f>
              </x14:cfvo>
              <x14:cfvo type="num">
                <xm:f>0</xm:f>
              </x14:cfvo>
              <x14:cfvo type="num" gte="0">
                <xm:f>0</xm:f>
              </x14:cfvo>
              <x14:cfIcon iconSet="3Symbols2" iconId="2"/>
              <x14:cfIcon iconSet="3Symbols2" iconId="2"/>
              <x14:cfIcon iconSet="3Symbols2" iconId="1"/>
            </x14:iconSet>
          </x14:cfRule>
          <xm:sqref>Q11</xm:sqref>
        </x14:conditionalFormatting>
        <x14:conditionalFormatting xmlns:xm="http://schemas.microsoft.com/office/excel/2006/main">
          <x14:cfRule type="iconSet" priority="14" id="{E4B6FFB7-D3BF-409D-86DB-8F322A265D03}">
            <x14:iconSet iconSet="3Symbols2" custom="1">
              <x14:cfvo type="percent">
                <xm:f>0</xm:f>
              </x14:cfvo>
              <x14:cfvo type="num">
                <xm:f>0</xm:f>
              </x14:cfvo>
              <x14:cfvo type="num" gte="0">
                <xm:f>0</xm:f>
              </x14:cfvo>
              <x14:cfIcon iconSet="3Symbols2" iconId="2"/>
              <x14:cfIcon iconSet="3Symbols2" iconId="2"/>
              <x14:cfIcon iconSet="3Symbols2" iconId="1"/>
            </x14:iconSet>
          </x14:cfRule>
          <xm:sqref>Q12</xm:sqref>
        </x14:conditionalFormatting>
        <x14:conditionalFormatting xmlns:xm="http://schemas.microsoft.com/office/excel/2006/main">
          <x14:cfRule type="iconSet" priority="13" id="{6C46ABCB-8268-436A-B11A-191B0AFF5CCC}">
            <x14:iconSet iconSet="3Symbols2" custom="1">
              <x14:cfvo type="percent">
                <xm:f>0</xm:f>
              </x14:cfvo>
              <x14:cfvo type="num">
                <xm:f>0</xm:f>
              </x14:cfvo>
              <x14:cfvo type="num" gte="0">
                <xm:f>0</xm:f>
              </x14:cfvo>
              <x14:cfIcon iconSet="3Symbols2" iconId="2"/>
              <x14:cfIcon iconSet="3Symbols2" iconId="2"/>
              <x14:cfIcon iconSet="3Symbols2" iconId="1"/>
            </x14:iconSet>
          </x14:cfRule>
          <xm:sqref>Q13</xm:sqref>
        </x14:conditionalFormatting>
        <x14:conditionalFormatting xmlns:xm="http://schemas.microsoft.com/office/excel/2006/main">
          <x14:cfRule type="iconSet" priority="12" id="{694CA1D5-C200-43CA-B2AC-2454601B6BFE}">
            <x14:iconSet iconSet="3Symbols2" custom="1">
              <x14:cfvo type="percent">
                <xm:f>0</xm:f>
              </x14:cfvo>
              <x14:cfvo type="num">
                <xm:f>0</xm:f>
              </x14:cfvo>
              <x14:cfvo type="num" gte="0">
                <xm:f>0</xm:f>
              </x14:cfvo>
              <x14:cfIcon iconSet="3Symbols2" iconId="2"/>
              <x14:cfIcon iconSet="3Symbols2" iconId="2"/>
              <x14:cfIcon iconSet="3Symbols2" iconId="1"/>
            </x14:iconSet>
          </x14:cfRule>
          <xm:sqref>Q14</xm:sqref>
        </x14:conditionalFormatting>
        <x14:conditionalFormatting xmlns:xm="http://schemas.microsoft.com/office/excel/2006/main">
          <x14:cfRule type="iconSet" priority="11" id="{4B3B7232-FE0E-4A28-96FB-95AB2DB2AFE9}">
            <x14:iconSet iconSet="3Symbols2" custom="1">
              <x14:cfvo type="percent">
                <xm:f>0</xm:f>
              </x14:cfvo>
              <x14:cfvo type="num">
                <xm:f>0</xm:f>
              </x14:cfvo>
              <x14:cfvo type="num" gte="0">
                <xm:f>0</xm:f>
              </x14:cfvo>
              <x14:cfIcon iconSet="3Symbols2" iconId="2"/>
              <x14:cfIcon iconSet="3Symbols2" iconId="2"/>
              <x14:cfIcon iconSet="3Symbols2" iconId="1"/>
            </x14:iconSet>
          </x14:cfRule>
          <xm:sqref>Q15</xm:sqref>
        </x14:conditionalFormatting>
        <x14:conditionalFormatting xmlns:xm="http://schemas.microsoft.com/office/excel/2006/main">
          <x14:cfRule type="iconSet" priority="10" id="{8EAC937C-A9B2-4104-8E47-D2D744A15782}">
            <x14:iconSet iconSet="3Symbols2" custom="1">
              <x14:cfvo type="percent">
                <xm:f>0</xm:f>
              </x14:cfvo>
              <x14:cfvo type="num">
                <xm:f>0</xm:f>
              </x14:cfvo>
              <x14:cfvo type="num" gte="0">
                <xm:f>0</xm:f>
              </x14:cfvo>
              <x14:cfIcon iconSet="3Symbols2" iconId="2"/>
              <x14:cfIcon iconSet="3Symbols2" iconId="2"/>
              <x14:cfIcon iconSet="3Symbols2" iconId="1"/>
            </x14:iconSet>
          </x14:cfRule>
          <xm:sqref>Q16</xm:sqref>
        </x14:conditionalFormatting>
        <x14:conditionalFormatting xmlns:xm="http://schemas.microsoft.com/office/excel/2006/main">
          <x14:cfRule type="iconSet" priority="9" id="{B1DC16FE-6112-4553-AC1E-3F3BCB1C33DD}">
            <x14:iconSet iconSet="3Symbols2" custom="1">
              <x14:cfvo type="percent">
                <xm:f>0</xm:f>
              </x14:cfvo>
              <x14:cfvo type="num">
                <xm:f>0</xm:f>
              </x14:cfvo>
              <x14:cfvo type="num" gte="0">
                <xm:f>0</xm:f>
              </x14:cfvo>
              <x14:cfIcon iconSet="3Symbols2" iconId="2"/>
              <x14:cfIcon iconSet="3Symbols2" iconId="2"/>
              <x14:cfIcon iconSet="3Symbols2" iconId="1"/>
            </x14:iconSet>
          </x14:cfRule>
          <xm:sqref>Q17:Q19</xm:sqref>
        </x14:conditionalFormatting>
        <x14:conditionalFormatting xmlns:xm="http://schemas.microsoft.com/office/excel/2006/main">
          <x14:cfRule type="iconSet" priority="8" id="{4CABCACD-EBEE-43AB-8C34-BAF8BD2FD3A1}">
            <x14:iconSet iconSet="3Symbols2" custom="1">
              <x14:cfvo type="percent">
                <xm:f>0</xm:f>
              </x14:cfvo>
              <x14:cfvo type="num">
                <xm:f>0</xm:f>
              </x14:cfvo>
              <x14:cfvo type="num" gte="0">
                <xm:f>0</xm:f>
              </x14:cfvo>
              <x14:cfIcon iconSet="3Symbols2" iconId="2"/>
              <x14:cfIcon iconSet="3Symbols2" iconId="2"/>
              <x14:cfIcon iconSet="3Symbols2" iconId="1"/>
            </x14:iconSet>
          </x14:cfRule>
          <xm:sqref>Q9</xm:sqref>
        </x14:conditionalFormatting>
        <x14:conditionalFormatting xmlns:xm="http://schemas.microsoft.com/office/excel/2006/main">
          <x14:cfRule type="iconSet" priority="7" id="{91989833-C891-46D1-8D34-0DC048B758F7}">
            <x14:iconSet iconSet="3Symbols2" custom="1">
              <x14:cfvo type="percent">
                <xm:f>0</xm:f>
              </x14:cfvo>
              <x14:cfvo type="num">
                <xm:f>0</xm:f>
              </x14:cfvo>
              <x14:cfvo type="num" gte="0">
                <xm:f>0</xm:f>
              </x14:cfvo>
              <x14:cfIcon iconSet="3Symbols2" iconId="2"/>
              <x14:cfIcon iconSet="3Symbols2" iconId="2"/>
              <x14:cfIcon iconSet="3Symbols2" iconId="1"/>
            </x14:iconSet>
          </x14:cfRule>
          <xm:sqref>Q23:Q26</xm:sqref>
        </x14:conditionalFormatting>
        <x14:conditionalFormatting xmlns:xm="http://schemas.microsoft.com/office/excel/2006/main">
          <x14:cfRule type="iconSet" priority="6" id="{5371B6AB-53F2-42DF-AA30-CE133D891912}">
            <x14:iconSet iconSet="3Symbols2" custom="1">
              <x14:cfvo type="percent">
                <xm:f>0</xm:f>
              </x14:cfvo>
              <x14:cfvo type="num">
                <xm:f>0</xm:f>
              </x14:cfvo>
              <x14:cfvo type="num" gte="0">
                <xm:f>0</xm:f>
              </x14:cfvo>
              <x14:cfIcon iconSet="3Symbols2" iconId="2"/>
              <x14:cfIcon iconSet="3Symbols2" iconId="2"/>
              <x14:cfIcon iconSet="3Symbols2" iconId="1"/>
            </x14:iconSet>
          </x14:cfRule>
          <xm:sqref>Q29:Q31</xm:sqref>
        </x14:conditionalFormatting>
        <x14:conditionalFormatting xmlns:xm="http://schemas.microsoft.com/office/excel/2006/main">
          <x14:cfRule type="iconSet" priority="5" id="{F02828F2-C649-406F-BF00-1549680368F6}">
            <x14:iconSet iconSet="3Symbols2" custom="1">
              <x14:cfvo type="percent">
                <xm:f>0</xm:f>
              </x14:cfvo>
              <x14:cfvo type="num">
                <xm:f>0</xm:f>
              </x14:cfvo>
              <x14:cfvo type="num" gte="0">
                <xm:f>0</xm:f>
              </x14:cfvo>
              <x14:cfIcon iconSet="3Symbols2" iconId="2"/>
              <x14:cfIcon iconSet="3Symbols2" iconId="2"/>
              <x14:cfIcon iconSet="3Symbols2" iconId="1"/>
            </x14:iconSet>
          </x14:cfRule>
          <xm:sqref>Q33:Q35</xm:sqref>
        </x14:conditionalFormatting>
        <x14:conditionalFormatting xmlns:xm="http://schemas.microsoft.com/office/excel/2006/main">
          <x14:cfRule type="cellIs" priority="1" operator="equal" id="{2603CAC2-3354-4629-A6EC-32738E2130D2}">
            <xm:f>'/C:/Users/japinzon/Documents/GESTIÓN SOCIAL (JAPR)/OGS/Gestión Local y Territorial/Procesos/agendas locales/2020/[FRL01.xlsx]LD'!#REF!</xm:f>
            <x14:dxf>
              <font>
                <color rgb="FF006100"/>
              </font>
              <fill>
                <patternFill>
                  <bgColor rgb="FFC6EFCE"/>
                </patternFill>
              </fill>
            </x14:dxf>
          </x14:cfRule>
          <x14:cfRule type="cellIs" priority="2" operator="equal" id="{D5882585-D4EE-4599-90B9-615942FC2906}">
            <xm:f>'/C:/Users/japinzon/Documents/GESTIÓN SOCIAL (JAPR)/OGS/Gestión Local y Territorial/Procesos/agendas locales/2020/[FRL01.xlsx]LD'!#REF!</xm:f>
            <x14:dxf>
              <font>
                <color rgb="FF9C6500"/>
              </font>
              <fill>
                <patternFill>
                  <bgColor rgb="FFFFEB9C"/>
                </patternFill>
              </fill>
            </x14:dxf>
          </x14:cfRule>
          <x14:cfRule type="cellIs" priority="3" operator="equal" id="{66AD9544-1770-485B-80AB-4F00D7674D64}">
            <xm:f>'/C:/Users/japinzon/Documents/GESTIÓN SOCIAL (JAPR)/OGS/Gestión Local y Territorial/Procesos/agendas locales/2020/[FRL01.xlsx]LD'!#REF!</xm:f>
            <x14:dxf>
              <font>
                <color rgb="FF9C0006"/>
              </font>
              <fill>
                <patternFill>
                  <bgColor rgb="FFFFC7CE"/>
                </patternFill>
              </fill>
            </x14:dxf>
          </x14:cfRule>
          <xm:sqref>N37</xm:sqref>
        </x14:conditionalFormatting>
        <x14:conditionalFormatting xmlns:xm="http://schemas.microsoft.com/office/excel/2006/main">
          <x14:cfRule type="iconSet" priority="4" id="{2ACD4022-27BF-4CC7-840C-50090DD2C2C7}">
            <x14:iconSet iconSet="3Symbols2" custom="1">
              <x14:cfvo type="percent">
                <xm:f>0</xm:f>
              </x14:cfvo>
              <x14:cfvo type="num">
                <xm:f>0</xm:f>
              </x14:cfvo>
              <x14:cfvo type="num" gte="0">
                <xm:f>0</xm:f>
              </x14:cfvo>
              <x14:cfIcon iconSet="3Symbols2" iconId="2"/>
              <x14:cfIcon iconSet="3Symbols2" iconId="2"/>
              <x14:cfIcon iconSet="3Symbols2" iconId="1"/>
            </x14:iconSet>
          </x14:cfRule>
          <xm:sqref>Q37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'C:\Users\Biblioteca\Downloads\[FORMATO L12 V.1.1.xlsx]LD'!#REF!</xm:f>
          </x14:formula1>
          <xm:sqref>N21:N22 N27 N36:N37</xm:sqref>
        </x14:dataValidation>
        <x14:dataValidation type="list" allowBlank="1" showInputMessage="1" showErrorMessage="1">
          <x14:formula1>
            <xm:f>'C:\Users\Biblioteca\Downloads\[FORMATO L12 V.1.1.xlsx]LD'!#REF!</xm:f>
          </x14:formula1>
          <xm:sqref>F2:F38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opLeftCell="A16" zoomScale="80" zoomScaleNormal="80" workbookViewId="0">
      <selection activeCell="B20" sqref="B20"/>
    </sheetView>
  </sheetViews>
  <sheetFormatPr baseColWidth="10" defaultRowHeight="14.4" x14ac:dyDescent="0.3"/>
  <cols>
    <col min="12" max="12" width="37" customWidth="1"/>
    <col min="18" max="18" width="21.88671875" customWidth="1"/>
  </cols>
  <sheetData>
    <row r="1" spans="1:18" ht="40.799999999999997" x14ac:dyDescent="0.3">
      <c r="A1" s="58" t="s">
        <v>53</v>
      </c>
      <c r="B1" s="58" t="s">
        <v>54</v>
      </c>
      <c r="C1" s="70" t="s">
        <v>55</v>
      </c>
      <c r="D1" s="70" t="s">
        <v>56</v>
      </c>
      <c r="E1" s="70" t="s">
        <v>57</v>
      </c>
      <c r="F1" s="70" t="s">
        <v>58</v>
      </c>
      <c r="G1" s="70" t="s">
        <v>59</v>
      </c>
      <c r="H1" s="70" t="s">
        <v>0</v>
      </c>
      <c r="I1" s="70" t="s">
        <v>60</v>
      </c>
      <c r="J1" s="70" t="s">
        <v>61</v>
      </c>
      <c r="K1" s="70" t="s">
        <v>62</v>
      </c>
      <c r="L1" s="70" t="s">
        <v>63</v>
      </c>
      <c r="M1" s="70" t="s">
        <v>64</v>
      </c>
      <c r="N1" s="70" t="s">
        <v>65</v>
      </c>
      <c r="O1" s="70" t="s">
        <v>66</v>
      </c>
      <c r="P1" s="70" t="s">
        <v>67</v>
      </c>
      <c r="Q1" s="71" t="s">
        <v>68</v>
      </c>
      <c r="R1" s="70" t="s">
        <v>69</v>
      </c>
    </row>
    <row r="2" spans="1:18" ht="81.599999999999994" x14ac:dyDescent="0.3">
      <c r="A2" s="74">
        <v>9</v>
      </c>
      <c r="B2" s="4">
        <v>44294</v>
      </c>
      <c r="C2" s="74" t="s">
        <v>607</v>
      </c>
      <c r="D2" s="74" t="s">
        <v>70</v>
      </c>
      <c r="E2" s="74" t="s">
        <v>139</v>
      </c>
      <c r="F2" s="74" t="s">
        <v>608</v>
      </c>
      <c r="G2" s="74" t="s">
        <v>139</v>
      </c>
      <c r="H2" s="74" t="s">
        <v>100</v>
      </c>
      <c r="I2" s="74" t="s">
        <v>100</v>
      </c>
      <c r="J2" s="74" t="s">
        <v>110</v>
      </c>
      <c r="K2" s="74">
        <v>2</v>
      </c>
      <c r="L2" s="74" t="s">
        <v>609</v>
      </c>
      <c r="M2" s="74" t="s">
        <v>98</v>
      </c>
      <c r="N2" s="74" t="s">
        <v>116</v>
      </c>
      <c r="O2" s="64">
        <v>44302</v>
      </c>
      <c r="P2" s="64">
        <v>44294</v>
      </c>
      <c r="Q2" s="75">
        <v>0</v>
      </c>
      <c r="R2" s="74" t="s">
        <v>610</v>
      </c>
    </row>
    <row r="3" spans="1:18" ht="61.2" x14ac:dyDescent="0.3">
      <c r="A3" s="74">
        <v>10</v>
      </c>
      <c r="B3" s="4">
        <v>44299</v>
      </c>
      <c r="C3" s="74" t="s">
        <v>125</v>
      </c>
      <c r="D3" s="74" t="s">
        <v>70</v>
      </c>
      <c r="E3" s="74" t="s">
        <v>139</v>
      </c>
      <c r="F3" s="74" t="s">
        <v>134</v>
      </c>
      <c r="G3" s="74" t="s">
        <v>139</v>
      </c>
      <c r="H3" s="74" t="s">
        <v>100</v>
      </c>
      <c r="I3" s="74" t="s">
        <v>100</v>
      </c>
      <c r="J3" s="74" t="s">
        <v>110</v>
      </c>
      <c r="K3" s="74">
        <v>1</v>
      </c>
      <c r="L3" s="74" t="s">
        <v>611</v>
      </c>
      <c r="M3" s="74" t="s">
        <v>98</v>
      </c>
      <c r="N3" s="74" t="s">
        <v>116</v>
      </c>
      <c r="O3" s="64">
        <v>44309</v>
      </c>
      <c r="P3" s="64">
        <v>44299</v>
      </c>
      <c r="Q3" s="75">
        <v>0</v>
      </c>
      <c r="R3" s="74" t="s">
        <v>612</v>
      </c>
    </row>
    <row r="4" spans="1:18" ht="132.6" x14ac:dyDescent="0.3">
      <c r="A4" s="74">
        <v>11</v>
      </c>
      <c r="B4" s="4">
        <v>44299</v>
      </c>
      <c r="C4" s="74" t="s">
        <v>607</v>
      </c>
      <c r="D4" s="74" t="s">
        <v>70</v>
      </c>
      <c r="E4" s="74" t="s">
        <v>139</v>
      </c>
      <c r="F4" s="74" t="s">
        <v>146</v>
      </c>
      <c r="G4" s="74" t="s">
        <v>139</v>
      </c>
      <c r="H4" s="74" t="s">
        <v>100</v>
      </c>
      <c r="I4" s="74" t="s">
        <v>100</v>
      </c>
      <c r="J4" s="74" t="s">
        <v>110</v>
      </c>
      <c r="K4" s="74">
        <v>0</v>
      </c>
      <c r="L4" s="74" t="s">
        <v>613</v>
      </c>
      <c r="M4" s="74" t="s">
        <v>98</v>
      </c>
      <c r="N4" s="74" t="s">
        <v>116</v>
      </c>
      <c r="O4" s="64">
        <v>44309</v>
      </c>
      <c r="P4" s="64">
        <v>44299</v>
      </c>
      <c r="Q4" s="75">
        <v>0</v>
      </c>
      <c r="R4" s="74" t="s">
        <v>614</v>
      </c>
    </row>
    <row r="5" spans="1:18" ht="81.599999999999994" x14ac:dyDescent="0.3">
      <c r="A5" s="74">
        <v>12</v>
      </c>
      <c r="B5" s="4">
        <v>44305</v>
      </c>
      <c r="C5" s="74" t="s">
        <v>615</v>
      </c>
      <c r="D5" s="74" t="s">
        <v>616</v>
      </c>
      <c r="E5" s="74" t="s">
        <v>139</v>
      </c>
      <c r="F5" s="74" t="s">
        <v>75</v>
      </c>
      <c r="G5" s="74" t="s">
        <v>139</v>
      </c>
      <c r="H5" s="74" t="s">
        <v>100</v>
      </c>
      <c r="I5" s="74" t="s">
        <v>100</v>
      </c>
      <c r="J5" s="74" t="s">
        <v>110</v>
      </c>
      <c r="K5" s="74">
        <v>1</v>
      </c>
      <c r="L5" s="74" t="s">
        <v>617</v>
      </c>
      <c r="M5" s="74" t="s">
        <v>98</v>
      </c>
      <c r="N5" s="74" t="s">
        <v>116</v>
      </c>
      <c r="O5" s="64">
        <v>44312</v>
      </c>
      <c r="P5" s="64">
        <v>44305</v>
      </c>
      <c r="Q5" s="75">
        <v>0</v>
      </c>
      <c r="R5" s="74" t="s">
        <v>618</v>
      </c>
    </row>
    <row r="6" spans="1:18" ht="61.2" x14ac:dyDescent="0.3">
      <c r="A6" s="74">
        <v>13</v>
      </c>
      <c r="B6" s="4">
        <v>44305</v>
      </c>
      <c r="C6" s="74" t="s">
        <v>619</v>
      </c>
      <c r="D6" s="74" t="s">
        <v>70</v>
      </c>
      <c r="E6" s="74" t="s">
        <v>139</v>
      </c>
      <c r="F6" s="74" t="s">
        <v>75</v>
      </c>
      <c r="G6" s="74" t="s">
        <v>139</v>
      </c>
      <c r="H6" s="74" t="s">
        <v>100</v>
      </c>
      <c r="I6" s="74" t="s">
        <v>100</v>
      </c>
      <c r="J6" s="74" t="s">
        <v>620</v>
      </c>
      <c r="K6" s="74">
        <v>1</v>
      </c>
      <c r="L6" s="74" t="s">
        <v>621</v>
      </c>
      <c r="M6" s="74" t="s">
        <v>98</v>
      </c>
      <c r="N6" s="74" t="s">
        <v>116</v>
      </c>
      <c r="O6" s="64">
        <v>44312</v>
      </c>
      <c r="P6" s="64">
        <v>44305</v>
      </c>
      <c r="Q6" s="75">
        <v>0</v>
      </c>
      <c r="R6" s="74" t="s">
        <v>622</v>
      </c>
    </row>
    <row r="7" spans="1:18" ht="61.2" x14ac:dyDescent="0.3">
      <c r="A7" s="74">
        <v>14</v>
      </c>
      <c r="B7" s="4">
        <v>44306</v>
      </c>
      <c r="C7" s="74" t="s">
        <v>623</v>
      </c>
      <c r="D7" s="74" t="s">
        <v>70</v>
      </c>
      <c r="E7" s="74" t="s">
        <v>139</v>
      </c>
      <c r="F7" s="74" t="s">
        <v>74</v>
      </c>
      <c r="G7" s="74" t="s">
        <v>139</v>
      </c>
      <c r="H7" s="74" t="s">
        <v>100</v>
      </c>
      <c r="I7" s="74" t="s">
        <v>100</v>
      </c>
      <c r="J7" s="74" t="s">
        <v>620</v>
      </c>
      <c r="K7" s="74">
        <v>0</v>
      </c>
      <c r="L7" s="74" t="s">
        <v>624</v>
      </c>
      <c r="M7" s="74" t="s">
        <v>98</v>
      </c>
      <c r="N7" s="74" t="s">
        <v>116</v>
      </c>
      <c r="O7" s="64">
        <v>44313</v>
      </c>
      <c r="P7" s="64">
        <v>44305</v>
      </c>
      <c r="Q7" s="75">
        <v>0</v>
      </c>
      <c r="R7" s="74" t="s">
        <v>625</v>
      </c>
    </row>
    <row r="8" spans="1:18" ht="61.2" x14ac:dyDescent="0.3">
      <c r="A8" s="74">
        <v>15</v>
      </c>
      <c r="B8" s="4">
        <v>44327</v>
      </c>
      <c r="C8" s="74" t="s">
        <v>125</v>
      </c>
      <c r="D8" s="74" t="s">
        <v>70</v>
      </c>
      <c r="E8" s="74" t="s">
        <v>139</v>
      </c>
      <c r="F8" s="74" t="s">
        <v>129</v>
      </c>
      <c r="G8" s="74" t="s">
        <v>139</v>
      </c>
      <c r="H8" s="74" t="s">
        <v>100</v>
      </c>
      <c r="I8" s="74" t="s">
        <v>100</v>
      </c>
      <c r="J8" s="74" t="s">
        <v>31</v>
      </c>
      <c r="K8" s="74">
        <v>0</v>
      </c>
      <c r="L8" s="74" t="s">
        <v>626</v>
      </c>
      <c r="M8" s="74" t="s">
        <v>98</v>
      </c>
      <c r="N8" s="74" t="s">
        <v>116</v>
      </c>
      <c r="O8" s="4">
        <v>44327</v>
      </c>
      <c r="P8" s="4">
        <v>44327</v>
      </c>
      <c r="Q8" s="75">
        <v>0</v>
      </c>
      <c r="R8" s="74" t="s">
        <v>627</v>
      </c>
    </row>
    <row r="9" spans="1:18" ht="81.599999999999994" x14ac:dyDescent="0.3">
      <c r="A9" s="74">
        <v>16</v>
      </c>
      <c r="B9" s="4">
        <v>44329</v>
      </c>
      <c r="C9" s="74" t="s">
        <v>82</v>
      </c>
      <c r="D9" s="74" t="s">
        <v>70</v>
      </c>
      <c r="E9" s="74" t="s">
        <v>139</v>
      </c>
      <c r="F9" s="74" t="s">
        <v>129</v>
      </c>
      <c r="G9" s="74" t="s">
        <v>139</v>
      </c>
      <c r="H9" s="74" t="s">
        <v>100</v>
      </c>
      <c r="I9" s="74" t="s">
        <v>100</v>
      </c>
      <c r="J9" s="74" t="s">
        <v>628</v>
      </c>
      <c r="K9" s="74">
        <v>0</v>
      </c>
      <c r="L9" s="74" t="s">
        <v>629</v>
      </c>
      <c r="M9" s="74" t="s">
        <v>98</v>
      </c>
      <c r="N9" s="74" t="s">
        <v>116</v>
      </c>
      <c r="O9" s="4">
        <v>44329</v>
      </c>
      <c r="P9" s="4">
        <v>44329</v>
      </c>
      <c r="Q9" s="75">
        <v>0</v>
      </c>
      <c r="R9" s="74" t="s">
        <v>630</v>
      </c>
    </row>
    <row r="10" spans="1:18" ht="61.2" x14ac:dyDescent="0.3">
      <c r="A10" s="74">
        <v>17</v>
      </c>
      <c r="B10" s="4">
        <v>44330</v>
      </c>
      <c r="C10" s="74" t="s">
        <v>607</v>
      </c>
      <c r="D10" s="74" t="s">
        <v>89</v>
      </c>
      <c r="E10" s="74" t="s">
        <v>139</v>
      </c>
      <c r="F10" s="74" t="s">
        <v>129</v>
      </c>
      <c r="G10" s="74" t="s">
        <v>139</v>
      </c>
      <c r="H10" s="74" t="s">
        <v>100</v>
      </c>
      <c r="I10" s="74" t="s">
        <v>100</v>
      </c>
      <c r="J10" s="74" t="s">
        <v>31</v>
      </c>
      <c r="K10" s="74">
        <v>0</v>
      </c>
      <c r="L10" s="74" t="s">
        <v>631</v>
      </c>
      <c r="M10" s="74" t="s">
        <v>98</v>
      </c>
      <c r="N10" s="74" t="s">
        <v>116</v>
      </c>
      <c r="O10" s="4">
        <v>44330</v>
      </c>
      <c r="P10" s="4">
        <v>44330</v>
      </c>
      <c r="Q10" s="75">
        <v>0</v>
      </c>
      <c r="R10" s="74" t="s">
        <v>631</v>
      </c>
    </row>
    <row r="11" spans="1:18" ht="193.8" x14ac:dyDescent="0.3">
      <c r="A11" s="74">
        <v>18</v>
      </c>
      <c r="B11" s="57">
        <v>44334</v>
      </c>
      <c r="C11" s="74" t="s">
        <v>125</v>
      </c>
      <c r="D11" s="74" t="s">
        <v>89</v>
      </c>
      <c r="E11" s="74" t="s">
        <v>139</v>
      </c>
      <c r="F11" s="74" t="s">
        <v>92</v>
      </c>
      <c r="G11" s="74" t="s">
        <v>139</v>
      </c>
      <c r="H11" s="74" t="s">
        <v>100</v>
      </c>
      <c r="I11" s="74" t="s">
        <v>100</v>
      </c>
      <c r="J11" s="74" t="s">
        <v>31</v>
      </c>
      <c r="K11" s="74">
        <v>0</v>
      </c>
      <c r="L11" s="74" t="s">
        <v>632</v>
      </c>
      <c r="M11" s="74" t="s">
        <v>98</v>
      </c>
      <c r="N11" s="74" t="s">
        <v>116</v>
      </c>
      <c r="O11" s="4">
        <v>44334</v>
      </c>
      <c r="P11" s="64">
        <v>44348</v>
      </c>
      <c r="Q11" s="75">
        <v>14</v>
      </c>
      <c r="R11" s="74" t="s">
        <v>632</v>
      </c>
    </row>
    <row r="12" spans="1:18" ht="91.8" x14ac:dyDescent="0.3">
      <c r="A12" s="74">
        <v>19</v>
      </c>
      <c r="B12" s="57">
        <v>44335</v>
      </c>
      <c r="C12" s="74" t="s">
        <v>633</v>
      </c>
      <c r="D12" s="74" t="s">
        <v>89</v>
      </c>
      <c r="E12" s="74" t="s">
        <v>139</v>
      </c>
      <c r="F12" s="74" t="s">
        <v>92</v>
      </c>
      <c r="G12" s="74" t="s">
        <v>139</v>
      </c>
      <c r="H12" s="74" t="s">
        <v>100</v>
      </c>
      <c r="I12" s="74" t="s">
        <v>100</v>
      </c>
      <c r="J12" s="74" t="s">
        <v>31</v>
      </c>
      <c r="K12" s="74">
        <v>0</v>
      </c>
      <c r="L12" s="74" t="s">
        <v>634</v>
      </c>
      <c r="M12" s="74" t="s">
        <v>98</v>
      </c>
      <c r="N12" s="74" t="s">
        <v>116</v>
      </c>
      <c r="O12" s="57">
        <v>44342</v>
      </c>
      <c r="P12" s="57">
        <v>44335</v>
      </c>
      <c r="Q12" s="75">
        <v>0</v>
      </c>
      <c r="R12" s="74" t="s">
        <v>634</v>
      </c>
    </row>
    <row r="13" spans="1:18" ht="40.799999999999997" x14ac:dyDescent="0.3">
      <c r="A13" s="74"/>
      <c r="B13" s="57">
        <v>44348</v>
      </c>
      <c r="C13" s="74" t="s">
        <v>635</v>
      </c>
      <c r="D13" s="74" t="s">
        <v>89</v>
      </c>
      <c r="E13" s="74" t="s">
        <v>139</v>
      </c>
      <c r="F13" s="74" t="s">
        <v>74</v>
      </c>
      <c r="G13" s="74" t="s">
        <v>139</v>
      </c>
      <c r="H13" s="74" t="s">
        <v>100</v>
      </c>
      <c r="I13" s="74" t="s">
        <v>100</v>
      </c>
      <c r="J13" s="74" t="s">
        <v>31</v>
      </c>
      <c r="K13" s="74">
        <v>0</v>
      </c>
      <c r="L13" s="74" t="s">
        <v>636</v>
      </c>
      <c r="M13" s="74" t="s">
        <v>98</v>
      </c>
      <c r="N13" s="74" t="s">
        <v>116</v>
      </c>
      <c r="O13" s="57">
        <v>44355</v>
      </c>
      <c r="P13" s="64">
        <v>44348</v>
      </c>
      <c r="Q13" s="75">
        <v>0</v>
      </c>
      <c r="R13" s="74" t="s">
        <v>637</v>
      </c>
    </row>
    <row r="14" spans="1:18" ht="102" x14ac:dyDescent="0.3">
      <c r="A14" s="74">
        <v>20</v>
      </c>
      <c r="B14" s="4">
        <v>44358</v>
      </c>
      <c r="C14" s="74" t="s">
        <v>638</v>
      </c>
      <c r="D14" s="74" t="s">
        <v>89</v>
      </c>
      <c r="E14" s="74" t="s">
        <v>139</v>
      </c>
      <c r="F14" s="74" t="s">
        <v>74</v>
      </c>
      <c r="G14" s="74" t="s">
        <v>139</v>
      </c>
      <c r="H14" s="74" t="s">
        <v>100</v>
      </c>
      <c r="I14" s="74" t="s">
        <v>100</v>
      </c>
      <c r="J14" s="74" t="s">
        <v>31</v>
      </c>
      <c r="K14" s="74">
        <v>0</v>
      </c>
      <c r="L14" s="74" t="s">
        <v>639</v>
      </c>
      <c r="M14" s="74" t="s">
        <v>98</v>
      </c>
      <c r="N14" s="74" t="s">
        <v>116</v>
      </c>
      <c r="O14" s="64">
        <v>44372</v>
      </c>
      <c r="P14" s="64">
        <v>44372</v>
      </c>
      <c r="Q14" s="75">
        <v>0</v>
      </c>
      <c r="R14" s="74" t="s">
        <v>640</v>
      </c>
    </row>
    <row r="15" spans="1:18" ht="193.8" x14ac:dyDescent="0.3">
      <c r="A15" s="74">
        <v>21</v>
      </c>
      <c r="B15" s="4">
        <v>44360</v>
      </c>
      <c r="C15" s="74" t="s">
        <v>641</v>
      </c>
      <c r="D15" s="74" t="s">
        <v>89</v>
      </c>
      <c r="E15" s="74" t="s">
        <v>139</v>
      </c>
      <c r="F15" s="74" t="s">
        <v>75</v>
      </c>
      <c r="G15" s="74" t="s">
        <v>139</v>
      </c>
      <c r="H15" s="74" t="s">
        <v>100</v>
      </c>
      <c r="I15" s="74" t="s">
        <v>100</v>
      </c>
      <c r="J15" s="74" t="s">
        <v>31</v>
      </c>
      <c r="K15" s="74">
        <v>0</v>
      </c>
      <c r="L15" s="74" t="s">
        <v>642</v>
      </c>
      <c r="M15" s="74" t="s">
        <v>98</v>
      </c>
      <c r="N15" s="74" t="s">
        <v>116</v>
      </c>
      <c r="O15" s="64">
        <v>44372</v>
      </c>
      <c r="P15" s="64">
        <v>44372</v>
      </c>
      <c r="Q15" s="75">
        <v>0</v>
      </c>
      <c r="R15" s="74" t="s">
        <v>642</v>
      </c>
    </row>
    <row r="16" spans="1:18" ht="61.2" x14ac:dyDescent="0.3">
      <c r="A16" s="74">
        <v>22</v>
      </c>
      <c r="B16" s="4">
        <v>44365</v>
      </c>
      <c r="C16" s="74" t="s">
        <v>623</v>
      </c>
      <c r="D16" s="74" t="s">
        <v>643</v>
      </c>
      <c r="E16" s="74" t="s">
        <v>139</v>
      </c>
      <c r="F16" s="74" t="s">
        <v>75</v>
      </c>
      <c r="G16" s="74" t="s">
        <v>139</v>
      </c>
      <c r="H16" s="74" t="s">
        <v>100</v>
      </c>
      <c r="I16" s="74" t="s">
        <v>100</v>
      </c>
      <c r="J16" s="74" t="s">
        <v>31</v>
      </c>
      <c r="K16" s="74">
        <v>0</v>
      </c>
      <c r="L16" s="74" t="s">
        <v>644</v>
      </c>
      <c r="M16" s="74" t="s">
        <v>98</v>
      </c>
      <c r="N16" s="74" t="s">
        <v>116</v>
      </c>
      <c r="O16" s="64">
        <v>44372</v>
      </c>
      <c r="P16" s="64">
        <v>44372</v>
      </c>
      <c r="Q16" s="75">
        <v>0</v>
      </c>
      <c r="R16" s="74" t="s">
        <v>645</v>
      </c>
    </row>
    <row r="17" spans="1:18" ht="71.400000000000006" x14ac:dyDescent="0.3">
      <c r="A17" s="74">
        <v>23</v>
      </c>
      <c r="B17" s="4">
        <v>44369</v>
      </c>
      <c r="C17" s="74" t="s">
        <v>646</v>
      </c>
      <c r="D17" s="74" t="s">
        <v>643</v>
      </c>
      <c r="E17" s="74" t="s">
        <v>139</v>
      </c>
      <c r="F17" s="74" t="s">
        <v>92</v>
      </c>
      <c r="G17" s="74" t="s">
        <v>139</v>
      </c>
      <c r="H17" s="74" t="s">
        <v>100</v>
      </c>
      <c r="I17" s="74" t="s">
        <v>100</v>
      </c>
      <c r="J17" s="74" t="s">
        <v>31</v>
      </c>
      <c r="K17" s="74">
        <v>0</v>
      </c>
      <c r="L17" s="74" t="s">
        <v>647</v>
      </c>
      <c r="M17" s="74" t="s">
        <v>98</v>
      </c>
      <c r="N17" s="74" t="s">
        <v>116</v>
      </c>
      <c r="O17" s="64">
        <v>44376</v>
      </c>
      <c r="P17" s="64">
        <v>44376</v>
      </c>
      <c r="Q17" s="75">
        <v>0</v>
      </c>
      <c r="R17" s="74" t="s">
        <v>648</v>
      </c>
    </row>
    <row r="18" spans="1:18" ht="40.799999999999997" x14ac:dyDescent="0.3">
      <c r="A18" s="74">
        <v>24</v>
      </c>
      <c r="B18" s="4">
        <v>44372</v>
      </c>
      <c r="C18" s="74" t="s">
        <v>649</v>
      </c>
      <c r="D18" s="74" t="s">
        <v>643</v>
      </c>
      <c r="E18" s="74" t="s">
        <v>139</v>
      </c>
      <c r="F18" s="74" t="s">
        <v>75</v>
      </c>
      <c r="G18" s="74" t="s">
        <v>139</v>
      </c>
      <c r="H18" s="74" t="s">
        <v>100</v>
      </c>
      <c r="I18" s="74" t="s">
        <v>100</v>
      </c>
      <c r="J18" s="74" t="s">
        <v>31</v>
      </c>
      <c r="K18" s="74">
        <v>0</v>
      </c>
      <c r="L18" s="74" t="s">
        <v>650</v>
      </c>
      <c r="M18" s="74" t="s">
        <v>98</v>
      </c>
      <c r="N18" s="74" t="s">
        <v>116</v>
      </c>
      <c r="O18" s="64">
        <v>44376</v>
      </c>
      <c r="P18" s="64">
        <v>44376</v>
      </c>
      <c r="Q18" s="75">
        <v>0</v>
      </c>
      <c r="R18" s="74" t="s">
        <v>651</v>
      </c>
    </row>
    <row r="19" spans="1:18" ht="51" x14ac:dyDescent="0.3">
      <c r="A19" s="74">
        <v>25</v>
      </c>
      <c r="B19" s="4">
        <v>44372</v>
      </c>
      <c r="C19" s="74" t="s">
        <v>638</v>
      </c>
      <c r="D19" s="74" t="s">
        <v>643</v>
      </c>
      <c r="E19" s="74" t="s">
        <v>139</v>
      </c>
      <c r="F19" s="74" t="s">
        <v>134</v>
      </c>
      <c r="G19" s="74" t="s">
        <v>139</v>
      </c>
      <c r="H19" s="74" t="s">
        <v>100</v>
      </c>
      <c r="I19" s="74" t="s">
        <v>100</v>
      </c>
      <c r="J19" s="74" t="s">
        <v>31</v>
      </c>
      <c r="K19" s="74">
        <v>0</v>
      </c>
      <c r="L19" s="74" t="s">
        <v>652</v>
      </c>
      <c r="M19" s="74" t="s">
        <v>98</v>
      </c>
      <c r="N19" s="74" t="s">
        <v>116</v>
      </c>
      <c r="O19" s="64">
        <v>44376</v>
      </c>
      <c r="P19" s="64">
        <v>44376</v>
      </c>
      <c r="Q19" s="75">
        <v>0</v>
      </c>
      <c r="R19" s="74" t="s">
        <v>653</v>
      </c>
    </row>
    <row r="20" spans="1:18" ht="81.599999999999994" x14ac:dyDescent="0.3">
      <c r="A20" s="74">
        <v>26</v>
      </c>
      <c r="B20" s="4">
        <v>44372</v>
      </c>
      <c r="C20" s="74" t="s">
        <v>654</v>
      </c>
      <c r="D20" s="74" t="s">
        <v>643</v>
      </c>
      <c r="E20" s="74" t="s">
        <v>139</v>
      </c>
      <c r="F20" s="74" t="s">
        <v>74</v>
      </c>
      <c r="G20" s="74" t="s">
        <v>139</v>
      </c>
      <c r="H20" s="74" t="s">
        <v>100</v>
      </c>
      <c r="I20" s="74" t="s">
        <v>100</v>
      </c>
      <c r="J20" s="74" t="s">
        <v>31</v>
      </c>
      <c r="K20" s="74">
        <v>0</v>
      </c>
      <c r="L20" s="74" t="s">
        <v>655</v>
      </c>
      <c r="M20" s="74" t="s">
        <v>98</v>
      </c>
      <c r="N20" s="74" t="s">
        <v>116</v>
      </c>
      <c r="O20" s="64">
        <v>44376</v>
      </c>
      <c r="P20" s="64">
        <v>44376</v>
      </c>
      <c r="Q20" s="75">
        <v>0</v>
      </c>
      <c r="R20" s="74" t="s">
        <v>656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
  <sheetViews>
    <sheetView workbookViewId="0">
      <selection sqref="A1:R1"/>
    </sheetView>
  </sheetViews>
  <sheetFormatPr baseColWidth="10" defaultRowHeight="14.4" x14ac:dyDescent="0.3"/>
  <cols>
    <col min="12" max="12" width="28.21875" customWidth="1"/>
    <col min="18" max="18" width="31.44140625" customWidth="1"/>
  </cols>
  <sheetData>
    <row r="1" spans="1:18" ht="40.799999999999997" x14ac:dyDescent="0.3">
      <c r="A1" s="58" t="s">
        <v>53</v>
      </c>
      <c r="B1" s="58" t="s">
        <v>54</v>
      </c>
      <c r="C1" s="70" t="s">
        <v>55</v>
      </c>
      <c r="D1" s="70" t="s">
        <v>56</v>
      </c>
      <c r="E1" s="70" t="s">
        <v>57</v>
      </c>
      <c r="F1" s="70" t="s">
        <v>58</v>
      </c>
      <c r="G1" s="70" t="s">
        <v>59</v>
      </c>
      <c r="H1" s="70" t="s">
        <v>0</v>
      </c>
      <c r="I1" s="70" t="s">
        <v>60</v>
      </c>
      <c r="J1" s="70" t="s">
        <v>61</v>
      </c>
      <c r="K1" s="70" t="s">
        <v>62</v>
      </c>
      <c r="L1" s="70" t="s">
        <v>63</v>
      </c>
      <c r="M1" s="70" t="s">
        <v>64</v>
      </c>
      <c r="N1" s="70" t="s">
        <v>65</v>
      </c>
      <c r="O1" s="70" t="s">
        <v>66</v>
      </c>
      <c r="P1" s="70" t="s">
        <v>67</v>
      </c>
      <c r="Q1" s="71" t="s">
        <v>68</v>
      </c>
      <c r="R1" s="70" t="s">
        <v>69</v>
      </c>
    </row>
    <row r="2" spans="1:18" ht="91.8" x14ac:dyDescent="0.3">
      <c r="A2" s="74">
        <v>4</v>
      </c>
      <c r="B2" s="66">
        <v>44294</v>
      </c>
      <c r="C2" s="74" t="s">
        <v>70</v>
      </c>
      <c r="D2" s="74" t="s">
        <v>70</v>
      </c>
      <c r="E2" s="74" t="s">
        <v>70</v>
      </c>
      <c r="F2" s="74"/>
      <c r="G2" s="74" t="s">
        <v>70</v>
      </c>
      <c r="H2" s="74"/>
      <c r="I2" s="74" t="s">
        <v>70</v>
      </c>
      <c r="J2" s="74" t="s">
        <v>657</v>
      </c>
      <c r="K2" s="73">
        <v>9</v>
      </c>
      <c r="L2" s="74" t="s">
        <v>658</v>
      </c>
      <c r="M2" s="74" t="s">
        <v>140</v>
      </c>
      <c r="N2" s="74" t="s">
        <v>116</v>
      </c>
      <c r="O2" s="66">
        <v>44316</v>
      </c>
      <c r="P2" s="66">
        <v>44298</v>
      </c>
      <c r="Q2" s="75">
        <f>IF(_xlfn.DAYS(P2,O2)&lt;0,0,_xlfn.DAYS(P2,O2))</f>
        <v>0</v>
      </c>
      <c r="R2" s="74" t="s">
        <v>659</v>
      </c>
    </row>
  </sheetData>
  <dataValidations count="1">
    <dataValidation type="list" allowBlank="1" showInputMessage="1" showErrorMessage="1" sqref="I2">
      <formula1>INDIRECT(H2)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4" id="{69903341-A205-48BD-B119-F08009AAD2A1}">
            <x14:iconSet iconSet="3Symbols2" custom="1">
              <x14:cfvo type="percent">
                <xm:f>0</xm:f>
              </x14:cfvo>
              <x14:cfvo type="num">
                <xm:f>0</xm:f>
              </x14:cfvo>
              <x14:cfvo type="num" gte="0">
                <xm:f>0</xm:f>
              </x14:cfvo>
              <x14:cfIcon iconSet="3Symbols2" iconId="2"/>
              <x14:cfIcon iconSet="3Symbols2" iconId="2"/>
              <x14:cfIcon iconSet="3Symbols2" iconId="1"/>
            </x14:iconSet>
          </x14:cfRule>
          <xm:sqref>Q2</xm:sqref>
        </x14:conditionalFormatting>
        <x14:conditionalFormatting xmlns:xm="http://schemas.microsoft.com/office/excel/2006/main">
          <x14:cfRule type="cellIs" priority="1" operator="equal" id="{931BED16-5027-4A3F-954B-65E99A9BAEA0}">
            <xm:f>'/C:/Users/japinzon/Documents/GESTIÓN SOCIAL (JAPR)/OGS/Gestión Local y Territorial/Procesos/agendas locales/2020/[FRL01.xlsx]LD'!#REF!</xm:f>
            <x14:dxf>
              <font>
                <color rgb="FF006100"/>
              </font>
              <fill>
                <patternFill>
                  <bgColor rgb="FFC6EFCE"/>
                </patternFill>
              </fill>
            </x14:dxf>
          </x14:cfRule>
          <x14:cfRule type="cellIs" priority="2" operator="equal" id="{4B6DBEEC-7922-4BB4-9558-09D2045E2BAF}">
            <xm:f>'/C:/Users/japinzon/Documents/GESTIÓN SOCIAL (JAPR)/OGS/Gestión Local y Territorial/Procesos/agendas locales/2020/[FRL01.xlsx]LD'!#REF!</xm:f>
            <x14:dxf>
              <font>
                <color rgb="FF9C6500"/>
              </font>
              <fill>
                <patternFill>
                  <bgColor rgb="FFFFEB9C"/>
                </patternFill>
              </fill>
            </x14:dxf>
          </x14:cfRule>
          <x14:cfRule type="cellIs" priority="3" operator="equal" id="{4C0745EE-69B6-416D-AAC1-E0C4469A8D97}">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'C:\Users\Biblioteca\Downloads\[FORMATO L14 V.1.1.xlsx]LD'!#REF!</xm:f>
          </x14:formula1>
          <xm:sqref>N2</xm:sqref>
        </x14:dataValidation>
        <x14:dataValidation type="list" allowBlank="1" showInputMessage="1" showErrorMessage="1">
          <x14:formula1>
            <xm:f>'C:\Users\Biblioteca\Downloads\[FORMATO L14 V.1.1.xlsx]LD'!#REF!</xm:f>
          </x14:formula1>
          <xm:sqref>F2</xm:sqref>
        </x14:dataValidation>
        <x14:dataValidation type="list" allowBlank="1" showInputMessage="1" showErrorMessage="1">
          <x14:formula1>
            <xm:f>'C:\Users\Biblioteca\Downloads\[FORMATO L14 V.1.1.xlsx]Datos'!#REF!</xm:f>
          </x14:formula1>
          <xm:sqref>H2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7" zoomScale="80" zoomScaleNormal="80" workbookViewId="0">
      <selection activeCell="B8" sqref="B8"/>
    </sheetView>
  </sheetViews>
  <sheetFormatPr baseColWidth="10" defaultRowHeight="14.4" x14ac:dyDescent="0.3"/>
  <cols>
    <col min="18" max="18" width="38.109375" customWidth="1"/>
  </cols>
  <sheetData>
    <row r="1" spans="1:18" ht="40.799999999999997" x14ac:dyDescent="0.3">
      <c r="A1" s="58" t="s">
        <v>53</v>
      </c>
      <c r="B1" s="58" t="s">
        <v>54</v>
      </c>
      <c r="C1" s="70" t="s">
        <v>55</v>
      </c>
      <c r="D1" s="70" t="s">
        <v>56</v>
      </c>
      <c r="E1" s="70" t="s">
        <v>57</v>
      </c>
      <c r="F1" s="70" t="s">
        <v>58</v>
      </c>
      <c r="G1" s="70" t="s">
        <v>59</v>
      </c>
      <c r="H1" s="70" t="s">
        <v>0</v>
      </c>
      <c r="I1" s="70" t="s">
        <v>60</v>
      </c>
      <c r="J1" s="70" t="s">
        <v>61</v>
      </c>
      <c r="K1" s="70" t="s">
        <v>62</v>
      </c>
      <c r="L1" s="70" t="s">
        <v>63</v>
      </c>
      <c r="M1" s="70" t="s">
        <v>64</v>
      </c>
      <c r="N1" s="70" t="s">
        <v>65</v>
      </c>
      <c r="O1" s="70" t="s">
        <v>66</v>
      </c>
      <c r="P1" s="70" t="s">
        <v>67</v>
      </c>
      <c r="Q1" s="71" t="s">
        <v>68</v>
      </c>
      <c r="R1" s="70" t="s">
        <v>69</v>
      </c>
    </row>
    <row r="2" spans="1:18" ht="91.8" x14ac:dyDescent="0.3">
      <c r="A2" s="74">
        <v>6</v>
      </c>
      <c r="B2" s="4">
        <v>44291</v>
      </c>
      <c r="C2" s="74" t="s">
        <v>660</v>
      </c>
      <c r="D2" s="67" t="s">
        <v>661</v>
      </c>
      <c r="E2" s="74" t="s">
        <v>101</v>
      </c>
      <c r="F2" s="74" t="s">
        <v>78</v>
      </c>
      <c r="G2" s="74" t="s">
        <v>101</v>
      </c>
      <c r="H2" s="74" t="s">
        <v>102</v>
      </c>
      <c r="I2" s="74" t="s">
        <v>103</v>
      </c>
      <c r="J2" s="74" t="s">
        <v>103</v>
      </c>
      <c r="K2" s="74">
        <v>1</v>
      </c>
      <c r="L2" s="74" t="s">
        <v>662</v>
      </c>
      <c r="M2" s="74" t="s">
        <v>112</v>
      </c>
      <c r="N2" s="74" t="s">
        <v>76</v>
      </c>
      <c r="O2" s="64">
        <v>44286</v>
      </c>
      <c r="P2" s="64">
        <v>44291</v>
      </c>
      <c r="Q2" s="75">
        <v>5</v>
      </c>
      <c r="R2" s="74" t="s">
        <v>663</v>
      </c>
    </row>
    <row r="3" spans="1:18" ht="132.6" x14ac:dyDescent="0.3">
      <c r="A3" s="74">
        <v>7</v>
      </c>
      <c r="B3" s="4">
        <v>44291</v>
      </c>
      <c r="C3" s="74" t="s">
        <v>664</v>
      </c>
      <c r="D3" s="67" t="s">
        <v>665</v>
      </c>
      <c r="E3" s="74" t="s">
        <v>101</v>
      </c>
      <c r="F3" s="74" t="s">
        <v>78</v>
      </c>
      <c r="G3" s="74" t="s">
        <v>666</v>
      </c>
      <c r="H3" s="74" t="s">
        <v>102</v>
      </c>
      <c r="I3" s="74" t="s">
        <v>103</v>
      </c>
      <c r="J3" s="74" t="s">
        <v>103</v>
      </c>
      <c r="K3" s="74">
        <v>1</v>
      </c>
      <c r="L3" s="74" t="s">
        <v>667</v>
      </c>
      <c r="M3" s="74" t="s">
        <v>112</v>
      </c>
      <c r="N3" s="74" t="s">
        <v>76</v>
      </c>
      <c r="O3" s="64">
        <v>44291</v>
      </c>
      <c r="P3" s="64">
        <v>44291</v>
      </c>
      <c r="Q3" s="75">
        <v>0</v>
      </c>
      <c r="R3" s="74" t="s">
        <v>668</v>
      </c>
    </row>
    <row r="4" spans="1:18" ht="153" x14ac:dyDescent="0.3">
      <c r="A4" s="74">
        <v>8</v>
      </c>
      <c r="B4" s="4">
        <v>44295</v>
      </c>
      <c r="C4" s="74" t="s">
        <v>669</v>
      </c>
      <c r="D4" s="67" t="s">
        <v>670</v>
      </c>
      <c r="E4" s="74" t="s">
        <v>101</v>
      </c>
      <c r="F4" s="74" t="s">
        <v>78</v>
      </c>
      <c r="G4" s="74" t="s">
        <v>101</v>
      </c>
      <c r="H4" s="74" t="s">
        <v>102</v>
      </c>
      <c r="I4" s="74" t="s">
        <v>103</v>
      </c>
      <c r="J4" s="74" t="s">
        <v>103</v>
      </c>
      <c r="K4" s="74">
        <v>1</v>
      </c>
      <c r="L4" s="74" t="s">
        <v>662</v>
      </c>
      <c r="M4" s="74" t="s">
        <v>112</v>
      </c>
      <c r="N4" s="74" t="s">
        <v>76</v>
      </c>
      <c r="O4" s="64">
        <v>44295</v>
      </c>
      <c r="P4" s="64">
        <v>44295</v>
      </c>
      <c r="Q4" s="75">
        <v>0</v>
      </c>
      <c r="R4" s="74" t="s">
        <v>671</v>
      </c>
    </row>
    <row r="5" spans="1:18" ht="163.19999999999999" x14ac:dyDescent="0.3">
      <c r="A5" s="74">
        <v>9</v>
      </c>
      <c r="B5" s="4">
        <v>44305</v>
      </c>
      <c r="C5" s="74" t="s">
        <v>672</v>
      </c>
      <c r="D5" s="74" t="s">
        <v>211</v>
      </c>
      <c r="E5" s="74" t="s">
        <v>101</v>
      </c>
      <c r="F5" s="74" t="s">
        <v>78</v>
      </c>
      <c r="G5" s="74" t="s">
        <v>101</v>
      </c>
      <c r="H5" s="74" t="s">
        <v>102</v>
      </c>
      <c r="I5" s="74" t="s">
        <v>103</v>
      </c>
      <c r="J5" s="74" t="s">
        <v>103</v>
      </c>
      <c r="K5" s="74">
        <v>1</v>
      </c>
      <c r="L5" s="74" t="s">
        <v>662</v>
      </c>
      <c r="M5" s="74" t="s">
        <v>112</v>
      </c>
      <c r="N5" s="74" t="s">
        <v>76</v>
      </c>
      <c r="O5" s="64">
        <v>44305</v>
      </c>
      <c r="P5" s="64">
        <v>44305</v>
      </c>
      <c r="Q5" s="75">
        <v>0</v>
      </c>
      <c r="R5" s="74" t="s">
        <v>673</v>
      </c>
    </row>
    <row r="6" spans="1:18" ht="306" x14ac:dyDescent="0.3">
      <c r="A6" s="74">
        <v>10</v>
      </c>
      <c r="B6" s="4">
        <v>44334</v>
      </c>
      <c r="C6" s="74" t="s">
        <v>674</v>
      </c>
      <c r="D6" s="74" t="s">
        <v>675</v>
      </c>
      <c r="E6" s="74" t="s">
        <v>99</v>
      </c>
      <c r="F6" s="74" t="s">
        <v>92</v>
      </c>
      <c r="G6" s="74" t="s">
        <v>101</v>
      </c>
      <c r="H6" s="74" t="s">
        <v>102</v>
      </c>
      <c r="I6" s="74" t="s">
        <v>103</v>
      </c>
      <c r="J6" s="74" t="s">
        <v>103</v>
      </c>
      <c r="K6" s="74">
        <v>1</v>
      </c>
      <c r="L6" s="74" t="s">
        <v>676</v>
      </c>
      <c r="M6" s="74" t="s">
        <v>112</v>
      </c>
      <c r="N6" s="74" t="s">
        <v>116</v>
      </c>
      <c r="O6" s="64">
        <v>44334</v>
      </c>
      <c r="P6" s="64">
        <v>44334</v>
      </c>
      <c r="Q6" s="75">
        <v>0</v>
      </c>
      <c r="R6" s="74" t="s">
        <v>677</v>
      </c>
    </row>
    <row r="7" spans="1:18" ht="30.6" x14ac:dyDescent="0.3">
      <c r="A7" s="74">
        <v>11</v>
      </c>
      <c r="B7" s="4">
        <v>44347</v>
      </c>
      <c r="C7" s="74" t="s">
        <v>678</v>
      </c>
      <c r="D7" s="74">
        <v>3015399608</v>
      </c>
      <c r="E7" s="74" t="s">
        <v>99</v>
      </c>
      <c r="F7" s="74" t="s">
        <v>75</v>
      </c>
      <c r="G7" s="74" t="s">
        <v>679</v>
      </c>
      <c r="H7" s="74" t="s">
        <v>102</v>
      </c>
      <c r="I7" s="74" t="s">
        <v>680</v>
      </c>
      <c r="J7" s="74" t="s">
        <v>681</v>
      </c>
      <c r="K7" s="74">
        <v>1</v>
      </c>
      <c r="L7" s="74" t="s">
        <v>682</v>
      </c>
      <c r="M7" s="74" t="s">
        <v>112</v>
      </c>
      <c r="N7" s="74" t="s">
        <v>116</v>
      </c>
      <c r="O7" s="64">
        <v>44347</v>
      </c>
      <c r="P7" s="64">
        <v>44348</v>
      </c>
      <c r="Q7" s="75">
        <v>1</v>
      </c>
      <c r="R7" s="74" t="s">
        <v>683</v>
      </c>
    </row>
    <row r="8" spans="1:18" ht="142.80000000000001" x14ac:dyDescent="0.3">
      <c r="A8" s="74">
        <v>12</v>
      </c>
      <c r="B8" s="4">
        <v>44370</v>
      </c>
      <c r="C8" s="74" t="s">
        <v>684</v>
      </c>
      <c r="D8" s="74"/>
      <c r="E8" s="74" t="s">
        <v>99</v>
      </c>
      <c r="F8" s="74" t="s">
        <v>448</v>
      </c>
      <c r="G8" s="74" t="s">
        <v>685</v>
      </c>
      <c r="H8" s="74" t="s">
        <v>102</v>
      </c>
      <c r="I8" s="74" t="s">
        <v>680</v>
      </c>
      <c r="J8" s="74" t="s">
        <v>686</v>
      </c>
      <c r="K8" s="74">
        <v>1</v>
      </c>
      <c r="L8" s="74" t="s">
        <v>687</v>
      </c>
      <c r="M8" s="74" t="s">
        <v>112</v>
      </c>
      <c r="N8" s="74" t="s">
        <v>116</v>
      </c>
      <c r="O8" s="64">
        <v>44375</v>
      </c>
      <c r="P8" s="64">
        <v>44375</v>
      </c>
      <c r="Q8" s="75">
        <v>5</v>
      </c>
      <c r="R8" s="74" t="s">
        <v>688</v>
      </c>
    </row>
  </sheetData>
  <dataValidations count="1">
    <dataValidation type="list" allowBlank="1" showInputMessage="1" showErrorMessage="1" sqref="I2:I8">
      <formula1>INDIRECT(H2)</formula1>
    </dataValidation>
  </dataValidations>
  <hyperlinks>
    <hyperlink ref="D2" r:id="rId1"/>
    <hyperlink ref="D3" r:id="rId2"/>
    <hyperlink ref="D4" r:id="rId3" display="wart2403@gmail.com"/>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3" operator="equal" id="{93FD33C6-C90D-4A02-8FDF-970088A8F26A}">
            <xm:f>'/C:/Users/japinzon/Documents/GESTIÓN SOCIAL (JAPR)/OGS/Gestión Local y Territorial/Procesos/agendas locales/2020/[FRL01.xlsx]LD'!#REF!</xm:f>
            <x14:dxf>
              <font>
                <color rgb="FF006100"/>
              </font>
              <fill>
                <patternFill>
                  <bgColor rgb="FFC6EFCE"/>
                </patternFill>
              </fill>
            </x14:dxf>
          </x14:cfRule>
          <x14:cfRule type="cellIs" priority="14" operator="equal" id="{F9E5A081-705C-4886-8431-9883591121B8}">
            <xm:f>'/C:/Users/japinzon/Documents/GESTIÓN SOCIAL (JAPR)/OGS/Gestión Local y Territorial/Procesos/agendas locales/2020/[FRL01.xlsx]LD'!#REF!</xm:f>
            <x14:dxf>
              <font>
                <color rgb="FF9C6500"/>
              </font>
              <fill>
                <patternFill>
                  <bgColor rgb="FFFFEB9C"/>
                </patternFill>
              </fill>
            </x14:dxf>
          </x14:cfRule>
          <x14:cfRule type="cellIs" priority="15" operator="equal" id="{0F9A091B-2453-403E-975A-5DC90F925C58}">
            <xm:f>'/C:/Users/japinzon/Documents/GESTIÓN SOCIAL (JAPR)/OGS/Gestión Local y Territorial/Procesos/agendas locales/2020/[FRL01.xlsx]LD'!#REF!</xm:f>
            <x14:dxf>
              <font>
                <color rgb="FF9C0006"/>
              </font>
              <fill>
                <patternFill>
                  <bgColor rgb="FFFFC7CE"/>
                </patternFill>
              </fill>
            </x14:dxf>
          </x14:cfRule>
          <xm:sqref>N5:N7</xm:sqref>
        </x14:conditionalFormatting>
        <x14:conditionalFormatting xmlns:xm="http://schemas.microsoft.com/office/excel/2006/main">
          <x14:cfRule type="iconSet" priority="16" id="{51AF6256-08A2-42BA-90DD-682420559D97}">
            <x14:iconSet iconSet="3Symbols2" custom="1">
              <x14:cfvo type="percent">
                <xm:f>0</xm:f>
              </x14:cfvo>
              <x14:cfvo type="num">
                <xm:f>0</xm:f>
              </x14:cfvo>
              <x14:cfvo type="num" gte="0">
                <xm:f>0</xm:f>
              </x14:cfvo>
              <x14:cfIcon iconSet="3Symbols2" iconId="2"/>
              <x14:cfIcon iconSet="3Symbols2" iconId="2"/>
              <x14:cfIcon iconSet="3Symbols2" iconId="1"/>
            </x14:iconSet>
          </x14:cfRule>
          <xm:sqref>Q2:Q8</xm:sqref>
        </x14:conditionalFormatting>
        <x14:conditionalFormatting xmlns:xm="http://schemas.microsoft.com/office/excel/2006/main">
          <x14:cfRule type="cellIs" priority="10" operator="equal" id="{0D250688-7167-41A0-B7BF-527D5186D08B}">
            <xm:f>'/C:/Users/japinzon/Documents/GESTIÓN SOCIAL (JAPR)/OGS/Gestión Local y Territorial/Procesos/agendas locales/2020/[FRL01.xlsx]LD'!#REF!</xm:f>
            <x14:dxf>
              <font>
                <color rgb="FF006100"/>
              </font>
              <fill>
                <patternFill>
                  <bgColor rgb="FFC6EFCE"/>
                </patternFill>
              </fill>
            </x14:dxf>
          </x14:cfRule>
          <x14:cfRule type="cellIs" priority="11" operator="equal" id="{1DA84902-2D20-4A3E-AF8C-C6B201FDE72D}">
            <xm:f>'/C:/Users/japinzon/Documents/GESTIÓN SOCIAL (JAPR)/OGS/Gestión Local y Territorial/Procesos/agendas locales/2020/[FRL01.xlsx]LD'!#REF!</xm:f>
            <x14:dxf>
              <font>
                <color rgb="FF9C6500"/>
              </font>
              <fill>
                <patternFill>
                  <bgColor rgb="FFFFEB9C"/>
                </patternFill>
              </fill>
            </x14:dxf>
          </x14:cfRule>
          <x14:cfRule type="cellIs" priority="12" operator="equal" id="{0FFE542A-88E2-451F-8FFA-BF684FE02546}">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 xmlns:xm="http://schemas.microsoft.com/office/excel/2006/main">
          <x14:cfRule type="cellIs" priority="7" operator="equal" id="{141A9E78-CBC2-4599-A2E0-F62D00482CC9}">
            <xm:f>'/C:/Users/japinzon/Documents/GESTIÓN SOCIAL (JAPR)/OGS/Gestión Local y Territorial/Procesos/agendas locales/2020/[FRL01.xlsx]LD'!#REF!</xm:f>
            <x14:dxf>
              <font>
                <color rgb="FF006100"/>
              </font>
              <fill>
                <patternFill>
                  <bgColor rgb="FFC6EFCE"/>
                </patternFill>
              </fill>
            </x14:dxf>
          </x14:cfRule>
          <x14:cfRule type="cellIs" priority="8" operator="equal" id="{E48EFE67-4687-4600-8DD4-9A78426EBEF3}">
            <xm:f>'/C:/Users/japinzon/Documents/GESTIÓN SOCIAL (JAPR)/OGS/Gestión Local y Territorial/Procesos/agendas locales/2020/[FRL01.xlsx]LD'!#REF!</xm:f>
            <x14:dxf>
              <font>
                <color rgb="FF9C6500"/>
              </font>
              <fill>
                <patternFill>
                  <bgColor rgb="FFFFEB9C"/>
                </patternFill>
              </fill>
            </x14:dxf>
          </x14:cfRule>
          <x14:cfRule type="cellIs" priority="9" operator="equal" id="{266FD91B-18EA-4114-B316-90076EDA1D96}">
            <xm:f>'/C:/Users/japinzon/Documents/GESTIÓN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cellIs" priority="4" operator="equal" id="{B4549041-3E42-4AD8-9379-07C13BF09B86}">
            <xm:f>'/C:/Users/japinzon/Documents/GESTIÓN SOCIAL (JAPR)/OGS/Gestión Local y Territorial/Procesos/agendas locales/2020/[FRL01.xlsx]LD'!#REF!</xm:f>
            <x14:dxf>
              <font>
                <color rgb="FF006100"/>
              </font>
              <fill>
                <patternFill>
                  <bgColor rgb="FFC6EFCE"/>
                </patternFill>
              </fill>
            </x14:dxf>
          </x14:cfRule>
          <x14:cfRule type="cellIs" priority="5" operator="equal" id="{C0B78BFA-E432-4B88-B6A5-DB7A89D1FF57}">
            <xm:f>'/C:/Users/japinzon/Documents/GESTIÓN SOCIAL (JAPR)/OGS/Gestión Local y Territorial/Procesos/agendas locales/2020/[FRL01.xlsx]LD'!#REF!</xm:f>
            <x14:dxf>
              <font>
                <color rgb="FF9C6500"/>
              </font>
              <fill>
                <patternFill>
                  <bgColor rgb="FFFFEB9C"/>
                </patternFill>
              </fill>
            </x14:dxf>
          </x14:cfRule>
          <x14:cfRule type="cellIs" priority="6" operator="equal" id="{2BE61552-1D84-4735-8612-AF5FC2550AF0}">
            <xm:f>'/C:/Users/japinzon/Documents/GESTIÓN SOCIAL (JAPR)/OGS/Gestión Local y Territorial/Procesos/agendas locales/2020/[FRL01.xlsx]LD'!#REF!</xm:f>
            <x14:dxf>
              <font>
                <color rgb="FF9C0006"/>
              </font>
              <fill>
                <patternFill>
                  <bgColor rgb="FFFFC7CE"/>
                </patternFill>
              </fill>
            </x14:dxf>
          </x14:cfRule>
          <xm:sqref>N4</xm:sqref>
        </x14:conditionalFormatting>
        <x14:conditionalFormatting xmlns:xm="http://schemas.microsoft.com/office/excel/2006/main">
          <x14:cfRule type="cellIs" priority="1" operator="equal" id="{F39A9E3B-6052-4852-BEFB-D81933A54273}">
            <xm:f>'/C:/Users/japinzon/Documents/GESTIÓN SOCIAL (JAPR)/OGS/Gestión Local y Territorial/Procesos/agendas locales/2020/[FRL01.xlsx]LD'!#REF!</xm:f>
            <x14:dxf>
              <font>
                <color rgb="FF006100"/>
              </font>
              <fill>
                <patternFill>
                  <bgColor rgb="FFC6EFCE"/>
                </patternFill>
              </fill>
            </x14:dxf>
          </x14:cfRule>
          <x14:cfRule type="cellIs" priority="2" operator="equal" id="{20D79E54-42E8-4B13-843B-C38BB2C3A374}">
            <xm:f>'/C:/Users/japinzon/Documents/GESTIÓN SOCIAL (JAPR)/OGS/Gestión Local y Territorial/Procesos/agendas locales/2020/[FRL01.xlsx]LD'!#REF!</xm:f>
            <x14:dxf>
              <font>
                <color rgb="FF9C6500"/>
              </font>
              <fill>
                <patternFill>
                  <bgColor rgb="FFFFEB9C"/>
                </patternFill>
              </fill>
            </x14:dxf>
          </x14:cfRule>
          <x14:cfRule type="cellIs" priority="3" operator="equal" id="{30125092-7C8F-4084-AD4C-246261555D91}">
            <xm:f>'/C:/Users/japinzon/Documents/GESTIÓN SOCIAL (JAPR)/OGS/Gestión Local y Territorial/Procesos/agendas locales/2020/[FRL01.xlsx]LD'!#REF!</xm:f>
            <x14:dxf>
              <font>
                <color rgb="FF9C0006"/>
              </font>
              <fill>
                <patternFill>
                  <bgColor rgb="FFFFC7CE"/>
                </patternFill>
              </fill>
            </x14:dxf>
          </x14:cfRule>
          <xm:sqref>N8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'C:\Users\Biblioteca\Downloads\[FORMATO L15 V.1.1.xlsx]LD'!#REF!</xm:f>
          </x14:formula1>
          <xm:sqref>N2:N8</xm:sqref>
        </x14:dataValidation>
        <x14:dataValidation type="list" allowBlank="1" showInputMessage="1" showErrorMessage="1">
          <x14:formula1>
            <xm:f>'C:\Users\Biblioteca\Downloads\[FORMATO L15 V.1.1.xlsx]LD'!#REF!</xm:f>
          </x14:formula1>
          <xm:sqref>F2:F8</xm:sqref>
        </x14:dataValidation>
        <x14:dataValidation type="list" allowBlank="1" showInputMessage="1" showErrorMessage="1">
          <x14:formula1>
            <xm:f>'C:\Users\Biblioteca\Downloads\[FORMATO L15 V.1.1.xlsx]Datos'!#REF!</xm:f>
          </x14:formula1>
          <xm:sqref>H2:H8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
  <sheetViews>
    <sheetView workbookViewId="0">
      <selection sqref="A1:R1"/>
    </sheetView>
  </sheetViews>
  <sheetFormatPr baseColWidth="10" defaultRowHeight="14.4" x14ac:dyDescent="0.3"/>
  <cols>
    <col min="6" max="6" width="14.88671875" customWidth="1"/>
    <col min="18" max="18" width="24.21875" customWidth="1"/>
  </cols>
  <sheetData>
    <row r="1" spans="1:18" ht="40.799999999999997" x14ac:dyDescent="0.3">
      <c r="A1" s="58" t="s">
        <v>53</v>
      </c>
      <c r="B1" s="58" t="s">
        <v>54</v>
      </c>
      <c r="C1" s="70" t="s">
        <v>55</v>
      </c>
      <c r="D1" s="70" t="s">
        <v>56</v>
      </c>
      <c r="E1" s="70" t="s">
        <v>57</v>
      </c>
      <c r="F1" s="70" t="s">
        <v>58</v>
      </c>
      <c r="G1" s="70" t="s">
        <v>59</v>
      </c>
      <c r="H1" s="70" t="s">
        <v>0</v>
      </c>
      <c r="I1" s="70" t="s">
        <v>60</v>
      </c>
      <c r="J1" s="70" t="s">
        <v>61</v>
      </c>
      <c r="K1" s="70" t="s">
        <v>62</v>
      </c>
      <c r="L1" s="70" t="s">
        <v>63</v>
      </c>
      <c r="M1" s="70" t="s">
        <v>64</v>
      </c>
      <c r="N1" s="70" t="s">
        <v>65</v>
      </c>
      <c r="O1" s="70" t="s">
        <v>66</v>
      </c>
      <c r="P1" s="70" t="s">
        <v>67</v>
      </c>
      <c r="Q1" s="71" t="s">
        <v>68</v>
      </c>
      <c r="R1" s="70" t="s">
        <v>69</v>
      </c>
    </row>
    <row r="2" spans="1:18" ht="30.6" x14ac:dyDescent="0.3">
      <c r="A2" s="79">
        <v>2</v>
      </c>
      <c r="B2" s="4">
        <v>44344</v>
      </c>
      <c r="C2" s="79" t="s">
        <v>689</v>
      </c>
      <c r="D2" s="79" t="s">
        <v>89</v>
      </c>
      <c r="E2" s="79" t="s">
        <v>89</v>
      </c>
      <c r="F2" s="79" t="s">
        <v>690</v>
      </c>
      <c r="G2" s="79" t="s">
        <v>691</v>
      </c>
      <c r="H2" s="83" t="s">
        <v>113</v>
      </c>
      <c r="I2" s="83" t="s">
        <v>114</v>
      </c>
      <c r="J2" s="83" t="s">
        <v>114</v>
      </c>
      <c r="K2" s="79">
        <v>4</v>
      </c>
      <c r="L2" s="79" t="s">
        <v>692</v>
      </c>
      <c r="M2" s="83" t="s">
        <v>85</v>
      </c>
      <c r="N2" s="83" t="s">
        <v>141</v>
      </c>
      <c r="O2" s="64">
        <v>44344</v>
      </c>
      <c r="P2" s="64">
        <v>44344</v>
      </c>
      <c r="Q2" s="80">
        <v>0</v>
      </c>
      <c r="R2" s="79" t="s">
        <v>693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A4" workbookViewId="0">
      <selection activeCell="B11" sqref="B11"/>
    </sheetView>
  </sheetViews>
  <sheetFormatPr baseColWidth="10" defaultRowHeight="14.4" x14ac:dyDescent="0.3"/>
  <cols>
    <col min="12" max="12" width="28.33203125" customWidth="1"/>
    <col min="18" max="18" width="22.88671875" customWidth="1"/>
  </cols>
  <sheetData>
    <row r="1" spans="1:18" ht="40.799999999999997" x14ac:dyDescent="0.3">
      <c r="A1" s="58" t="s">
        <v>53</v>
      </c>
      <c r="B1" s="58" t="s">
        <v>54</v>
      </c>
      <c r="C1" s="70" t="s">
        <v>55</v>
      </c>
      <c r="D1" s="70" t="s">
        <v>56</v>
      </c>
      <c r="E1" s="70" t="s">
        <v>57</v>
      </c>
      <c r="F1" s="70" t="s">
        <v>58</v>
      </c>
      <c r="G1" s="70" t="s">
        <v>59</v>
      </c>
      <c r="H1" s="70" t="s">
        <v>0</v>
      </c>
      <c r="I1" s="70" t="s">
        <v>60</v>
      </c>
      <c r="J1" s="70" t="s">
        <v>61</v>
      </c>
      <c r="K1" s="70" t="s">
        <v>62</v>
      </c>
      <c r="L1" s="70" t="s">
        <v>63</v>
      </c>
      <c r="M1" s="70" t="s">
        <v>64</v>
      </c>
      <c r="N1" s="70" t="s">
        <v>65</v>
      </c>
      <c r="O1" s="70" t="s">
        <v>66</v>
      </c>
      <c r="P1" s="70" t="s">
        <v>67</v>
      </c>
      <c r="Q1" s="71" t="s">
        <v>68</v>
      </c>
      <c r="R1" s="70" t="s">
        <v>69</v>
      </c>
    </row>
    <row r="2" spans="1:18" ht="51" x14ac:dyDescent="0.3">
      <c r="A2" s="79">
        <v>12</v>
      </c>
      <c r="B2" s="4">
        <v>44306</v>
      </c>
      <c r="C2" s="79" t="s">
        <v>694</v>
      </c>
      <c r="D2" s="79">
        <v>3123751285</v>
      </c>
      <c r="E2" s="79" t="s">
        <v>111</v>
      </c>
      <c r="F2" s="79" t="s">
        <v>448</v>
      </c>
      <c r="G2" s="79" t="s">
        <v>143</v>
      </c>
      <c r="H2" s="79" t="s">
        <v>145</v>
      </c>
      <c r="I2" s="79" t="s">
        <v>695</v>
      </c>
      <c r="J2" s="79" t="s">
        <v>142</v>
      </c>
      <c r="K2" s="79">
        <v>1</v>
      </c>
      <c r="L2" s="79" t="s">
        <v>696</v>
      </c>
      <c r="M2" s="79" t="s">
        <v>144</v>
      </c>
      <c r="N2" s="79" t="s">
        <v>116</v>
      </c>
      <c r="O2" s="64">
        <v>44327</v>
      </c>
      <c r="P2" s="64">
        <v>44306</v>
      </c>
      <c r="Q2" s="80">
        <v>0</v>
      </c>
      <c r="R2" s="79" t="s">
        <v>697</v>
      </c>
    </row>
    <row r="3" spans="1:18" ht="40.799999999999997" x14ac:dyDescent="0.3">
      <c r="A3" s="79">
        <v>13</v>
      </c>
      <c r="B3" s="4">
        <v>44316</v>
      </c>
      <c r="C3" s="79" t="s">
        <v>698</v>
      </c>
      <c r="D3" s="79">
        <v>3194046495</v>
      </c>
      <c r="E3" s="79" t="s">
        <v>111</v>
      </c>
      <c r="F3" s="79" t="s">
        <v>608</v>
      </c>
      <c r="G3" s="79" t="s">
        <v>143</v>
      </c>
      <c r="H3" s="79" t="s">
        <v>145</v>
      </c>
      <c r="I3" s="79" t="s">
        <v>695</v>
      </c>
      <c r="J3" s="79" t="s">
        <v>142</v>
      </c>
      <c r="K3" s="79">
        <v>1</v>
      </c>
      <c r="L3" s="79" t="s">
        <v>699</v>
      </c>
      <c r="M3" s="79" t="s">
        <v>144</v>
      </c>
      <c r="N3" s="79" t="s">
        <v>116</v>
      </c>
      <c r="O3" s="64">
        <v>44331</v>
      </c>
      <c r="P3" s="64">
        <v>44319</v>
      </c>
      <c r="Q3" s="80">
        <v>0</v>
      </c>
      <c r="R3" s="79" t="s">
        <v>700</v>
      </c>
    </row>
    <row r="4" spans="1:18" ht="20.399999999999999" x14ac:dyDescent="0.3">
      <c r="A4" s="79">
        <v>14</v>
      </c>
      <c r="B4" s="4">
        <v>44335</v>
      </c>
      <c r="C4" s="79" t="s">
        <v>701</v>
      </c>
      <c r="D4" s="79">
        <v>3232411917</v>
      </c>
      <c r="E4" s="79" t="s">
        <v>111</v>
      </c>
      <c r="F4" s="79" t="s">
        <v>149</v>
      </c>
      <c r="G4" s="79" t="s">
        <v>702</v>
      </c>
      <c r="H4" s="79" t="s">
        <v>145</v>
      </c>
      <c r="I4" s="79" t="s">
        <v>703</v>
      </c>
      <c r="J4" s="79" t="s">
        <v>702</v>
      </c>
      <c r="K4" s="79">
        <v>3</v>
      </c>
      <c r="L4" s="79" t="s">
        <v>704</v>
      </c>
      <c r="M4" s="79" t="s">
        <v>144</v>
      </c>
      <c r="N4" s="79" t="s">
        <v>116</v>
      </c>
      <c r="O4" s="64">
        <v>44356</v>
      </c>
      <c r="P4" s="64">
        <v>44347</v>
      </c>
      <c r="Q4" s="80">
        <f t="shared" ref="Q4:Q11" si="0">IF(_xlfn.DAYS(P4,O4)&lt;0,0,_xlfn.DAYS(P4,O4))</f>
        <v>0</v>
      </c>
      <c r="R4" s="79" t="s">
        <v>705</v>
      </c>
    </row>
    <row r="5" spans="1:18" ht="40.799999999999997" x14ac:dyDescent="0.3">
      <c r="A5" s="79">
        <v>15</v>
      </c>
      <c r="B5" s="4">
        <v>44347</v>
      </c>
      <c r="C5" s="79" t="s">
        <v>706</v>
      </c>
      <c r="D5" s="79">
        <v>3015863682</v>
      </c>
      <c r="E5" s="79" t="s">
        <v>707</v>
      </c>
      <c r="F5" s="79" t="s">
        <v>75</v>
      </c>
      <c r="G5" s="79" t="s">
        <v>707</v>
      </c>
      <c r="H5" s="79" t="s">
        <v>145</v>
      </c>
      <c r="I5" s="79" t="s">
        <v>708</v>
      </c>
      <c r="J5" s="79" t="s">
        <v>709</v>
      </c>
      <c r="K5" s="79">
        <v>1</v>
      </c>
      <c r="L5" s="79" t="s">
        <v>710</v>
      </c>
      <c r="M5" s="79" t="s">
        <v>144</v>
      </c>
      <c r="N5" s="79" t="s">
        <v>116</v>
      </c>
      <c r="O5" s="64">
        <v>44347</v>
      </c>
      <c r="P5" s="64">
        <v>44347</v>
      </c>
      <c r="Q5" s="80">
        <f t="shared" si="0"/>
        <v>0</v>
      </c>
      <c r="R5" s="79" t="s">
        <v>710</v>
      </c>
    </row>
    <row r="6" spans="1:18" ht="61.2" x14ac:dyDescent="0.3">
      <c r="A6" s="79">
        <v>16</v>
      </c>
      <c r="B6" s="4">
        <v>44362</v>
      </c>
      <c r="C6" s="81" t="s">
        <v>711</v>
      </c>
      <c r="D6" s="79">
        <v>3162544619</v>
      </c>
      <c r="E6" s="79" t="s">
        <v>712</v>
      </c>
      <c r="F6" s="79" t="s">
        <v>74</v>
      </c>
      <c r="G6" s="79" t="s">
        <v>713</v>
      </c>
      <c r="H6" s="79" t="s">
        <v>145</v>
      </c>
      <c r="I6" s="79" t="s">
        <v>714</v>
      </c>
      <c r="J6" s="79" t="s">
        <v>715</v>
      </c>
      <c r="K6" s="79">
        <v>1</v>
      </c>
      <c r="L6" s="79" t="s">
        <v>716</v>
      </c>
      <c r="M6" s="79" t="s">
        <v>144</v>
      </c>
      <c r="N6" s="79" t="s">
        <v>116</v>
      </c>
      <c r="O6" s="64">
        <v>44374</v>
      </c>
      <c r="P6" s="64">
        <v>44362</v>
      </c>
      <c r="Q6" s="80">
        <f t="shared" si="0"/>
        <v>0</v>
      </c>
      <c r="R6" s="79" t="s">
        <v>717</v>
      </c>
    </row>
    <row r="7" spans="1:18" ht="71.400000000000006" x14ac:dyDescent="0.3">
      <c r="A7" s="79">
        <v>17</v>
      </c>
      <c r="B7" s="4">
        <v>44363</v>
      </c>
      <c r="C7" s="79" t="s">
        <v>125</v>
      </c>
      <c r="D7" s="79">
        <v>3008899510</v>
      </c>
      <c r="E7" s="79" t="s">
        <v>718</v>
      </c>
      <c r="F7" s="79" t="s">
        <v>75</v>
      </c>
      <c r="G7" s="79" t="s">
        <v>719</v>
      </c>
      <c r="H7" s="79" t="s">
        <v>145</v>
      </c>
      <c r="I7" s="79" t="s">
        <v>147</v>
      </c>
      <c r="J7" s="79" t="s">
        <v>720</v>
      </c>
      <c r="K7" s="79">
        <v>1</v>
      </c>
      <c r="L7" s="79" t="s">
        <v>148</v>
      </c>
      <c r="M7" s="79" t="s">
        <v>144</v>
      </c>
      <c r="N7" s="79" t="s">
        <v>116</v>
      </c>
      <c r="O7" s="64">
        <v>44378</v>
      </c>
      <c r="P7" s="64">
        <v>44375</v>
      </c>
      <c r="Q7" s="80">
        <f t="shared" si="0"/>
        <v>0</v>
      </c>
      <c r="R7" s="79" t="s">
        <v>721</v>
      </c>
    </row>
    <row r="8" spans="1:18" ht="40.799999999999997" x14ac:dyDescent="0.3">
      <c r="A8" s="79">
        <v>18</v>
      </c>
      <c r="B8" s="4">
        <v>44368</v>
      </c>
      <c r="C8" s="79" t="s">
        <v>722</v>
      </c>
      <c r="D8" s="79">
        <v>3144913201</v>
      </c>
      <c r="E8" s="79" t="s">
        <v>723</v>
      </c>
      <c r="F8" s="79" t="s">
        <v>74</v>
      </c>
      <c r="G8" s="79" t="s">
        <v>723</v>
      </c>
      <c r="H8" s="79" t="s">
        <v>145</v>
      </c>
      <c r="I8" s="79" t="s">
        <v>703</v>
      </c>
      <c r="J8" s="79" t="s">
        <v>724</v>
      </c>
      <c r="K8" s="79">
        <v>1</v>
      </c>
      <c r="L8" s="79" t="s">
        <v>725</v>
      </c>
      <c r="M8" s="79" t="s">
        <v>144</v>
      </c>
      <c r="N8" s="79" t="s">
        <v>116</v>
      </c>
      <c r="O8" s="64">
        <v>44369</v>
      </c>
      <c r="P8" s="64">
        <v>44369</v>
      </c>
      <c r="Q8" s="80">
        <f t="shared" si="0"/>
        <v>0</v>
      </c>
      <c r="R8" s="79" t="s">
        <v>726</v>
      </c>
    </row>
    <row r="9" spans="1:18" ht="40.799999999999997" x14ac:dyDescent="0.3">
      <c r="A9" s="13">
        <v>19</v>
      </c>
      <c r="B9" s="85">
        <v>44369</v>
      </c>
      <c r="C9" s="13" t="s">
        <v>727</v>
      </c>
      <c r="D9" s="13">
        <v>3232419717</v>
      </c>
      <c r="E9" s="13" t="s">
        <v>728</v>
      </c>
      <c r="F9" s="13" t="s">
        <v>74</v>
      </c>
      <c r="G9" s="13" t="s">
        <v>728</v>
      </c>
      <c r="H9" s="13" t="s">
        <v>145</v>
      </c>
      <c r="I9" s="13" t="s">
        <v>147</v>
      </c>
      <c r="J9" s="13" t="s">
        <v>729</v>
      </c>
      <c r="K9" s="13">
        <v>1</v>
      </c>
      <c r="L9" s="13" t="s">
        <v>725</v>
      </c>
      <c r="M9" s="13" t="s">
        <v>144</v>
      </c>
      <c r="N9" s="13" t="s">
        <v>116</v>
      </c>
      <c r="O9" s="86">
        <v>44375</v>
      </c>
      <c r="P9" s="86">
        <v>44376</v>
      </c>
      <c r="Q9" s="84">
        <f t="shared" si="0"/>
        <v>1</v>
      </c>
      <c r="R9" s="13" t="s">
        <v>730</v>
      </c>
    </row>
    <row r="10" spans="1:18" ht="30.6" x14ac:dyDescent="0.3">
      <c r="A10" s="13">
        <v>20</v>
      </c>
      <c r="B10" s="85">
        <v>44369</v>
      </c>
      <c r="C10" s="13" t="s">
        <v>731</v>
      </c>
      <c r="D10" s="13">
        <v>3134736341</v>
      </c>
      <c r="E10" s="13" t="s">
        <v>732</v>
      </c>
      <c r="F10" s="13" t="s">
        <v>74</v>
      </c>
      <c r="G10" s="13" t="s">
        <v>732</v>
      </c>
      <c r="H10" s="13" t="s">
        <v>145</v>
      </c>
      <c r="I10" s="13" t="s">
        <v>147</v>
      </c>
      <c r="J10" s="13" t="s">
        <v>733</v>
      </c>
      <c r="K10" s="13">
        <v>1</v>
      </c>
      <c r="L10" s="13" t="s">
        <v>725</v>
      </c>
      <c r="M10" s="13" t="s">
        <v>144</v>
      </c>
      <c r="N10" s="13" t="s">
        <v>116</v>
      </c>
      <c r="O10" s="86">
        <v>44375</v>
      </c>
      <c r="P10" s="86">
        <v>44376</v>
      </c>
      <c r="Q10" s="84">
        <f t="shared" si="0"/>
        <v>1</v>
      </c>
      <c r="R10" s="13" t="s">
        <v>734</v>
      </c>
    </row>
    <row r="11" spans="1:18" ht="30.6" x14ac:dyDescent="0.3">
      <c r="A11" s="13">
        <v>21</v>
      </c>
      <c r="B11" s="85">
        <v>44369</v>
      </c>
      <c r="C11" s="13" t="s">
        <v>731</v>
      </c>
      <c r="D11" s="13">
        <v>3134736341</v>
      </c>
      <c r="E11" s="13" t="s">
        <v>735</v>
      </c>
      <c r="F11" s="13" t="s">
        <v>74</v>
      </c>
      <c r="G11" s="13" t="s">
        <v>735</v>
      </c>
      <c r="H11" s="13" t="s">
        <v>145</v>
      </c>
      <c r="I11" s="13" t="s">
        <v>147</v>
      </c>
      <c r="J11" s="13" t="s">
        <v>736</v>
      </c>
      <c r="K11" s="13">
        <v>1</v>
      </c>
      <c r="L11" s="13" t="s">
        <v>725</v>
      </c>
      <c r="M11" s="13" t="s">
        <v>144</v>
      </c>
      <c r="N11" s="13" t="s">
        <v>116</v>
      </c>
      <c r="O11" s="86">
        <v>44375</v>
      </c>
      <c r="P11" s="86">
        <v>44376</v>
      </c>
      <c r="Q11" s="84">
        <f t="shared" si="0"/>
        <v>1</v>
      </c>
      <c r="R11" s="13" t="s">
        <v>737</v>
      </c>
    </row>
  </sheetData>
  <dataValidations count="1">
    <dataValidation type="list" allowBlank="1" showInputMessage="1" showErrorMessage="1" sqref="I2:I11">
      <formula1>INDIRECT(H2)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27" operator="equal" id="{EE02AD80-3BC9-4D8B-AFD9-DA4668FA32F8}">
            <xm:f>'/C:/Users/japinzon/Documents/GESTIÓN SOCIAL (JAPR)/OGS/Gestión Local y Territorial/Procesos/agendas locales/2020/[FRL01.xlsx]LD'!#REF!</xm:f>
            <x14:dxf>
              <font>
                <color rgb="FF006100"/>
              </font>
              <fill>
                <patternFill>
                  <bgColor rgb="FFC6EFCE"/>
                </patternFill>
              </fill>
            </x14:dxf>
          </x14:cfRule>
          <x14:cfRule type="cellIs" priority="28" operator="equal" id="{761EF25E-3243-49DC-BFE1-0FCDEA4724E3}">
            <xm:f>'/C:/Users/japinzon/Documents/GESTIÓN SOCIAL (JAPR)/OGS/Gestión Local y Territorial/Procesos/agendas locales/2020/[FRL01.xlsx]LD'!#REF!</xm:f>
            <x14:dxf>
              <font>
                <color rgb="FF9C6500"/>
              </font>
              <fill>
                <patternFill>
                  <bgColor rgb="FFFFEB9C"/>
                </patternFill>
              </fill>
            </x14:dxf>
          </x14:cfRule>
          <x14:cfRule type="cellIs" priority="29" operator="equal" id="{1BE94399-17EE-4313-B33B-48935080D0DB}">
            <xm:f>'/C:/Users/japinzon/Documents/GESTIÓN SOCIAL (JAPR)/OGS/Gestión Local y Territorial/Procesos/agendas locales/2020/[FRL01.xlsx]LD'!#REF!</xm:f>
            <x14:dxf>
              <font>
                <color rgb="FF9C0006"/>
              </font>
              <fill>
                <patternFill>
                  <bgColor rgb="FFFFC7CE"/>
                </patternFill>
              </fill>
            </x14:dxf>
          </x14:cfRule>
          <xm:sqref>N6:N7</xm:sqref>
        </x14:conditionalFormatting>
        <x14:conditionalFormatting xmlns:xm="http://schemas.microsoft.com/office/excel/2006/main">
          <x14:cfRule type="iconSet" priority="30" id="{69972453-44EB-4DD7-BEE3-CB54C63343FD}">
            <x14:iconSet iconSet="3Symbols2" custom="1">
              <x14:cfvo type="percent">
                <xm:f>0</xm:f>
              </x14:cfvo>
              <x14:cfvo type="num">
                <xm:f>0</xm:f>
              </x14:cfvo>
              <x14:cfvo type="num" gte="0">
                <xm:f>0</xm:f>
              </x14:cfvo>
              <x14:cfIcon iconSet="3Symbols2" iconId="2"/>
              <x14:cfIcon iconSet="3Symbols2" iconId="2"/>
              <x14:cfIcon iconSet="3Symbols2" iconId="1"/>
            </x14:iconSet>
          </x14:cfRule>
          <xm:sqref>Q2:Q9</xm:sqref>
        </x14:conditionalFormatting>
        <x14:conditionalFormatting xmlns:xm="http://schemas.microsoft.com/office/excel/2006/main">
          <x14:cfRule type="cellIs" priority="24" operator="equal" id="{4F4C4318-3D54-48CF-BCC1-5B178989E1BC}">
            <xm:f>'/C:/Users/japinzon/Documents/GESTIÓN SOCIAL (JAPR)/OGS/Gestión Local y Territorial/Procesos/agendas locales/2020/[FRL01.xlsx]LD'!#REF!</xm:f>
            <x14:dxf>
              <font>
                <color rgb="FF006100"/>
              </font>
              <fill>
                <patternFill>
                  <bgColor rgb="FFC6EFCE"/>
                </patternFill>
              </fill>
            </x14:dxf>
          </x14:cfRule>
          <x14:cfRule type="cellIs" priority="25" operator="equal" id="{6A0F5420-CC55-4F43-A11E-0728ED40C594}">
            <xm:f>'/C:/Users/japinzon/Documents/GESTIÓN SOCIAL (JAPR)/OGS/Gestión Local y Territorial/Procesos/agendas locales/2020/[FRL01.xlsx]LD'!#REF!</xm:f>
            <x14:dxf>
              <font>
                <color rgb="FF9C6500"/>
              </font>
              <fill>
                <patternFill>
                  <bgColor rgb="FFFFEB9C"/>
                </patternFill>
              </fill>
            </x14:dxf>
          </x14:cfRule>
          <x14:cfRule type="cellIs" priority="26" operator="equal" id="{B3AD0BF9-1327-466D-9CED-BE039DF4D746}">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 xmlns:xm="http://schemas.microsoft.com/office/excel/2006/main">
          <x14:cfRule type="cellIs" priority="21" operator="equal" id="{4888A0E2-3F4F-4C04-8479-02B036D15EE8}">
            <xm:f>'/C:/Users/japinzon/Documents/GESTIÓN SOCIAL (JAPR)/OGS/Gestión Local y Territorial/Procesos/agendas locales/2020/[FRL01.xlsx]LD'!#REF!</xm:f>
            <x14:dxf>
              <font>
                <color rgb="FF006100"/>
              </font>
              <fill>
                <patternFill>
                  <bgColor rgb="FFC6EFCE"/>
                </patternFill>
              </fill>
            </x14:dxf>
          </x14:cfRule>
          <x14:cfRule type="cellIs" priority="22" operator="equal" id="{F342FBD6-1889-457F-8DD8-B640CCA02C8E}">
            <xm:f>'/C:/Users/japinzon/Documents/GESTIÓN SOCIAL (JAPR)/OGS/Gestión Local y Territorial/Procesos/agendas locales/2020/[FRL01.xlsx]LD'!#REF!</xm:f>
            <x14:dxf>
              <font>
                <color rgb="FF9C6500"/>
              </font>
              <fill>
                <patternFill>
                  <bgColor rgb="FFFFEB9C"/>
                </patternFill>
              </fill>
            </x14:dxf>
          </x14:cfRule>
          <x14:cfRule type="cellIs" priority="23" operator="equal" id="{FB37FFD0-B2F7-4263-87B4-0DDB667FC6CB}">
            <xm:f>'/C:/Users/japinzon/Documents/GESTIÓN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cellIs" priority="18" operator="equal" id="{FEF73832-6B1E-4EDA-A435-2D4C03F97377}">
            <xm:f>'/C:/Users/japinzon/Documents/GESTIÓN SOCIAL (JAPR)/OGS/Gestión Local y Territorial/Procesos/agendas locales/2020/[FRL01.xlsx]LD'!#REF!</xm:f>
            <x14:dxf>
              <font>
                <color rgb="FF006100"/>
              </font>
              <fill>
                <patternFill>
                  <bgColor rgb="FFC6EFCE"/>
                </patternFill>
              </fill>
            </x14:dxf>
          </x14:cfRule>
          <x14:cfRule type="cellIs" priority="19" operator="equal" id="{61A4F5F9-2ACE-4373-9BC2-39F209598C1E}">
            <xm:f>'/C:/Users/japinzon/Documents/GESTIÓN SOCIAL (JAPR)/OGS/Gestión Local y Territorial/Procesos/agendas locales/2020/[FRL01.xlsx]LD'!#REF!</xm:f>
            <x14:dxf>
              <font>
                <color rgb="FF9C6500"/>
              </font>
              <fill>
                <patternFill>
                  <bgColor rgb="FFFFEB9C"/>
                </patternFill>
              </fill>
            </x14:dxf>
          </x14:cfRule>
          <x14:cfRule type="cellIs" priority="20" operator="equal" id="{5789FCD4-0A49-4FB5-997D-4388DCD799F6}">
            <xm:f>'/C:/Users/japinzon/Documents/GESTIÓN SOCIAL (JAPR)/OGS/Gestión Local y Territorial/Procesos/agendas locales/2020/[FRL01.xlsx]LD'!#REF!</xm:f>
            <x14:dxf>
              <font>
                <color rgb="FF9C0006"/>
              </font>
              <fill>
                <patternFill>
                  <bgColor rgb="FFFFC7CE"/>
                </patternFill>
              </fill>
            </x14:dxf>
          </x14:cfRule>
          <xm:sqref>N4</xm:sqref>
        </x14:conditionalFormatting>
        <x14:conditionalFormatting xmlns:xm="http://schemas.microsoft.com/office/excel/2006/main">
          <x14:cfRule type="cellIs" priority="15" operator="equal" id="{0D0258CB-9E53-4D11-A2F5-216B69E6E891}">
            <xm:f>'/C:/Users/japinzon/Documents/GESTIÓN SOCIAL (JAPR)/OGS/Gestión Local y Territorial/Procesos/agendas locales/2020/[FRL01.xlsx]LD'!#REF!</xm:f>
            <x14:dxf>
              <font>
                <color rgb="FF006100"/>
              </font>
              <fill>
                <patternFill>
                  <bgColor rgb="FFC6EFCE"/>
                </patternFill>
              </fill>
            </x14:dxf>
          </x14:cfRule>
          <x14:cfRule type="cellIs" priority="16" operator="equal" id="{A2C362A1-5FF3-4D0E-BC71-74EBCF03591A}">
            <xm:f>'/C:/Users/japinzon/Documents/GESTIÓN SOCIAL (JAPR)/OGS/Gestión Local y Territorial/Procesos/agendas locales/2020/[FRL01.xlsx]LD'!#REF!</xm:f>
            <x14:dxf>
              <font>
                <color rgb="FF9C6500"/>
              </font>
              <fill>
                <patternFill>
                  <bgColor rgb="FFFFEB9C"/>
                </patternFill>
              </fill>
            </x14:dxf>
          </x14:cfRule>
          <x14:cfRule type="cellIs" priority="17" operator="equal" id="{845FD7D3-D61B-4085-939A-399BA97876AF}">
            <xm:f>'/C:/Users/japinzon/Documents/GESTIÓN SOCIAL (JAPR)/OGS/Gestión Local y Territorial/Procesos/agendas locales/2020/[FRL01.xlsx]LD'!#REF!</xm:f>
            <x14:dxf>
              <font>
                <color rgb="FF9C0006"/>
              </font>
              <fill>
                <patternFill>
                  <bgColor rgb="FFFFC7CE"/>
                </patternFill>
              </fill>
            </x14:dxf>
          </x14:cfRule>
          <xm:sqref>N5</xm:sqref>
        </x14:conditionalFormatting>
        <x14:conditionalFormatting xmlns:xm="http://schemas.microsoft.com/office/excel/2006/main">
          <x14:cfRule type="cellIs" priority="12" operator="equal" id="{E6075458-34B2-4795-BF80-3A207585C374}">
            <xm:f>'/C:/Users/japinzon/Documents/GESTIÓN SOCIAL (JAPR)/OGS/Gestión Local y Territorial/Procesos/agendas locales/2020/[FRL01.xlsx]LD'!#REF!</xm:f>
            <x14:dxf>
              <font>
                <color rgb="FF006100"/>
              </font>
              <fill>
                <patternFill>
                  <bgColor rgb="FFC6EFCE"/>
                </patternFill>
              </fill>
            </x14:dxf>
          </x14:cfRule>
          <x14:cfRule type="cellIs" priority="13" operator="equal" id="{86F98E14-D375-4E16-8384-1D113EFE1447}">
            <xm:f>'/C:/Users/japinzon/Documents/GESTIÓN SOCIAL (JAPR)/OGS/Gestión Local y Territorial/Procesos/agendas locales/2020/[FRL01.xlsx]LD'!#REF!</xm:f>
            <x14:dxf>
              <font>
                <color rgb="FF9C6500"/>
              </font>
              <fill>
                <patternFill>
                  <bgColor rgb="FFFFEB9C"/>
                </patternFill>
              </fill>
            </x14:dxf>
          </x14:cfRule>
          <x14:cfRule type="cellIs" priority="14" operator="equal" id="{68405E92-9181-47BC-9002-105223569685}">
            <xm:f>'/C:/Users/japinzon/Documents/GESTIÓN SOCIAL (JAPR)/OGS/Gestión Local y Territorial/Procesos/agendas locales/2020/[FRL01.xlsx]LD'!#REF!</xm:f>
            <x14:dxf>
              <font>
                <color rgb="FF9C0006"/>
              </font>
              <fill>
                <patternFill>
                  <bgColor rgb="FFFFC7CE"/>
                </patternFill>
              </fill>
            </x14:dxf>
          </x14:cfRule>
          <xm:sqref>N8</xm:sqref>
        </x14:conditionalFormatting>
        <x14:conditionalFormatting xmlns:xm="http://schemas.microsoft.com/office/excel/2006/main">
          <x14:cfRule type="cellIs" priority="9" operator="equal" id="{37859680-A99F-4E42-9723-66ED5A38C11A}">
            <xm:f>'/C:/Users/japinzon/Documents/GESTIÓN SOCIAL (JAPR)/OGS/Gestión Local y Territorial/Procesos/agendas locales/2020/[FRL01.xlsx]LD'!#REF!</xm:f>
            <x14:dxf>
              <font>
                <color rgb="FF006100"/>
              </font>
              <fill>
                <patternFill>
                  <bgColor rgb="FFC6EFCE"/>
                </patternFill>
              </fill>
            </x14:dxf>
          </x14:cfRule>
          <x14:cfRule type="cellIs" priority="10" operator="equal" id="{2FE3DC55-792B-40CC-A933-D8D386D63ED8}">
            <xm:f>'/C:/Users/japinzon/Documents/GESTIÓN SOCIAL (JAPR)/OGS/Gestión Local y Territorial/Procesos/agendas locales/2020/[FRL01.xlsx]LD'!#REF!</xm:f>
            <x14:dxf>
              <font>
                <color rgb="FF9C6500"/>
              </font>
              <fill>
                <patternFill>
                  <bgColor rgb="FFFFEB9C"/>
                </patternFill>
              </fill>
            </x14:dxf>
          </x14:cfRule>
          <x14:cfRule type="cellIs" priority="11" operator="equal" id="{E94CADA4-4AD4-4DC5-9CE9-504EE5BD50D0}">
            <xm:f>'/C:/Users/japinzon/Documents/GESTIÓN SOCIAL (JAPR)/OGS/Gestión Local y Territorial/Procesos/agendas locales/2020/[FRL01.xlsx]LD'!#REF!</xm:f>
            <x14:dxf>
              <font>
                <color rgb="FF9C0006"/>
              </font>
              <fill>
                <patternFill>
                  <bgColor rgb="FFFFC7CE"/>
                </patternFill>
              </fill>
            </x14:dxf>
          </x14:cfRule>
          <xm:sqref>N9</xm:sqref>
        </x14:conditionalFormatting>
        <x14:conditionalFormatting xmlns:xm="http://schemas.microsoft.com/office/excel/2006/main">
          <x14:cfRule type="iconSet" priority="8" id="{C4FB4637-5666-4E69-8A2B-F45617A62DE1}">
            <x14:iconSet iconSet="3Symbols2" custom="1">
              <x14:cfvo type="percent">
                <xm:f>0</xm:f>
              </x14:cfvo>
              <x14:cfvo type="num">
                <xm:f>0</xm:f>
              </x14:cfvo>
              <x14:cfvo type="num" gte="0">
                <xm:f>0</xm:f>
              </x14:cfvo>
              <x14:cfIcon iconSet="3Symbols2" iconId="2"/>
              <x14:cfIcon iconSet="3Symbols2" iconId="2"/>
              <x14:cfIcon iconSet="3Symbols2" iconId="1"/>
            </x14:iconSet>
          </x14:cfRule>
          <xm:sqref>Q10</xm:sqref>
        </x14:conditionalFormatting>
        <x14:conditionalFormatting xmlns:xm="http://schemas.microsoft.com/office/excel/2006/main">
          <x14:cfRule type="cellIs" priority="5" operator="equal" id="{C6962279-1F16-4237-ABF0-C164FBCA89AF}">
            <xm:f>'/C:/Users/japinzon/Documents/GESTIÓN SOCIAL (JAPR)/OGS/Gestión Local y Territorial/Procesos/agendas locales/2020/[FRL01.xlsx]LD'!#REF!</xm:f>
            <x14:dxf>
              <font>
                <color rgb="FF006100"/>
              </font>
              <fill>
                <patternFill>
                  <bgColor rgb="FFC6EFCE"/>
                </patternFill>
              </fill>
            </x14:dxf>
          </x14:cfRule>
          <x14:cfRule type="cellIs" priority="6" operator="equal" id="{A73F92E2-F1AF-4B4C-9541-4B89AF8B5681}">
            <xm:f>'/C:/Users/japinzon/Documents/GESTIÓN SOCIAL (JAPR)/OGS/Gestión Local y Territorial/Procesos/agendas locales/2020/[FRL01.xlsx]LD'!#REF!</xm:f>
            <x14:dxf>
              <font>
                <color rgb="FF9C6500"/>
              </font>
              <fill>
                <patternFill>
                  <bgColor rgb="FFFFEB9C"/>
                </patternFill>
              </fill>
            </x14:dxf>
          </x14:cfRule>
          <x14:cfRule type="cellIs" priority="7" operator="equal" id="{810CA349-A254-4759-83FB-E604ADD119CB}">
            <xm:f>'/C:/Users/japinzon/Documents/GESTIÓN SOCIAL (JAPR)/OGS/Gestión Local y Territorial/Procesos/agendas locales/2020/[FRL01.xlsx]LD'!#REF!</xm:f>
            <x14:dxf>
              <font>
                <color rgb="FF9C0006"/>
              </font>
              <fill>
                <patternFill>
                  <bgColor rgb="FFFFC7CE"/>
                </patternFill>
              </fill>
            </x14:dxf>
          </x14:cfRule>
          <xm:sqref>N10</xm:sqref>
        </x14:conditionalFormatting>
        <x14:conditionalFormatting xmlns:xm="http://schemas.microsoft.com/office/excel/2006/main">
          <x14:cfRule type="iconSet" priority="4" id="{E91B27F7-E601-45D2-BDA5-217BE9E9ABDA}">
            <x14:iconSet iconSet="3Symbols2" custom="1">
              <x14:cfvo type="percent">
                <xm:f>0</xm:f>
              </x14:cfvo>
              <x14:cfvo type="num">
                <xm:f>0</xm:f>
              </x14:cfvo>
              <x14:cfvo type="num" gte="0">
                <xm:f>0</xm:f>
              </x14:cfvo>
              <x14:cfIcon iconSet="3Symbols2" iconId="2"/>
              <x14:cfIcon iconSet="3Symbols2" iconId="2"/>
              <x14:cfIcon iconSet="3Symbols2" iconId="1"/>
            </x14:iconSet>
          </x14:cfRule>
          <xm:sqref>Q11</xm:sqref>
        </x14:conditionalFormatting>
        <x14:conditionalFormatting xmlns:xm="http://schemas.microsoft.com/office/excel/2006/main">
          <x14:cfRule type="cellIs" priority="1" operator="equal" id="{B6082D1B-D43D-4599-B881-5F8A025BCD29}">
            <xm:f>'/C:/Users/japinzon/Documents/GESTIÓN SOCIAL (JAPR)/OGS/Gestión Local y Territorial/Procesos/agendas locales/2020/[FRL01.xlsx]LD'!#REF!</xm:f>
            <x14:dxf>
              <font>
                <color rgb="FF006100"/>
              </font>
              <fill>
                <patternFill>
                  <bgColor rgb="FFC6EFCE"/>
                </patternFill>
              </fill>
            </x14:dxf>
          </x14:cfRule>
          <x14:cfRule type="cellIs" priority="2" operator="equal" id="{297976F9-4940-4FF8-9018-794D14B71D72}">
            <xm:f>'/C:/Users/japinzon/Documents/GESTIÓN SOCIAL (JAPR)/OGS/Gestión Local y Territorial/Procesos/agendas locales/2020/[FRL01.xlsx]LD'!#REF!</xm:f>
            <x14:dxf>
              <font>
                <color rgb="FF9C6500"/>
              </font>
              <fill>
                <patternFill>
                  <bgColor rgb="FFFFEB9C"/>
                </patternFill>
              </fill>
            </x14:dxf>
          </x14:cfRule>
          <x14:cfRule type="cellIs" priority="3" operator="equal" id="{7A25B715-44C0-4D76-BE0F-A0E6EB62AB60}">
            <xm:f>'/C:/Users/japinzon/Documents/GESTIÓN SOCIAL (JAPR)/OGS/Gestión Local y Territorial/Procesos/agendas locales/2020/[FRL01.xlsx]LD'!#REF!</xm:f>
            <x14:dxf>
              <font>
                <color rgb="FF9C0006"/>
              </font>
              <fill>
                <patternFill>
                  <bgColor rgb="FFFFC7CE"/>
                </patternFill>
              </fill>
            </x14:dxf>
          </x14:cfRule>
          <xm:sqref>N11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'C:\Users\Biblioteca\Downloads\[FORMATO L19 V.1.1 (6).xlsx]LD'!#REF!</xm:f>
          </x14:formula1>
          <xm:sqref>N2:N11</xm:sqref>
        </x14:dataValidation>
        <x14:dataValidation type="list" allowBlank="1" showInputMessage="1" showErrorMessage="1">
          <x14:formula1>
            <xm:f>'C:\Users\Biblioteca\Downloads\[FORMATO L19 V.1.1 (6).xlsx]LD'!#REF!</xm:f>
          </x14:formula1>
          <xm:sqref>F2:F11</xm:sqref>
        </x14:dataValidation>
        <x14:dataValidation type="list" allowBlank="1" showInputMessage="1" showErrorMessage="1">
          <x14:formula1>
            <xm:f>'C:\Users\Biblioteca\Downloads\[FORMATO L19 V.1.1 (6).xlsx]Datos'!#REF!</xm:f>
          </x14:formula1>
          <xm:sqref>H2:H11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topLeftCell="Q16" workbookViewId="0">
      <selection activeCell="AE23" sqref="AE23"/>
    </sheetView>
  </sheetViews>
  <sheetFormatPr baseColWidth="10" defaultRowHeight="14.4" x14ac:dyDescent="0.3"/>
  <cols>
    <col min="1" max="1" width="35.109375" style="12" customWidth="1"/>
    <col min="2" max="4" width="11.5546875" style="12"/>
    <col min="5" max="5" width="37.21875" style="12" customWidth="1"/>
    <col min="6" max="21" width="11.5546875" style="12"/>
    <col min="22" max="22" width="19.33203125" style="12" bestFit="1" customWidth="1"/>
    <col min="23" max="24" width="11.5546875" style="12"/>
    <col min="25" max="25" width="20.109375" style="12" customWidth="1"/>
    <col min="26" max="26" width="20.77734375" style="12" customWidth="1"/>
    <col min="27" max="31" width="11.5546875" style="12"/>
    <col min="32" max="32" width="24.33203125" style="12" customWidth="1"/>
    <col min="33" max="33" width="24.109375" style="12" customWidth="1"/>
    <col min="34" max="16384" width="11.5546875" style="12"/>
  </cols>
  <sheetData>
    <row r="1" spans="1:29" ht="26.4" customHeight="1" x14ac:dyDescent="0.3">
      <c r="A1" s="89" t="s">
        <v>738</v>
      </c>
      <c r="B1" s="89"/>
      <c r="C1" s="89"/>
      <c r="D1" s="89"/>
      <c r="E1" s="89"/>
      <c r="F1" s="89"/>
      <c r="G1" s="89"/>
      <c r="H1" s="89"/>
      <c r="I1" s="89"/>
      <c r="J1" s="89"/>
      <c r="K1" s="89"/>
      <c r="L1" s="89"/>
      <c r="M1" s="89"/>
      <c r="N1" s="89"/>
      <c r="O1" s="89"/>
      <c r="P1" s="89"/>
      <c r="Q1" s="89"/>
      <c r="R1" s="89"/>
      <c r="S1" s="89"/>
      <c r="T1" s="89"/>
      <c r="U1" s="90"/>
    </row>
    <row r="2" spans="1:29" x14ac:dyDescent="0.3">
      <c r="A2" s="22" t="s">
        <v>0</v>
      </c>
      <c r="B2" s="33">
        <v>1</v>
      </c>
      <c r="C2" s="33">
        <v>2</v>
      </c>
      <c r="D2" s="33">
        <v>3</v>
      </c>
      <c r="E2" s="33">
        <v>4</v>
      </c>
      <c r="F2" s="33">
        <v>5</v>
      </c>
      <c r="G2" s="33">
        <v>6</v>
      </c>
      <c r="H2" s="33">
        <v>7</v>
      </c>
      <c r="I2" s="33">
        <v>8</v>
      </c>
      <c r="J2" s="33">
        <v>9</v>
      </c>
      <c r="K2" s="33">
        <v>10</v>
      </c>
      <c r="L2" s="33">
        <v>11</v>
      </c>
      <c r="M2" s="33">
        <v>12</v>
      </c>
      <c r="N2" s="33">
        <v>13</v>
      </c>
      <c r="O2" s="33">
        <v>14</v>
      </c>
      <c r="P2" s="33">
        <v>15</v>
      </c>
      <c r="Q2" s="33">
        <v>16</v>
      </c>
      <c r="R2" s="33">
        <v>17</v>
      </c>
      <c r="S2" s="33">
        <v>18</v>
      </c>
      <c r="T2" s="33">
        <v>19</v>
      </c>
      <c r="U2" s="33">
        <v>20</v>
      </c>
      <c r="V2" s="30" t="s">
        <v>1</v>
      </c>
      <c r="W2" s="23"/>
      <c r="X2" s="30" t="s">
        <v>2</v>
      </c>
      <c r="Y2" s="30" t="s">
        <v>0</v>
      </c>
      <c r="Z2" s="30" t="s">
        <v>3</v>
      </c>
      <c r="AA2" s="30" t="s">
        <v>4</v>
      </c>
      <c r="AB2" s="30" t="s">
        <v>5</v>
      </c>
    </row>
    <row r="3" spans="1:29" x14ac:dyDescent="0.3">
      <c r="A3" s="24" t="s">
        <v>6</v>
      </c>
      <c r="B3" s="1">
        <v>1</v>
      </c>
      <c r="C3" s="1">
        <v>6</v>
      </c>
      <c r="D3" s="1">
        <v>0</v>
      </c>
      <c r="E3" s="1">
        <v>1</v>
      </c>
      <c r="F3" s="1">
        <v>0</v>
      </c>
      <c r="G3" s="1">
        <v>0</v>
      </c>
      <c r="H3" s="1">
        <v>3</v>
      </c>
      <c r="I3" s="1">
        <v>0</v>
      </c>
      <c r="J3" s="1">
        <v>0</v>
      </c>
      <c r="K3" s="1">
        <v>0</v>
      </c>
      <c r="L3" s="1">
        <v>1</v>
      </c>
      <c r="M3" s="1">
        <v>7</v>
      </c>
      <c r="N3" s="1">
        <v>5</v>
      </c>
      <c r="O3" s="1">
        <v>1</v>
      </c>
      <c r="P3" s="1">
        <v>1</v>
      </c>
      <c r="Q3" s="1">
        <v>0</v>
      </c>
      <c r="R3" s="1">
        <v>0</v>
      </c>
      <c r="S3" s="1">
        <v>0</v>
      </c>
      <c r="T3" s="1">
        <v>2</v>
      </c>
      <c r="U3" s="1">
        <v>0</v>
      </c>
      <c r="V3" s="1">
        <f>SUM(B3:U3)</f>
        <v>28</v>
      </c>
      <c r="W3" s="25"/>
      <c r="X3" s="1">
        <v>1</v>
      </c>
      <c r="Y3" s="1" t="s">
        <v>7</v>
      </c>
      <c r="Z3" s="1">
        <v>2</v>
      </c>
      <c r="AA3" s="1">
        <v>2</v>
      </c>
      <c r="AB3" s="1">
        <v>0</v>
      </c>
      <c r="AC3" s="12">
        <v>0</v>
      </c>
    </row>
    <row r="4" spans="1:29" x14ac:dyDescent="0.3">
      <c r="A4" s="24" t="s">
        <v>8</v>
      </c>
      <c r="B4" s="1">
        <v>0</v>
      </c>
      <c r="C4" s="1">
        <v>0</v>
      </c>
      <c r="D4" s="1">
        <v>0</v>
      </c>
      <c r="E4" s="1">
        <v>0</v>
      </c>
      <c r="F4" s="1">
        <v>0</v>
      </c>
      <c r="G4" s="1">
        <v>0</v>
      </c>
      <c r="H4" s="1">
        <v>0</v>
      </c>
      <c r="I4" s="1">
        <v>0</v>
      </c>
      <c r="J4" s="1">
        <v>0</v>
      </c>
      <c r="K4" s="1">
        <v>0</v>
      </c>
      <c r="L4" s="1">
        <v>0</v>
      </c>
      <c r="M4" s="1">
        <v>1</v>
      </c>
      <c r="N4" s="1">
        <v>2</v>
      </c>
      <c r="O4" s="1">
        <v>0</v>
      </c>
      <c r="P4" s="1">
        <v>0</v>
      </c>
      <c r="Q4" s="1">
        <v>0</v>
      </c>
      <c r="R4" s="1">
        <v>0</v>
      </c>
      <c r="S4" s="1">
        <v>0</v>
      </c>
      <c r="T4" s="1">
        <v>0</v>
      </c>
      <c r="U4" s="1">
        <v>0</v>
      </c>
      <c r="V4" s="1">
        <f t="shared" ref="V4:V28" si="0">SUM(B4:U4)</f>
        <v>3</v>
      </c>
      <c r="W4" s="25"/>
      <c r="X4" s="1">
        <v>2</v>
      </c>
      <c r="Y4" s="1" t="s">
        <v>9</v>
      </c>
      <c r="Z4" s="1">
        <v>12</v>
      </c>
      <c r="AA4" s="1">
        <v>12</v>
      </c>
      <c r="AB4" s="1">
        <v>0</v>
      </c>
      <c r="AC4" s="12">
        <v>0</v>
      </c>
    </row>
    <row r="5" spans="1:29" x14ac:dyDescent="0.3">
      <c r="A5" s="24" t="s">
        <v>10</v>
      </c>
      <c r="B5" s="1">
        <v>0</v>
      </c>
      <c r="C5" s="1">
        <v>1</v>
      </c>
      <c r="D5" s="1">
        <v>0</v>
      </c>
      <c r="E5" s="1">
        <v>0</v>
      </c>
      <c r="F5" s="1">
        <v>0</v>
      </c>
      <c r="G5" s="1">
        <v>0</v>
      </c>
      <c r="H5" s="1">
        <v>11</v>
      </c>
      <c r="I5" s="1">
        <v>0</v>
      </c>
      <c r="J5" s="1">
        <v>0</v>
      </c>
      <c r="K5" s="1">
        <v>0</v>
      </c>
      <c r="L5" s="1">
        <v>0</v>
      </c>
      <c r="M5" s="1">
        <v>1</v>
      </c>
      <c r="N5" s="1">
        <v>4</v>
      </c>
      <c r="O5" s="1">
        <v>0</v>
      </c>
      <c r="P5" s="1">
        <v>0</v>
      </c>
      <c r="Q5" s="1">
        <v>0</v>
      </c>
      <c r="R5" s="1">
        <v>0</v>
      </c>
      <c r="S5" s="1">
        <v>0</v>
      </c>
      <c r="T5" s="1">
        <v>5</v>
      </c>
      <c r="U5" s="1">
        <v>0</v>
      </c>
      <c r="V5" s="1">
        <f t="shared" si="0"/>
        <v>22</v>
      </c>
      <c r="W5" s="25"/>
      <c r="X5" s="1">
        <v>3</v>
      </c>
      <c r="Y5" s="1" t="s">
        <v>11</v>
      </c>
      <c r="Z5" s="1">
        <v>5</v>
      </c>
      <c r="AA5" s="1">
        <v>5</v>
      </c>
      <c r="AB5" s="1">
        <v>0</v>
      </c>
      <c r="AC5" s="12">
        <v>0</v>
      </c>
    </row>
    <row r="6" spans="1:29" x14ac:dyDescent="0.3">
      <c r="A6" s="24" t="s">
        <v>12</v>
      </c>
      <c r="B6" s="1">
        <v>0</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f t="shared" si="0"/>
        <v>0</v>
      </c>
      <c r="W6" s="25"/>
      <c r="X6" s="1">
        <v>4</v>
      </c>
      <c r="Y6" s="1" t="s">
        <v>13</v>
      </c>
      <c r="Z6" s="1">
        <v>15</v>
      </c>
      <c r="AA6" s="1">
        <v>15</v>
      </c>
      <c r="AB6" s="1">
        <v>0</v>
      </c>
      <c r="AC6" s="12">
        <v>0</v>
      </c>
    </row>
    <row r="7" spans="1:29" x14ac:dyDescent="0.3">
      <c r="A7" s="24" t="s">
        <v>14</v>
      </c>
      <c r="B7" s="1">
        <v>0</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f t="shared" si="0"/>
        <v>0</v>
      </c>
      <c r="W7" s="25"/>
      <c r="X7" s="1">
        <v>5</v>
      </c>
      <c r="Y7" s="1" t="s">
        <v>15</v>
      </c>
      <c r="Z7" s="1">
        <v>1</v>
      </c>
      <c r="AA7" s="1">
        <v>1</v>
      </c>
      <c r="AB7" s="1">
        <v>0</v>
      </c>
      <c r="AC7" s="12">
        <v>0</v>
      </c>
    </row>
    <row r="8" spans="1:29" x14ac:dyDescent="0.3">
      <c r="A8" s="24" t="s">
        <v>16</v>
      </c>
      <c r="B8" s="1">
        <v>0</v>
      </c>
      <c r="C8" s="1">
        <v>0</v>
      </c>
      <c r="D8" s="1">
        <v>0</v>
      </c>
      <c r="E8" s="1">
        <v>0</v>
      </c>
      <c r="F8" s="1">
        <v>1</v>
      </c>
      <c r="G8" s="1">
        <v>0</v>
      </c>
      <c r="H8" s="1">
        <v>1</v>
      </c>
      <c r="I8" s="1">
        <v>0</v>
      </c>
      <c r="J8" s="1">
        <v>0</v>
      </c>
      <c r="K8" s="1">
        <v>0</v>
      </c>
      <c r="L8" s="1">
        <v>1</v>
      </c>
      <c r="M8" s="1">
        <v>0</v>
      </c>
      <c r="N8" s="1">
        <v>0</v>
      </c>
      <c r="O8" s="1">
        <v>0</v>
      </c>
      <c r="P8" s="1">
        <v>0</v>
      </c>
      <c r="Q8" s="1">
        <v>0</v>
      </c>
      <c r="R8" s="1">
        <v>0</v>
      </c>
      <c r="S8" s="1">
        <v>0</v>
      </c>
      <c r="T8" s="1">
        <v>0</v>
      </c>
      <c r="U8" s="1">
        <v>0</v>
      </c>
      <c r="V8" s="1">
        <f t="shared" si="0"/>
        <v>3</v>
      </c>
      <c r="W8" s="25"/>
      <c r="X8" s="1">
        <v>6</v>
      </c>
      <c r="Y8" s="1" t="s">
        <v>17</v>
      </c>
      <c r="Z8" s="1">
        <v>3</v>
      </c>
      <c r="AA8" s="1">
        <v>3</v>
      </c>
      <c r="AB8" s="1">
        <v>0</v>
      </c>
      <c r="AC8" s="12">
        <v>0</v>
      </c>
    </row>
    <row r="9" spans="1:29" x14ac:dyDescent="0.3">
      <c r="A9" s="24" t="s">
        <v>18</v>
      </c>
      <c r="B9" s="1">
        <v>0</v>
      </c>
      <c r="C9" s="1">
        <v>0</v>
      </c>
      <c r="D9" s="1">
        <v>0</v>
      </c>
      <c r="E9" s="1">
        <v>0</v>
      </c>
      <c r="F9" s="1">
        <v>0</v>
      </c>
      <c r="G9" s="1">
        <v>0</v>
      </c>
      <c r="H9" s="1">
        <v>1</v>
      </c>
      <c r="I9" s="1">
        <v>0</v>
      </c>
      <c r="J9" s="1">
        <v>0</v>
      </c>
      <c r="K9" s="1">
        <v>0</v>
      </c>
      <c r="L9" s="1">
        <v>0</v>
      </c>
      <c r="M9" s="1">
        <v>0</v>
      </c>
      <c r="N9" s="1">
        <v>0</v>
      </c>
      <c r="O9" s="1">
        <v>0</v>
      </c>
      <c r="P9" s="1">
        <v>0</v>
      </c>
      <c r="Q9" s="1">
        <v>0</v>
      </c>
      <c r="R9" s="1">
        <v>0</v>
      </c>
      <c r="S9" s="1">
        <v>0</v>
      </c>
      <c r="T9" s="1">
        <v>0</v>
      </c>
      <c r="U9" s="1">
        <v>0</v>
      </c>
      <c r="V9" s="1">
        <f t="shared" si="0"/>
        <v>1</v>
      </c>
      <c r="W9" s="25"/>
      <c r="X9" s="1">
        <v>7</v>
      </c>
      <c r="Y9" s="1" t="s">
        <v>19</v>
      </c>
      <c r="Z9" s="1">
        <v>38</v>
      </c>
      <c r="AA9" s="1">
        <v>38</v>
      </c>
      <c r="AB9" s="1">
        <v>0</v>
      </c>
      <c r="AC9" s="12">
        <v>0</v>
      </c>
    </row>
    <row r="10" spans="1:29" x14ac:dyDescent="0.3">
      <c r="A10" s="24" t="s">
        <v>20</v>
      </c>
      <c r="B10" s="1">
        <v>0</v>
      </c>
      <c r="C10" s="1">
        <v>0</v>
      </c>
      <c r="D10" s="1">
        <v>0</v>
      </c>
      <c r="E10" s="1">
        <v>0</v>
      </c>
      <c r="F10" s="1">
        <v>0</v>
      </c>
      <c r="G10" s="1">
        <v>0</v>
      </c>
      <c r="H10" s="1">
        <v>0</v>
      </c>
      <c r="I10" s="1">
        <v>0</v>
      </c>
      <c r="J10" s="1">
        <v>0</v>
      </c>
      <c r="K10" s="1">
        <v>0</v>
      </c>
      <c r="L10" s="1">
        <v>0</v>
      </c>
      <c r="M10" s="1">
        <v>0</v>
      </c>
      <c r="N10" s="1">
        <v>0</v>
      </c>
      <c r="O10" s="1">
        <v>0</v>
      </c>
      <c r="P10" s="1">
        <v>0</v>
      </c>
      <c r="Q10" s="1">
        <v>0</v>
      </c>
      <c r="R10" s="1">
        <v>0</v>
      </c>
      <c r="S10" s="1">
        <v>0</v>
      </c>
      <c r="T10" s="1">
        <v>0</v>
      </c>
      <c r="U10" s="1">
        <v>0</v>
      </c>
      <c r="V10" s="1">
        <f t="shared" si="0"/>
        <v>0</v>
      </c>
      <c r="W10" s="25"/>
      <c r="X10" s="1">
        <v>8</v>
      </c>
      <c r="Y10" s="1" t="s">
        <v>21</v>
      </c>
      <c r="Z10" s="1">
        <v>0</v>
      </c>
      <c r="AA10" s="1">
        <v>0</v>
      </c>
      <c r="AB10" s="1">
        <v>0</v>
      </c>
      <c r="AC10" s="12">
        <v>0</v>
      </c>
    </row>
    <row r="11" spans="1:29" x14ac:dyDescent="0.3">
      <c r="A11" s="24" t="s">
        <v>22</v>
      </c>
      <c r="B11" s="1">
        <v>0</v>
      </c>
      <c r="C11" s="1">
        <v>0</v>
      </c>
      <c r="D11" s="1">
        <v>0</v>
      </c>
      <c r="E11" s="1">
        <v>0</v>
      </c>
      <c r="F11" s="1">
        <v>0</v>
      </c>
      <c r="G11" s="1">
        <v>0</v>
      </c>
      <c r="H11" s="1">
        <v>0</v>
      </c>
      <c r="I11" s="1">
        <v>0</v>
      </c>
      <c r="J11" s="1">
        <v>0</v>
      </c>
      <c r="K11" s="1">
        <v>0</v>
      </c>
      <c r="L11" s="1">
        <v>0</v>
      </c>
      <c r="M11" s="1">
        <v>0</v>
      </c>
      <c r="N11" s="1">
        <v>0</v>
      </c>
      <c r="O11" s="1">
        <v>0</v>
      </c>
      <c r="P11" s="1">
        <v>0</v>
      </c>
      <c r="Q11" s="1">
        <v>0</v>
      </c>
      <c r="R11" s="1">
        <v>0</v>
      </c>
      <c r="S11" s="1">
        <v>0</v>
      </c>
      <c r="T11" s="1">
        <v>0</v>
      </c>
      <c r="U11" s="1">
        <v>0</v>
      </c>
      <c r="V11" s="1">
        <f t="shared" si="0"/>
        <v>0</v>
      </c>
      <c r="W11" s="25"/>
      <c r="X11" s="1">
        <v>9</v>
      </c>
      <c r="Y11" s="1" t="s">
        <v>23</v>
      </c>
      <c r="Z11" s="1">
        <v>14</v>
      </c>
      <c r="AA11" s="1">
        <v>14</v>
      </c>
      <c r="AB11" s="1">
        <v>0</v>
      </c>
      <c r="AC11" s="12">
        <v>0</v>
      </c>
    </row>
    <row r="12" spans="1:29" x14ac:dyDescent="0.3">
      <c r="A12" s="24" t="s">
        <v>24</v>
      </c>
      <c r="B12" s="1">
        <v>0</v>
      </c>
      <c r="C12" s="1">
        <v>0</v>
      </c>
      <c r="D12" s="1">
        <v>0</v>
      </c>
      <c r="E12" s="1">
        <v>0</v>
      </c>
      <c r="F12" s="1">
        <v>0</v>
      </c>
      <c r="G12" s="1">
        <v>0</v>
      </c>
      <c r="H12" s="1">
        <v>1</v>
      </c>
      <c r="I12" s="1">
        <v>0</v>
      </c>
      <c r="J12" s="1">
        <v>0</v>
      </c>
      <c r="K12" s="1">
        <v>0</v>
      </c>
      <c r="L12" s="1">
        <v>0</v>
      </c>
      <c r="M12" s="1">
        <v>0</v>
      </c>
      <c r="N12" s="1">
        <v>0</v>
      </c>
      <c r="O12" s="1">
        <v>0</v>
      </c>
      <c r="P12" s="1">
        <v>0</v>
      </c>
      <c r="Q12" s="1">
        <v>0</v>
      </c>
      <c r="R12" s="1">
        <v>0</v>
      </c>
      <c r="S12" s="1">
        <v>0</v>
      </c>
      <c r="T12" s="1">
        <v>0</v>
      </c>
      <c r="U12" s="1">
        <v>0</v>
      </c>
      <c r="V12" s="1">
        <f t="shared" si="0"/>
        <v>1</v>
      </c>
      <c r="W12" s="25"/>
      <c r="X12" s="1">
        <v>10</v>
      </c>
      <c r="Y12" s="1" t="s">
        <v>25</v>
      </c>
      <c r="Z12" s="1">
        <v>1</v>
      </c>
      <c r="AA12" s="1">
        <v>1</v>
      </c>
      <c r="AB12" s="1">
        <v>0</v>
      </c>
      <c r="AC12" s="12">
        <v>0</v>
      </c>
    </row>
    <row r="13" spans="1:29" x14ac:dyDescent="0.3">
      <c r="A13" s="24" t="s">
        <v>26</v>
      </c>
      <c r="B13" s="1">
        <v>0</v>
      </c>
      <c r="C13" s="1">
        <v>1</v>
      </c>
      <c r="D13" s="1">
        <v>0</v>
      </c>
      <c r="E13" s="1">
        <v>0</v>
      </c>
      <c r="F13" s="1">
        <v>0</v>
      </c>
      <c r="G13" s="1">
        <v>0</v>
      </c>
      <c r="H13" s="1">
        <v>0</v>
      </c>
      <c r="I13" s="1">
        <v>0</v>
      </c>
      <c r="J13" s="1">
        <v>0</v>
      </c>
      <c r="K13" s="1">
        <v>0</v>
      </c>
      <c r="L13" s="1">
        <v>0</v>
      </c>
      <c r="M13" s="1">
        <v>0</v>
      </c>
      <c r="N13" s="1">
        <v>3</v>
      </c>
      <c r="O13" s="1">
        <v>0</v>
      </c>
      <c r="P13" s="1">
        <v>0</v>
      </c>
      <c r="Q13" s="1">
        <v>0</v>
      </c>
      <c r="R13" s="1">
        <v>0</v>
      </c>
      <c r="S13" s="1">
        <v>0</v>
      </c>
      <c r="T13" s="1">
        <v>0</v>
      </c>
      <c r="U13" s="1">
        <v>0</v>
      </c>
      <c r="V13" s="1">
        <f t="shared" si="0"/>
        <v>4</v>
      </c>
      <c r="W13" s="25"/>
      <c r="X13" s="1">
        <v>11</v>
      </c>
      <c r="Y13" s="1" t="s">
        <v>27</v>
      </c>
      <c r="Z13" s="1">
        <v>2</v>
      </c>
      <c r="AA13" s="1">
        <v>2</v>
      </c>
      <c r="AB13" s="1">
        <v>0</v>
      </c>
      <c r="AC13" s="12">
        <v>0</v>
      </c>
    </row>
    <row r="14" spans="1:29" x14ac:dyDescent="0.3">
      <c r="A14" s="24" t="s">
        <v>28</v>
      </c>
      <c r="B14" s="1">
        <v>0</v>
      </c>
      <c r="C14" s="1">
        <v>1</v>
      </c>
      <c r="D14" s="1">
        <v>0</v>
      </c>
      <c r="E14" s="1">
        <v>0</v>
      </c>
      <c r="F14" s="1">
        <v>0</v>
      </c>
      <c r="G14" s="1">
        <v>0</v>
      </c>
      <c r="H14" s="1">
        <v>0</v>
      </c>
      <c r="I14" s="1">
        <v>0</v>
      </c>
      <c r="J14" s="1">
        <v>0</v>
      </c>
      <c r="K14" s="1">
        <v>0</v>
      </c>
      <c r="L14" s="1">
        <v>0</v>
      </c>
      <c r="M14" s="1">
        <v>0</v>
      </c>
      <c r="N14" s="1">
        <v>1</v>
      </c>
      <c r="O14" s="1">
        <v>0</v>
      </c>
      <c r="P14" s="1">
        <v>0</v>
      </c>
      <c r="Q14" s="1">
        <v>0</v>
      </c>
      <c r="R14" s="1">
        <v>0</v>
      </c>
      <c r="S14" s="1">
        <v>0</v>
      </c>
      <c r="T14" s="1">
        <v>0</v>
      </c>
      <c r="U14" s="1">
        <v>0</v>
      </c>
      <c r="V14" s="1">
        <f t="shared" si="0"/>
        <v>2</v>
      </c>
      <c r="W14" s="25"/>
      <c r="X14" s="1">
        <v>12</v>
      </c>
      <c r="Y14" s="1" t="s">
        <v>29</v>
      </c>
      <c r="Z14" s="1">
        <v>37</v>
      </c>
      <c r="AA14" s="1">
        <v>37</v>
      </c>
      <c r="AB14" s="1">
        <v>0</v>
      </c>
      <c r="AC14" s="12">
        <v>0</v>
      </c>
    </row>
    <row r="15" spans="1:29" x14ac:dyDescent="0.3">
      <c r="A15" s="24" t="s">
        <v>30</v>
      </c>
      <c r="B15" s="1">
        <v>0</v>
      </c>
      <c r="C15" s="1">
        <v>0</v>
      </c>
      <c r="D15" s="1">
        <v>0</v>
      </c>
      <c r="E15" s="1">
        <v>0</v>
      </c>
      <c r="F15" s="1">
        <v>0</v>
      </c>
      <c r="G15" s="1">
        <v>0</v>
      </c>
      <c r="H15" s="1">
        <v>1</v>
      </c>
      <c r="I15" s="1">
        <v>0</v>
      </c>
      <c r="J15" s="1">
        <v>0</v>
      </c>
      <c r="K15" s="1">
        <v>0</v>
      </c>
      <c r="L15" s="1">
        <v>0</v>
      </c>
      <c r="M15" s="1">
        <v>0</v>
      </c>
      <c r="N15" s="1">
        <v>0</v>
      </c>
      <c r="O15" s="1">
        <v>0</v>
      </c>
      <c r="P15" s="1">
        <v>0</v>
      </c>
      <c r="Q15" s="1">
        <v>0</v>
      </c>
      <c r="R15" s="1">
        <v>0</v>
      </c>
      <c r="S15" s="1">
        <v>0</v>
      </c>
      <c r="T15" s="1">
        <v>0</v>
      </c>
      <c r="U15" s="1">
        <v>0</v>
      </c>
      <c r="V15" s="1">
        <f t="shared" si="0"/>
        <v>1</v>
      </c>
      <c r="W15" s="25"/>
      <c r="X15" s="1">
        <v>13</v>
      </c>
      <c r="Y15" s="1" t="s">
        <v>31</v>
      </c>
      <c r="Z15" s="1">
        <v>19</v>
      </c>
      <c r="AA15" s="1">
        <v>19</v>
      </c>
      <c r="AB15" s="1">
        <v>0</v>
      </c>
      <c r="AC15" s="12">
        <v>0</v>
      </c>
    </row>
    <row r="16" spans="1:29" x14ac:dyDescent="0.3">
      <c r="A16" s="24" t="s">
        <v>115</v>
      </c>
      <c r="B16" s="1">
        <v>0</v>
      </c>
      <c r="C16" s="1">
        <v>1</v>
      </c>
      <c r="D16" s="1">
        <v>1</v>
      </c>
      <c r="E16" s="1">
        <v>14</v>
      </c>
      <c r="F16" s="1">
        <v>0</v>
      </c>
      <c r="G16" s="1">
        <v>0</v>
      </c>
      <c r="H16" s="1">
        <v>19</v>
      </c>
      <c r="I16" s="1">
        <v>0</v>
      </c>
      <c r="J16" s="1">
        <v>11</v>
      </c>
      <c r="K16" s="1">
        <v>0</v>
      </c>
      <c r="L16" s="1">
        <v>0</v>
      </c>
      <c r="M16" s="1">
        <v>0</v>
      </c>
      <c r="N16" s="1">
        <v>0</v>
      </c>
      <c r="O16" s="1">
        <v>0</v>
      </c>
      <c r="P16" s="1">
        <v>4</v>
      </c>
      <c r="Q16" s="1">
        <v>0</v>
      </c>
      <c r="R16" s="1">
        <v>0</v>
      </c>
      <c r="S16" s="1">
        <v>0</v>
      </c>
      <c r="T16" s="1">
        <v>0</v>
      </c>
      <c r="U16" s="1">
        <v>0</v>
      </c>
      <c r="V16" s="1">
        <f t="shared" si="0"/>
        <v>50</v>
      </c>
      <c r="W16" s="25"/>
      <c r="X16" s="1">
        <v>14</v>
      </c>
      <c r="Y16" s="1" t="s">
        <v>33</v>
      </c>
      <c r="Z16" s="1">
        <v>1</v>
      </c>
      <c r="AA16" s="1">
        <v>1</v>
      </c>
      <c r="AB16" s="1">
        <v>0</v>
      </c>
      <c r="AC16" s="12">
        <v>0</v>
      </c>
    </row>
    <row r="17" spans="1:30" x14ac:dyDescent="0.3">
      <c r="A17" s="24" t="s">
        <v>34</v>
      </c>
      <c r="B17" s="1">
        <v>0</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f t="shared" si="0"/>
        <v>0</v>
      </c>
      <c r="W17" s="25"/>
      <c r="X17" s="1">
        <v>15</v>
      </c>
      <c r="Y17" s="1" t="s">
        <v>35</v>
      </c>
      <c r="Z17" s="1">
        <v>7</v>
      </c>
      <c r="AA17" s="1">
        <v>7</v>
      </c>
      <c r="AB17" s="1">
        <v>0</v>
      </c>
      <c r="AC17" s="12">
        <v>0</v>
      </c>
    </row>
    <row r="18" spans="1:30" x14ac:dyDescent="0.3">
      <c r="A18" s="24" t="s">
        <v>36</v>
      </c>
      <c r="B18" s="1">
        <v>0</v>
      </c>
      <c r="C18" s="1">
        <v>0</v>
      </c>
      <c r="D18" s="1">
        <v>0</v>
      </c>
      <c r="E18" s="1">
        <v>0</v>
      </c>
      <c r="F18" s="1">
        <v>0</v>
      </c>
      <c r="G18" s="1">
        <v>0</v>
      </c>
      <c r="H18" s="1">
        <v>0</v>
      </c>
      <c r="I18" s="1">
        <v>0</v>
      </c>
      <c r="J18" s="1">
        <v>1</v>
      </c>
      <c r="K18" s="1">
        <v>0</v>
      </c>
      <c r="L18" s="1">
        <v>0</v>
      </c>
      <c r="M18" s="1">
        <v>1</v>
      </c>
      <c r="N18" s="1">
        <v>0</v>
      </c>
      <c r="O18" s="1">
        <v>0</v>
      </c>
      <c r="P18" s="1">
        <v>1</v>
      </c>
      <c r="Q18" s="1">
        <v>0</v>
      </c>
      <c r="R18" s="1">
        <v>0</v>
      </c>
      <c r="S18" s="1">
        <v>0</v>
      </c>
      <c r="T18" s="1">
        <v>1</v>
      </c>
      <c r="U18" s="1">
        <v>0</v>
      </c>
      <c r="V18" s="1">
        <f t="shared" si="0"/>
        <v>4</v>
      </c>
      <c r="W18" s="25"/>
      <c r="X18" s="1">
        <v>16</v>
      </c>
      <c r="Y18" s="1" t="s">
        <v>37</v>
      </c>
      <c r="Z18" s="1">
        <v>0</v>
      </c>
      <c r="AA18" s="1">
        <v>0</v>
      </c>
      <c r="AB18" s="1">
        <v>0</v>
      </c>
      <c r="AC18" s="12">
        <v>0</v>
      </c>
    </row>
    <row r="19" spans="1:30" x14ac:dyDescent="0.3">
      <c r="A19" s="24" t="s">
        <v>38</v>
      </c>
      <c r="B19" s="1">
        <v>0</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f t="shared" si="0"/>
        <v>0</v>
      </c>
      <c r="W19" s="25"/>
      <c r="X19" s="1">
        <v>17</v>
      </c>
      <c r="Y19" s="1" t="s">
        <v>39</v>
      </c>
      <c r="Z19" s="1">
        <v>0</v>
      </c>
      <c r="AA19" s="1">
        <v>0</v>
      </c>
      <c r="AB19" s="1">
        <v>0</v>
      </c>
      <c r="AC19" s="12">
        <v>0</v>
      </c>
    </row>
    <row r="20" spans="1:30" x14ac:dyDescent="0.3">
      <c r="A20" s="24" t="s">
        <v>40</v>
      </c>
      <c r="B20" s="1">
        <v>0</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f t="shared" si="0"/>
        <v>0</v>
      </c>
      <c r="W20" s="25"/>
      <c r="X20" s="1">
        <v>18</v>
      </c>
      <c r="Y20" s="1" t="s">
        <v>41</v>
      </c>
      <c r="Z20" s="1">
        <v>1</v>
      </c>
      <c r="AA20" s="1">
        <v>1</v>
      </c>
      <c r="AB20" s="1">
        <v>0</v>
      </c>
      <c r="AC20" s="12">
        <v>0</v>
      </c>
    </row>
    <row r="21" spans="1:30" x14ac:dyDescent="0.3">
      <c r="A21" s="24" t="s">
        <v>42</v>
      </c>
      <c r="B21" s="1">
        <v>0</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f t="shared" si="0"/>
        <v>0</v>
      </c>
      <c r="W21" s="25"/>
      <c r="X21" s="1">
        <v>19</v>
      </c>
      <c r="Y21" s="1" t="s">
        <v>43</v>
      </c>
      <c r="Z21" s="1">
        <v>10</v>
      </c>
      <c r="AA21" s="1">
        <v>10</v>
      </c>
      <c r="AB21" s="1">
        <v>0</v>
      </c>
      <c r="AC21" s="12">
        <v>0</v>
      </c>
    </row>
    <row r="22" spans="1:30" x14ac:dyDescent="0.3">
      <c r="A22" s="26" t="s">
        <v>44</v>
      </c>
      <c r="B22" s="1">
        <v>1</v>
      </c>
      <c r="C22" s="1">
        <v>0</v>
      </c>
      <c r="D22" s="1">
        <v>0</v>
      </c>
      <c r="E22" s="1">
        <v>0</v>
      </c>
      <c r="F22" s="1">
        <v>0</v>
      </c>
      <c r="G22" s="1">
        <v>0</v>
      </c>
      <c r="H22" s="1">
        <v>0</v>
      </c>
      <c r="I22" s="1">
        <v>0</v>
      </c>
      <c r="J22" s="1">
        <v>0</v>
      </c>
      <c r="K22" s="1">
        <v>0</v>
      </c>
      <c r="L22" s="1">
        <v>0</v>
      </c>
      <c r="M22" s="1">
        <v>0</v>
      </c>
      <c r="N22" s="1">
        <v>0</v>
      </c>
      <c r="O22" s="1">
        <v>0</v>
      </c>
      <c r="P22" s="1">
        <v>0</v>
      </c>
      <c r="Q22" s="1">
        <v>0</v>
      </c>
      <c r="R22" s="1">
        <v>0</v>
      </c>
      <c r="S22" s="1">
        <v>0</v>
      </c>
      <c r="T22" s="1">
        <v>1</v>
      </c>
      <c r="U22" s="1">
        <v>0</v>
      </c>
      <c r="V22" s="1">
        <f t="shared" si="0"/>
        <v>2</v>
      </c>
      <c r="W22" s="27"/>
      <c r="X22" s="1">
        <v>20</v>
      </c>
      <c r="Y22" s="1" t="s">
        <v>45</v>
      </c>
      <c r="Z22" s="1">
        <v>0</v>
      </c>
      <c r="AA22" s="1">
        <v>0</v>
      </c>
      <c r="AB22" s="1">
        <v>0</v>
      </c>
      <c r="AC22" s="12">
        <f t="shared" ref="AC22" si="1">+AB22+AA22-Z22</f>
        <v>0</v>
      </c>
    </row>
    <row r="23" spans="1:30" x14ac:dyDescent="0.3">
      <c r="A23" s="26" t="s">
        <v>46</v>
      </c>
      <c r="B23" s="1">
        <v>0</v>
      </c>
      <c r="C23" s="1">
        <v>0</v>
      </c>
      <c r="D23" s="1">
        <v>0</v>
      </c>
      <c r="E23" s="1">
        <v>0</v>
      </c>
      <c r="F23" s="1">
        <v>0</v>
      </c>
      <c r="G23" s="1">
        <v>0</v>
      </c>
      <c r="H23" s="1">
        <v>0</v>
      </c>
      <c r="I23" s="1">
        <v>0</v>
      </c>
      <c r="J23" s="1">
        <v>0</v>
      </c>
      <c r="K23" s="1">
        <v>0</v>
      </c>
      <c r="L23" s="1">
        <v>0</v>
      </c>
      <c r="M23" s="1">
        <v>0</v>
      </c>
      <c r="N23" s="1">
        <v>1</v>
      </c>
      <c r="O23" s="1">
        <v>0</v>
      </c>
      <c r="P23" s="1">
        <v>0</v>
      </c>
      <c r="Q23" s="1">
        <v>0</v>
      </c>
      <c r="R23" s="1">
        <v>0</v>
      </c>
      <c r="S23" s="1">
        <v>0</v>
      </c>
      <c r="T23" s="1">
        <v>1</v>
      </c>
      <c r="U23" s="1">
        <v>0</v>
      </c>
      <c r="V23" s="1">
        <f t="shared" si="0"/>
        <v>2</v>
      </c>
      <c r="W23" s="23"/>
      <c r="Y23" s="29" t="s">
        <v>1</v>
      </c>
      <c r="Z23" s="1">
        <v>168</v>
      </c>
      <c r="AA23" s="1">
        <f>SUM(AA3:AA22)</f>
        <v>168</v>
      </c>
      <c r="AB23" s="1">
        <f>SUM(AB3:AB22)</f>
        <v>0</v>
      </c>
      <c r="AC23" s="12">
        <v>0</v>
      </c>
    </row>
    <row r="24" spans="1:30" x14ac:dyDescent="0.3">
      <c r="A24" s="24" t="s">
        <v>47</v>
      </c>
      <c r="B24" s="1">
        <v>0</v>
      </c>
      <c r="C24" s="1">
        <v>0</v>
      </c>
      <c r="D24" s="1">
        <v>0</v>
      </c>
      <c r="E24" s="1">
        <v>0</v>
      </c>
      <c r="F24" s="1">
        <v>0</v>
      </c>
      <c r="G24" s="1">
        <v>0</v>
      </c>
      <c r="H24" s="1">
        <v>0</v>
      </c>
      <c r="I24" s="1">
        <v>0</v>
      </c>
      <c r="J24" s="1">
        <v>0</v>
      </c>
      <c r="K24" s="1">
        <v>0</v>
      </c>
      <c r="L24" s="1">
        <v>0</v>
      </c>
      <c r="M24" s="1">
        <v>0</v>
      </c>
      <c r="N24" s="1">
        <v>0</v>
      </c>
      <c r="O24" s="1">
        <v>0</v>
      </c>
      <c r="P24" s="1">
        <v>0</v>
      </c>
      <c r="Q24" s="1">
        <v>0</v>
      </c>
      <c r="R24" s="1">
        <v>0</v>
      </c>
      <c r="S24" s="1">
        <v>0</v>
      </c>
      <c r="T24" s="1">
        <v>0</v>
      </c>
      <c r="U24" s="1">
        <v>0</v>
      </c>
      <c r="V24" s="1">
        <f t="shared" si="0"/>
        <v>0</v>
      </c>
      <c r="Y24" s="31" t="s">
        <v>3</v>
      </c>
      <c r="Z24" s="30">
        <v>168</v>
      </c>
      <c r="AA24" s="87">
        <f>AA23+AB23</f>
        <v>168</v>
      </c>
      <c r="AB24" s="88"/>
    </row>
    <row r="25" spans="1:30" x14ac:dyDescent="0.3">
      <c r="A25" s="24" t="s">
        <v>48</v>
      </c>
      <c r="B25" s="1">
        <v>0</v>
      </c>
      <c r="C25" s="1">
        <v>0</v>
      </c>
      <c r="D25" s="1">
        <v>0</v>
      </c>
      <c r="E25" s="1">
        <v>0</v>
      </c>
      <c r="F25" s="1">
        <v>0</v>
      </c>
      <c r="G25" s="1">
        <v>0</v>
      </c>
      <c r="H25" s="1">
        <v>0</v>
      </c>
      <c r="I25" s="1">
        <v>0</v>
      </c>
      <c r="J25" s="1">
        <v>0</v>
      </c>
      <c r="K25" s="1">
        <v>0</v>
      </c>
      <c r="L25" s="1">
        <v>0</v>
      </c>
      <c r="M25" s="1">
        <v>0</v>
      </c>
      <c r="N25" s="1">
        <v>0</v>
      </c>
      <c r="O25" s="1">
        <v>0</v>
      </c>
      <c r="P25" s="1">
        <v>0</v>
      </c>
      <c r="Q25" s="1">
        <v>0</v>
      </c>
      <c r="R25" s="1">
        <v>0</v>
      </c>
      <c r="S25" s="1">
        <v>1</v>
      </c>
      <c r="T25" s="1">
        <v>0</v>
      </c>
      <c r="U25" s="1">
        <v>0</v>
      </c>
      <c r="V25" s="1">
        <f t="shared" si="0"/>
        <v>1</v>
      </c>
    </row>
    <row r="26" spans="1:30" x14ac:dyDescent="0.3">
      <c r="A26" s="24" t="s">
        <v>49</v>
      </c>
      <c r="B26" s="1">
        <v>0</v>
      </c>
      <c r="C26" s="1">
        <v>0</v>
      </c>
      <c r="D26" s="1">
        <v>0</v>
      </c>
      <c r="E26" s="1">
        <v>0</v>
      </c>
      <c r="F26" s="1">
        <v>0</v>
      </c>
      <c r="G26" s="1">
        <v>0</v>
      </c>
      <c r="H26" s="1">
        <v>0</v>
      </c>
      <c r="I26" s="1">
        <v>0</v>
      </c>
      <c r="J26" s="1">
        <v>0</v>
      </c>
      <c r="K26" s="1">
        <v>1</v>
      </c>
      <c r="L26" s="1">
        <v>0</v>
      </c>
      <c r="M26" s="1">
        <v>0</v>
      </c>
      <c r="N26" s="1">
        <v>0</v>
      </c>
      <c r="O26" s="1">
        <v>0</v>
      </c>
      <c r="P26" s="1">
        <v>0</v>
      </c>
      <c r="Q26" s="1">
        <v>0</v>
      </c>
      <c r="R26" s="1">
        <v>0</v>
      </c>
      <c r="S26" s="1">
        <v>0</v>
      </c>
      <c r="T26" s="1">
        <v>0</v>
      </c>
      <c r="U26" s="1">
        <v>0</v>
      </c>
      <c r="V26" s="1">
        <f t="shared" si="0"/>
        <v>1</v>
      </c>
      <c r="AC26" s="30" t="s">
        <v>4</v>
      </c>
      <c r="AD26" s="30" t="s">
        <v>5</v>
      </c>
    </row>
    <row r="27" spans="1:30" x14ac:dyDescent="0.3">
      <c r="A27" s="24" t="s">
        <v>50</v>
      </c>
      <c r="B27" s="1">
        <v>0</v>
      </c>
      <c r="C27" s="1">
        <v>0</v>
      </c>
      <c r="D27" s="1">
        <v>0</v>
      </c>
      <c r="E27" s="1">
        <v>0</v>
      </c>
      <c r="F27" s="1">
        <v>0</v>
      </c>
      <c r="G27" s="1">
        <v>0</v>
      </c>
      <c r="H27" s="1">
        <v>0</v>
      </c>
      <c r="I27" s="1">
        <v>0</v>
      </c>
      <c r="J27" s="1">
        <v>0</v>
      </c>
      <c r="K27" s="1">
        <v>0</v>
      </c>
      <c r="L27" s="1">
        <v>0</v>
      </c>
      <c r="M27" s="1">
        <v>0</v>
      </c>
      <c r="N27" s="1">
        <v>0</v>
      </c>
      <c r="O27" s="1">
        <v>0</v>
      </c>
      <c r="P27" s="1">
        <v>0</v>
      </c>
      <c r="Q27" s="1">
        <v>0</v>
      </c>
      <c r="R27" s="1">
        <v>0</v>
      </c>
      <c r="S27" s="1">
        <v>0</v>
      </c>
      <c r="T27" s="1">
        <v>0</v>
      </c>
      <c r="U27" s="1">
        <v>0</v>
      </c>
      <c r="V27" s="1">
        <f t="shared" si="0"/>
        <v>0</v>
      </c>
      <c r="AC27" s="1">
        <v>168</v>
      </c>
      <c r="AD27" s="1">
        <f>+AB3+AB4+AB5+AB6+AB7+AB8+AB9+AB10+AB11+AB12+AB13+AB14+AB15+AB16+AB17+AB18+AB19+AB20+AB21+AB22</f>
        <v>0</v>
      </c>
    </row>
    <row r="28" spans="1:30" x14ac:dyDescent="0.3">
      <c r="A28" s="24" t="s">
        <v>51</v>
      </c>
      <c r="B28" s="1">
        <v>0</v>
      </c>
      <c r="C28" s="1">
        <v>2</v>
      </c>
      <c r="D28" s="1">
        <v>4</v>
      </c>
      <c r="E28" s="1">
        <v>0</v>
      </c>
      <c r="F28" s="1">
        <v>0</v>
      </c>
      <c r="G28" s="1">
        <v>3</v>
      </c>
      <c r="H28" s="1">
        <v>1</v>
      </c>
      <c r="I28" s="1">
        <v>0</v>
      </c>
      <c r="J28" s="1">
        <v>2</v>
      </c>
      <c r="K28" s="1">
        <v>0</v>
      </c>
      <c r="L28" s="1">
        <v>0</v>
      </c>
      <c r="M28" s="1">
        <v>27</v>
      </c>
      <c r="N28" s="1">
        <v>3</v>
      </c>
      <c r="O28" s="1">
        <v>0</v>
      </c>
      <c r="P28" s="1">
        <v>1</v>
      </c>
      <c r="Q28" s="1">
        <v>0</v>
      </c>
      <c r="R28" s="1">
        <v>0</v>
      </c>
      <c r="S28" s="1">
        <v>0</v>
      </c>
      <c r="T28" s="1">
        <v>0</v>
      </c>
      <c r="U28" s="1">
        <v>0</v>
      </c>
      <c r="V28" s="1">
        <f t="shared" si="0"/>
        <v>43</v>
      </c>
    </row>
    <row r="29" spans="1:30" x14ac:dyDescent="0.3">
      <c r="A29" s="31" t="s">
        <v>1</v>
      </c>
      <c r="B29" s="28">
        <v>2</v>
      </c>
      <c r="C29" s="28">
        <v>12</v>
      </c>
      <c r="D29" s="28">
        <v>5</v>
      </c>
      <c r="E29" s="28">
        <v>15</v>
      </c>
      <c r="F29" s="28">
        <v>1</v>
      </c>
      <c r="G29" s="28">
        <v>3</v>
      </c>
      <c r="H29" s="28">
        <v>38</v>
      </c>
      <c r="I29" s="28">
        <v>0</v>
      </c>
      <c r="J29" s="28">
        <v>14</v>
      </c>
      <c r="K29" s="28">
        <v>1</v>
      </c>
      <c r="L29" s="28">
        <v>2</v>
      </c>
      <c r="M29" s="28">
        <v>37</v>
      </c>
      <c r="N29" s="28">
        <v>19</v>
      </c>
      <c r="O29" s="28">
        <v>1</v>
      </c>
      <c r="P29" s="28">
        <v>7</v>
      </c>
      <c r="Q29" s="28">
        <v>0</v>
      </c>
      <c r="R29" s="28">
        <v>0</v>
      </c>
      <c r="S29" s="28">
        <v>1</v>
      </c>
      <c r="T29" s="28">
        <v>10</v>
      </c>
      <c r="U29" s="28">
        <v>0</v>
      </c>
      <c r="V29" s="1">
        <f>SUM($A29:$T29)</f>
        <v>168</v>
      </c>
    </row>
    <row r="30" spans="1:30" x14ac:dyDescent="0.3">
      <c r="V30" s="32">
        <f>SUM(V3:V28)</f>
        <v>168</v>
      </c>
    </row>
    <row r="32" spans="1:30" x14ac:dyDescent="0.3">
      <c r="E32" s="30" t="s">
        <v>0</v>
      </c>
      <c r="F32" s="31" t="s">
        <v>1</v>
      </c>
    </row>
    <row r="33" spans="5:6" x14ac:dyDescent="0.3">
      <c r="E33" s="24" t="s">
        <v>6</v>
      </c>
      <c r="F33" s="24">
        <f>V3</f>
        <v>28</v>
      </c>
    </row>
    <row r="34" spans="5:6" x14ac:dyDescent="0.3">
      <c r="E34" s="24" t="s">
        <v>8</v>
      </c>
      <c r="F34" s="24">
        <f>V4</f>
        <v>3</v>
      </c>
    </row>
    <row r="35" spans="5:6" x14ac:dyDescent="0.3">
      <c r="E35" s="24" t="s">
        <v>10</v>
      </c>
      <c r="F35" s="24">
        <f t="shared" ref="F35:F59" si="2">V5</f>
        <v>22</v>
      </c>
    </row>
    <row r="36" spans="5:6" x14ac:dyDescent="0.3">
      <c r="E36" s="24" t="s">
        <v>12</v>
      </c>
      <c r="F36" s="24">
        <f t="shared" si="2"/>
        <v>0</v>
      </c>
    </row>
    <row r="37" spans="5:6" x14ac:dyDescent="0.3">
      <c r="E37" s="24" t="s">
        <v>14</v>
      </c>
      <c r="F37" s="24">
        <f t="shared" si="2"/>
        <v>0</v>
      </c>
    </row>
    <row r="38" spans="5:6" x14ac:dyDescent="0.3">
      <c r="E38" s="24" t="s">
        <v>16</v>
      </c>
      <c r="F38" s="24">
        <f t="shared" si="2"/>
        <v>3</v>
      </c>
    </row>
    <row r="39" spans="5:6" x14ac:dyDescent="0.3">
      <c r="E39" s="24" t="s">
        <v>18</v>
      </c>
      <c r="F39" s="24">
        <f t="shared" si="2"/>
        <v>1</v>
      </c>
    </row>
    <row r="40" spans="5:6" x14ac:dyDescent="0.3">
      <c r="E40" s="24" t="s">
        <v>20</v>
      </c>
      <c r="F40" s="24">
        <f t="shared" si="2"/>
        <v>0</v>
      </c>
    </row>
    <row r="41" spans="5:6" x14ac:dyDescent="0.3">
      <c r="E41" s="24" t="s">
        <v>22</v>
      </c>
      <c r="F41" s="24">
        <f t="shared" si="2"/>
        <v>0</v>
      </c>
    </row>
    <row r="42" spans="5:6" x14ac:dyDescent="0.3">
      <c r="E42" s="24" t="s">
        <v>24</v>
      </c>
      <c r="F42" s="24">
        <f t="shared" si="2"/>
        <v>1</v>
      </c>
    </row>
    <row r="43" spans="5:6" x14ac:dyDescent="0.3">
      <c r="E43" s="24" t="s">
        <v>26</v>
      </c>
      <c r="F43" s="24">
        <f t="shared" si="2"/>
        <v>4</v>
      </c>
    </row>
    <row r="44" spans="5:6" x14ac:dyDescent="0.3">
      <c r="E44" s="24" t="s">
        <v>28</v>
      </c>
      <c r="F44" s="24">
        <f t="shared" si="2"/>
        <v>2</v>
      </c>
    </row>
    <row r="45" spans="5:6" x14ac:dyDescent="0.3">
      <c r="E45" s="24" t="s">
        <v>30</v>
      </c>
      <c r="F45" s="24">
        <f t="shared" si="2"/>
        <v>1</v>
      </c>
    </row>
    <row r="46" spans="5:6" x14ac:dyDescent="0.3">
      <c r="E46" s="24" t="s">
        <v>32</v>
      </c>
      <c r="F46" s="24">
        <f t="shared" si="2"/>
        <v>50</v>
      </c>
    </row>
    <row r="47" spans="5:6" x14ac:dyDescent="0.3">
      <c r="E47" s="24" t="s">
        <v>34</v>
      </c>
      <c r="F47" s="24">
        <f t="shared" si="2"/>
        <v>0</v>
      </c>
    </row>
    <row r="48" spans="5:6" x14ac:dyDescent="0.3">
      <c r="E48" s="24" t="s">
        <v>36</v>
      </c>
      <c r="F48" s="24">
        <f t="shared" si="2"/>
        <v>4</v>
      </c>
    </row>
    <row r="49" spans="5:6" x14ac:dyDescent="0.3">
      <c r="E49" s="24" t="s">
        <v>38</v>
      </c>
      <c r="F49" s="24">
        <f t="shared" si="2"/>
        <v>0</v>
      </c>
    </row>
    <row r="50" spans="5:6" x14ac:dyDescent="0.3">
      <c r="E50" s="24" t="s">
        <v>40</v>
      </c>
      <c r="F50" s="24">
        <f t="shared" si="2"/>
        <v>0</v>
      </c>
    </row>
    <row r="51" spans="5:6" x14ac:dyDescent="0.3">
      <c r="E51" s="24" t="s">
        <v>42</v>
      </c>
      <c r="F51" s="24">
        <f t="shared" si="2"/>
        <v>0</v>
      </c>
    </row>
    <row r="52" spans="5:6" x14ac:dyDescent="0.3">
      <c r="E52" s="26" t="s">
        <v>44</v>
      </c>
      <c r="F52" s="24">
        <f t="shared" si="2"/>
        <v>2</v>
      </c>
    </row>
    <row r="53" spans="5:6" x14ac:dyDescent="0.3">
      <c r="E53" s="26" t="s">
        <v>46</v>
      </c>
      <c r="F53" s="24">
        <f t="shared" si="2"/>
        <v>2</v>
      </c>
    </row>
    <row r="54" spans="5:6" x14ac:dyDescent="0.3">
      <c r="E54" s="24" t="s">
        <v>47</v>
      </c>
      <c r="F54" s="24">
        <f t="shared" si="2"/>
        <v>0</v>
      </c>
    </row>
    <row r="55" spans="5:6" x14ac:dyDescent="0.3">
      <c r="E55" s="24" t="s">
        <v>48</v>
      </c>
      <c r="F55" s="24">
        <f t="shared" si="2"/>
        <v>1</v>
      </c>
    </row>
    <row r="56" spans="5:6" x14ac:dyDescent="0.3">
      <c r="E56" s="24" t="s">
        <v>49</v>
      </c>
      <c r="F56" s="24">
        <f t="shared" si="2"/>
        <v>1</v>
      </c>
    </row>
    <row r="57" spans="5:6" x14ac:dyDescent="0.3">
      <c r="E57" s="24" t="s">
        <v>50</v>
      </c>
      <c r="F57" s="24">
        <f t="shared" si="2"/>
        <v>0</v>
      </c>
    </row>
    <row r="58" spans="5:6" x14ac:dyDescent="0.3">
      <c r="E58" s="24" t="s">
        <v>51</v>
      </c>
      <c r="F58" s="24">
        <f t="shared" si="2"/>
        <v>43</v>
      </c>
    </row>
    <row r="59" spans="5:6" x14ac:dyDescent="0.3">
      <c r="E59" s="31" t="s">
        <v>52</v>
      </c>
      <c r="F59" s="31">
        <f t="shared" si="2"/>
        <v>168</v>
      </c>
    </row>
  </sheetData>
  <mergeCells count="2">
    <mergeCell ref="AA24:AB24"/>
    <mergeCell ref="A1:U1"/>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3"/>
  <sheetViews>
    <sheetView topLeftCell="A10" zoomScale="50" zoomScaleNormal="50" workbookViewId="0">
      <selection activeCell="B13" sqref="B13"/>
    </sheetView>
  </sheetViews>
  <sheetFormatPr baseColWidth="10" defaultRowHeight="14.4" x14ac:dyDescent="0.3"/>
  <cols>
    <col min="6" max="6" width="28.5546875" customWidth="1"/>
    <col min="7" max="7" width="22" customWidth="1"/>
    <col min="12" max="12" width="69.6640625" customWidth="1"/>
    <col min="17" max="17" width="21.21875" customWidth="1"/>
  </cols>
  <sheetData>
    <row r="1" spans="1:18" ht="66" x14ac:dyDescent="0.3">
      <c r="A1" s="36" t="s">
        <v>53</v>
      </c>
      <c r="B1" s="36" t="s">
        <v>54</v>
      </c>
      <c r="C1" s="37" t="s">
        <v>55</v>
      </c>
      <c r="D1" s="37" t="s">
        <v>56</v>
      </c>
      <c r="E1" s="37" t="s">
        <v>57</v>
      </c>
      <c r="F1" s="37" t="s">
        <v>58</v>
      </c>
      <c r="G1" s="37" t="s">
        <v>59</v>
      </c>
      <c r="H1" s="37" t="s">
        <v>0</v>
      </c>
      <c r="I1" s="37" t="s">
        <v>60</v>
      </c>
      <c r="J1" s="37" t="s">
        <v>61</v>
      </c>
      <c r="K1" s="37" t="s">
        <v>62</v>
      </c>
      <c r="L1" s="37" t="s">
        <v>63</v>
      </c>
      <c r="M1" s="37" t="s">
        <v>64</v>
      </c>
      <c r="N1" s="37" t="s">
        <v>65</v>
      </c>
      <c r="O1" s="37" t="s">
        <v>66</v>
      </c>
      <c r="P1" s="37" t="s">
        <v>67</v>
      </c>
      <c r="Q1" s="37" t="s">
        <v>68</v>
      </c>
      <c r="R1" s="37" t="s">
        <v>69</v>
      </c>
    </row>
    <row r="2" spans="1:18" ht="154.19999999999999" customHeight="1" x14ac:dyDescent="0.3">
      <c r="A2" s="38">
        <v>1</v>
      </c>
      <c r="B2" s="39">
        <v>44295</v>
      </c>
      <c r="C2" s="38" t="s">
        <v>157</v>
      </c>
      <c r="D2" s="38">
        <v>3144665653</v>
      </c>
      <c r="E2" s="38" t="s">
        <v>158</v>
      </c>
      <c r="F2" s="38" t="s">
        <v>74</v>
      </c>
      <c r="G2" s="38" t="s">
        <v>158</v>
      </c>
      <c r="H2" s="38" t="s">
        <v>159</v>
      </c>
      <c r="I2" s="38" t="s">
        <v>159</v>
      </c>
      <c r="J2" s="38" t="s">
        <v>160</v>
      </c>
      <c r="K2" s="38">
        <v>4</v>
      </c>
      <c r="L2" s="38" t="s">
        <v>161</v>
      </c>
      <c r="M2" s="38" t="s">
        <v>162</v>
      </c>
      <c r="N2" s="38" t="s">
        <v>116</v>
      </c>
      <c r="O2" s="40" t="s">
        <v>163</v>
      </c>
      <c r="P2" s="40" t="s">
        <v>163</v>
      </c>
      <c r="Q2" s="41">
        <v>0</v>
      </c>
      <c r="R2" s="38"/>
    </row>
    <row r="3" spans="1:18" ht="92.4" x14ac:dyDescent="0.3">
      <c r="A3" s="38">
        <v>2</v>
      </c>
      <c r="B3" s="39">
        <v>44299</v>
      </c>
      <c r="C3" s="38" t="s">
        <v>164</v>
      </c>
      <c r="D3" s="38">
        <v>3002143154</v>
      </c>
      <c r="E3" s="38" t="s">
        <v>165</v>
      </c>
      <c r="F3" s="38" t="s">
        <v>75</v>
      </c>
      <c r="G3" s="38" t="s">
        <v>166</v>
      </c>
      <c r="H3" s="38" t="s">
        <v>159</v>
      </c>
      <c r="I3" s="38" t="s">
        <v>167</v>
      </c>
      <c r="J3" s="38" t="s">
        <v>168</v>
      </c>
      <c r="K3" s="38">
        <v>8</v>
      </c>
      <c r="L3" s="38" t="s">
        <v>166</v>
      </c>
      <c r="M3" s="38" t="s">
        <v>162</v>
      </c>
      <c r="N3" s="38" t="s">
        <v>116</v>
      </c>
      <c r="O3" s="40" t="s">
        <v>163</v>
      </c>
      <c r="P3" s="40" t="s">
        <v>163</v>
      </c>
      <c r="Q3" s="41">
        <v>0</v>
      </c>
      <c r="R3" s="38"/>
    </row>
    <row r="4" spans="1:18" ht="39.6" x14ac:dyDescent="0.3">
      <c r="A4" s="38">
        <v>3</v>
      </c>
      <c r="B4" s="39">
        <v>44302</v>
      </c>
      <c r="C4" s="38" t="s">
        <v>169</v>
      </c>
      <c r="D4" s="38" t="s">
        <v>170</v>
      </c>
      <c r="E4" s="38" t="s">
        <v>170</v>
      </c>
      <c r="F4" s="38" t="s">
        <v>75</v>
      </c>
      <c r="G4" s="38" t="s">
        <v>171</v>
      </c>
      <c r="H4" s="38" t="s">
        <v>159</v>
      </c>
      <c r="I4" s="38" t="s">
        <v>159</v>
      </c>
      <c r="J4" s="38" t="s">
        <v>172</v>
      </c>
      <c r="K4" s="38">
        <v>20</v>
      </c>
      <c r="L4" s="38" t="s">
        <v>173</v>
      </c>
      <c r="M4" s="38" t="s">
        <v>174</v>
      </c>
      <c r="N4" s="38" t="s">
        <v>116</v>
      </c>
      <c r="O4" s="40" t="s">
        <v>163</v>
      </c>
      <c r="P4" s="40" t="s">
        <v>163</v>
      </c>
      <c r="Q4" s="41">
        <v>0</v>
      </c>
      <c r="R4" s="38"/>
    </row>
    <row r="5" spans="1:18" ht="145.19999999999999" customHeight="1" x14ac:dyDescent="0.3">
      <c r="A5" s="38">
        <v>4</v>
      </c>
      <c r="B5" s="39">
        <v>44319</v>
      </c>
      <c r="C5" s="38" t="s">
        <v>175</v>
      </c>
      <c r="D5" s="38" t="s">
        <v>170</v>
      </c>
      <c r="E5" s="38" t="s">
        <v>170</v>
      </c>
      <c r="F5" s="38" t="s">
        <v>129</v>
      </c>
      <c r="G5" s="38" t="s">
        <v>176</v>
      </c>
      <c r="H5" s="38" t="s">
        <v>159</v>
      </c>
      <c r="I5" s="38" t="s">
        <v>159</v>
      </c>
      <c r="J5" s="38" t="s">
        <v>172</v>
      </c>
      <c r="K5" s="38">
        <v>2</v>
      </c>
      <c r="L5" s="42" t="s">
        <v>177</v>
      </c>
      <c r="M5" s="38" t="s">
        <v>174</v>
      </c>
      <c r="N5" s="38" t="s">
        <v>116</v>
      </c>
      <c r="O5" s="40">
        <v>44317</v>
      </c>
      <c r="P5" s="40" t="s">
        <v>178</v>
      </c>
      <c r="Q5" s="41">
        <v>17</v>
      </c>
      <c r="R5" s="38" t="s">
        <v>179</v>
      </c>
    </row>
    <row r="6" spans="1:18" ht="45" x14ac:dyDescent="0.3">
      <c r="A6" s="38">
        <v>5</v>
      </c>
      <c r="B6" s="39">
        <v>44327</v>
      </c>
      <c r="C6" s="38" t="s">
        <v>169</v>
      </c>
      <c r="D6" s="38" t="s">
        <v>170</v>
      </c>
      <c r="E6" s="38" t="s">
        <v>170</v>
      </c>
      <c r="F6" s="38" t="s">
        <v>75</v>
      </c>
      <c r="G6" s="38" t="s">
        <v>180</v>
      </c>
      <c r="H6" s="38" t="s">
        <v>159</v>
      </c>
      <c r="I6" s="38" t="s">
        <v>159</v>
      </c>
      <c r="J6" s="38" t="s">
        <v>181</v>
      </c>
      <c r="K6" s="38">
        <v>3</v>
      </c>
      <c r="L6" s="43" t="s">
        <v>182</v>
      </c>
      <c r="M6" s="38" t="s">
        <v>174</v>
      </c>
      <c r="N6" s="38" t="s">
        <v>116</v>
      </c>
      <c r="O6" s="40">
        <v>44348</v>
      </c>
      <c r="P6" s="40">
        <v>37420</v>
      </c>
      <c r="Q6" s="41">
        <v>12</v>
      </c>
      <c r="R6" s="38"/>
    </row>
    <row r="7" spans="1:18" ht="141" customHeight="1" x14ac:dyDescent="0.3">
      <c r="A7" s="38">
        <v>6</v>
      </c>
      <c r="B7" s="39">
        <v>44334</v>
      </c>
      <c r="C7" s="38" t="s">
        <v>169</v>
      </c>
      <c r="D7" s="38" t="s">
        <v>170</v>
      </c>
      <c r="E7" s="38" t="s">
        <v>170</v>
      </c>
      <c r="F7" s="38" t="s">
        <v>78</v>
      </c>
      <c r="G7" s="38" t="s">
        <v>183</v>
      </c>
      <c r="H7" s="38" t="s">
        <v>159</v>
      </c>
      <c r="I7" s="38" t="s">
        <v>184</v>
      </c>
      <c r="J7" s="38" t="s">
        <v>185</v>
      </c>
      <c r="K7" s="38">
        <v>20</v>
      </c>
      <c r="L7" s="5" t="s">
        <v>186</v>
      </c>
      <c r="M7" s="38" t="s">
        <v>187</v>
      </c>
      <c r="N7" s="38" t="s">
        <v>116</v>
      </c>
      <c r="O7" s="40">
        <v>44336</v>
      </c>
      <c r="P7" s="40">
        <v>44336</v>
      </c>
      <c r="Q7" s="41">
        <v>0</v>
      </c>
      <c r="R7" s="38" t="s">
        <v>188</v>
      </c>
    </row>
    <row r="8" spans="1:18" ht="52.8" x14ac:dyDescent="0.3">
      <c r="A8" s="38">
        <v>7</v>
      </c>
      <c r="B8" s="39">
        <v>44343</v>
      </c>
      <c r="C8" s="38" t="s">
        <v>125</v>
      </c>
      <c r="D8" s="38" t="s">
        <v>170</v>
      </c>
      <c r="E8" s="38" t="s">
        <v>170</v>
      </c>
      <c r="F8" s="38" t="s">
        <v>75</v>
      </c>
      <c r="G8" s="38" t="s">
        <v>189</v>
      </c>
      <c r="H8" s="38" t="s">
        <v>159</v>
      </c>
      <c r="I8" s="38" t="s">
        <v>159</v>
      </c>
      <c r="J8" s="38" t="s">
        <v>190</v>
      </c>
      <c r="K8" s="38">
        <v>4</v>
      </c>
      <c r="L8" s="44" t="s">
        <v>191</v>
      </c>
      <c r="M8" s="38" t="s">
        <v>174</v>
      </c>
      <c r="N8" s="38" t="s">
        <v>116</v>
      </c>
      <c r="O8" s="40">
        <v>44348</v>
      </c>
      <c r="P8" s="40">
        <v>44348</v>
      </c>
      <c r="Q8" s="41">
        <v>0</v>
      </c>
      <c r="R8" s="38"/>
    </row>
    <row r="9" spans="1:18" ht="28.8" x14ac:dyDescent="0.3">
      <c r="A9" s="38">
        <v>8</v>
      </c>
      <c r="B9" s="39">
        <v>44369</v>
      </c>
      <c r="C9" s="38" t="s">
        <v>192</v>
      </c>
      <c r="D9" s="38" t="s">
        <v>193</v>
      </c>
      <c r="E9" s="38"/>
      <c r="F9" s="38" t="s">
        <v>146</v>
      </c>
      <c r="G9" s="38" t="s">
        <v>194</v>
      </c>
      <c r="H9" s="38" t="s">
        <v>159</v>
      </c>
      <c r="I9" s="38" t="s">
        <v>159</v>
      </c>
      <c r="J9" s="38" t="s">
        <v>172</v>
      </c>
      <c r="K9" s="38">
        <v>1</v>
      </c>
      <c r="L9" s="5" t="s">
        <v>195</v>
      </c>
      <c r="M9" s="38" t="s">
        <v>174</v>
      </c>
      <c r="N9" s="38" t="s">
        <v>116</v>
      </c>
      <c r="O9" s="39">
        <v>44369</v>
      </c>
      <c r="P9" s="39">
        <v>44369</v>
      </c>
      <c r="Q9" s="41">
        <v>0</v>
      </c>
      <c r="R9" s="38"/>
    </row>
    <row r="10" spans="1:18" ht="130.80000000000001" customHeight="1" x14ac:dyDescent="0.3">
      <c r="A10" s="38">
        <v>9</v>
      </c>
      <c r="B10" s="39">
        <v>44371</v>
      </c>
      <c r="C10" s="38" t="s">
        <v>196</v>
      </c>
      <c r="D10" s="38" t="s">
        <v>197</v>
      </c>
      <c r="E10" s="38" t="s">
        <v>198</v>
      </c>
      <c r="F10" s="38" t="s">
        <v>92</v>
      </c>
      <c r="G10" s="38" t="s">
        <v>199</v>
      </c>
      <c r="H10" s="38" t="s">
        <v>159</v>
      </c>
      <c r="I10" s="38" t="s">
        <v>159</v>
      </c>
      <c r="J10" s="38"/>
      <c r="K10" s="38">
        <v>4</v>
      </c>
      <c r="L10" s="5" t="s">
        <v>200</v>
      </c>
      <c r="M10" s="38" t="s">
        <v>174</v>
      </c>
      <c r="N10" s="38" t="s">
        <v>116</v>
      </c>
      <c r="O10" s="39">
        <v>44372</v>
      </c>
      <c r="P10" s="39">
        <v>44372</v>
      </c>
      <c r="Q10" s="41">
        <v>0</v>
      </c>
      <c r="R10" s="38"/>
    </row>
    <row r="11" spans="1:18" ht="342.6" customHeight="1" x14ac:dyDescent="0.3">
      <c r="A11" s="38">
        <v>10</v>
      </c>
      <c r="B11" s="39">
        <v>44371</v>
      </c>
      <c r="C11" s="38" t="s">
        <v>125</v>
      </c>
      <c r="D11" s="38" t="s">
        <v>170</v>
      </c>
      <c r="E11" s="38" t="s">
        <v>170</v>
      </c>
      <c r="F11" s="38" t="s">
        <v>75</v>
      </c>
      <c r="G11" s="38" t="s">
        <v>189</v>
      </c>
      <c r="H11" s="38" t="s">
        <v>159</v>
      </c>
      <c r="I11" s="38" t="s">
        <v>159</v>
      </c>
      <c r="J11" s="38" t="s">
        <v>190</v>
      </c>
      <c r="K11" s="38">
        <v>4</v>
      </c>
      <c r="L11" s="5" t="s">
        <v>201</v>
      </c>
      <c r="M11" s="38" t="s">
        <v>174</v>
      </c>
      <c r="N11" s="38" t="s">
        <v>116</v>
      </c>
      <c r="O11" s="39">
        <v>44371</v>
      </c>
      <c r="P11" s="39">
        <v>44371</v>
      </c>
      <c r="Q11" s="41">
        <v>0</v>
      </c>
      <c r="R11" s="38"/>
    </row>
    <row r="12" spans="1:18" ht="52.8" x14ac:dyDescent="0.3">
      <c r="A12" s="38">
        <v>11</v>
      </c>
      <c r="B12" s="39">
        <v>44372</v>
      </c>
      <c r="C12" s="38" t="s">
        <v>202</v>
      </c>
      <c r="D12" s="38"/>
      <c r="E12" s="38"/>
      <c r="F12" s="38" t="s">
        <v>75</v>
      </c>
      <c r="G12" s="38" t="s">
        <v>189</v>
      </c>
      <c r="H12" s="38" t="s">
        <v>159</v>
      </c>
      <c r="I12" s="38" t="s">
        <v>159</v>
      </c>
      <c r="J12" s="38" t="s">
        <v>189</v>
      </c>
      <c r="K12" s="38"/>
      <c r="L12" s="5" t="s">
        <v>203</v>
      </c>
      <c r="M12" s="38" t="s">
        <v>174</v>
      </c>
      <c r="N12" s="38" t="s">
        <v>116</v>
      </c>
      <c r="O12" s="39">
        <v>44372</v>
      </c>
      <c r="P12" s="39">
        <v>44377</v>
      </c>
      <c r="Q12" s="41">
        <v>0</v>
      </c>
      <c r="R12" s="38"/>
    </row>
    <row r="13" spans="1:18" ht="232.2" customHeight="1" x14ac:dyDescent="0.3">
      <c r="A13" s="38">
        <v>12</v>
      </c>
      <c r="B13" s="39">
        <v>44375</v>
      </c>
      <c r="C13" s="38" t="s">
        <v>204</v>
      </c>
      <c r="D13" s="38" t="s">
        <v>170</v>
      </c>
      <c r="E13" s="38" t="s">
        <v>170</v>
      </c>
      <c r="F13" s="38" t="s">
        <v>92</v>
      </c>
      <c r="G13" s="38"/>
      <c r="H13" s="38" t="s">
        <v>159</v>
      </c>
      <c r="I13" s="38" t="s">
        <v>159</v>
      </c>
      <c r="J13" s="38"/>
      <c r="K13" s="38"/>
      <c r="L13" s="5" t="s">
        <v>205</v>
      </c>
      <c r="M13" s="38" t="s">
        <v>174</v>
      </c>
      <c r="N13" s="38" t="s">
        <v>116</v>
      </c>
      <c r="O13" s="39">
        <v>44375</v>
      </c>
      <c r="P13" s="39">
        <v>44377</v>
      </c>
      <c r="Q13" s="41">
        <v>0</v>
      </c>
      <c r="R13" s="38">
        <f ca="1">+R1:AA13</f>
        <v>0</v>
      </c>
    </row>
  </sheetData>
  <dataValidations count="1">
    <dataValidation type="list" allowBlank="1" showErrorMessage="1" sqref="I2:I13">
      <formula1>INDIRECT(H2)</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ErrorMessage="1">
          <x14:formula1>
            <xm:f>'C:\Users\Biblioteca\Downloads\[FORMATO L02V.1.1.xlsx]LD'!#REF!</xm:f>
          </x14:formula1>
          <xm:sqref>N2:N13</xm:sqref>
        </x14:dataValidation>
        <x14:dataValidation type="list" allowBlank="1" showErrorMessage="1">
          <x14:formula1>
            <xm:f>'C:\Users\Biblioteca\Downloads\[FORMATO L02V.1.1.xlsx]Datos'!#REF!</xm:f>
          </x14:formula1>
          <xm:sqref>H2:H13</xm:sqref>
        </x14:dataValidation>
        <x14:dataValidation type="list" allowBlank="1" showErrorMessage="1">
          <x14:formula1>
            <xm:f>'C:\Users\Biblioteca\Downloads\[FORMATO L02V.1.1.xlsx]LD'!#REF!</xm:f>
          </x14:formula1>
          <xm:sqref>F2:F13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
  <sheetViews>
    <sheetView topLeftCell="A3" workbookViewId="0">
      <selection activeCell="B6" sqref="B6"/>
    </sheetView>
  </sheetViews>
  <sheetFormatPr baseColWidth="10" defaultRowHeight="14.4" x14ac:dyDescent="0.3"/>
  <cols>
    <col min="1" max="17" width="11.5546875" style="45"/>
    <col min="18" max="18" width="28.33203125" style="45" customWidth="1"/>
    <col min="19" max="16384" width="11.5546875" style="45"/>
  </cols>
  <sheetData>
    <row r="1" spans="1:18" ht="40.799999999999997" x14ac:dyDescent="0.3">
      <c r="A1" s="6" t="s">
        <v>53</v>
      </c>
      <c r="B1" s="6" t="s">
        <v>54</v>
      </c>
      <c r="C1" s="14" t="s">
        <v>55</v>
      </c>
      <c r="D1" s="14" t="s">
        <v>56</v>
      </c>
      <c r="E1" s="14" t="s">
        <v>57</v>
      </c>
      <c r="F1" s="14" t="s">
        <v>58</v>
      </c>
      <c r="G1" s="14" t="s">
        <v>59</v>
      </c>
      <c r="H1" s="14" t="s">
        <v>0</v>
      </c>
      <c r="I1" s="14" t="s">
        <v>60</v>
      </c>
      <c r="J1" s="14" t="s">
        <v>61</v>
      </c>
      <c r="K1" s="14" t="s">
        <v>62</v>
      </c>
      <c r="L1" s="14" t="s">
        <v>63</v>
      </c>
      <c r="M1" s="14" t="s">
        <v>64</v>
      </c>
      <c r="N1" s="14" t="s">
        <v>65</v>
      </c>
      <c r="O1" s="14" t="s">
        <v>66</v>
      </c>
      <c r="P1" s="14" t="s">
        <v>67</v>
      </c>
      <c r="Q1" s="15" t="s">
        <v>68</v>
      </c>
      <c r="R1" s="14" t="s">
        <v>69</v>
      </c>
    </row>
    <row r="2" spans="1:18" ht="91.8" x14ac:dyDescent="0.3">
      <c r="A2" s="7">
        <v>18</v>
      </c>
      <c r="B2" s="4">
        <v>44305</v>
      </c>
      <c r="C2" s="7" t="s">
        <v>206</v>
      </c>
      <c r="D2" s="47" t="s">
        <v>207</v>
      </c>
      <c r="E2" s="7" t="s">
        <v>77</v>
      </c>
      <c r="F2" s="7" t="s">
        <v>92</v>
      </c>
      <c r="G2" s="7" t="s">
        <v>104</v>
      </c>
      <c r="H2" s="7" t="s">
        <v>79</v>
      </c>
      <c r="I2" s="7" t="s">
        <v>80</v>
      </c>
      <c r="J2" s="7" t="s">
        <v>80</v>
      </c>
      <c r="K2" s="7">
        <v>1</v>
      </c>
      <c r="L2" s="7" t="s">
        <v>208</v>
      </c>
      <c r="M2" s="7" t="s">
        <v>81</v>
      </c>
      <c r="N2" s="7" t="s">
        <v>116</v>
      </c>
      <c r="O2" s="3">
        <v>44316</v>
      </c>
      <c r="P2" s="4">
        <v>44306</v>
      </c>
      <c r="Q2" s="11">
        <f t="shared" ref="Q2:Q6" si="0">IF(_xlfn.DAYS(P2,O2)&lt;0,0,_xlfn.DAYS(P2,O2))</f>
        <v>0</v>
      </c>
      <c r="R2" s="7" t="s">
        <v>209</v>
      </c>
    </row>
    <row r="3" spans="1:18" ht="91.8" x14ac:dyDescent="0.3">
      <c r="A3" s="7">
        <v>19</v>
      </c>
      <c r="B3" s="4">
        <v>44306</v>
      </c>
      <c r="C3" s="7" t="s">
        <v>210</v>
      </c>
      <c r="D3" s="47" t="s">
        <v>211</v>
      </c>
      <c r="E3" s="7" t="s">
        <v>77</v>
      </c>
      <c r="F3" s="7" t="s">
        <v>92</v>
      </c>
      <c r="G3" s="7" t="s">
        <v>104</v>
      </c>
      <c r="H3" s="7" t="s">
        <v>79</v>
      </c>
      <c r="I3" s="7" t="s">
        <v>80</v>
      </c>
      <c r="J3" s="7" t="s">
        <v>80</v>
      </c>
      <c r="K3" s="7">
        <v>1</v>
      </c>
      <c r="L3" s="7" t="s">
        <v>208</v>
      </c>
      <c r="M3" s="7" t="s">
        <v>81</v>
      </c>
      <c r="N3" s="7" t="s">
        <v>116</v>
      </c>
      <c r="O3" s="3">
        <v>44316</v>
      </c>
      <c r="P3" s="4">
        <v>44306</v>
      </c>
      <c r="Q3" s="11">
        <f t="shared" si="0"/>
        <v>0</v>
      </c>
      <c r="R3" s="7" t="s">
        <v>209</v>
      </c>
    </row>
    <row r="4" spans="1:18" ht="51" x14ac:dyDescent="0.3">
      <c r="A4" s="7">
        <v>20</v>
      </c>
      <c r="B4" s="4">
        <v>44312</v>
      </c>
      <c r="C4" s="48" t="s">
        <v>212</v>
      </c>
      <c r="D4" s="47" t="s">
        <v>213</v>
      </c>
      <c r="E4" s="7" t="s">
        <v>77</v>
      </c>
      <c r="F4" s="7" t="s">
        <v>92</v>
      </c>
      <c r="G4" s="7" t="s">
        <v>104</v>
      </c>
      <c r="H4" s="7" t="s">
        <v>79</v>
      </c>
      <c r="I4" s="7" t="s">
        <v>80</v>
      </c>
      <c r="J4" s="7" t="s">
        <v>80</v>
      </c>
      <c r="K4" s="7">
        <v>1</v>
      </c>
      <c r="L4" s="7" t="s">
        <v>208</v>
      </c>
      <c r="M4" s="7" t="s">
        <v>81</v>
      </c>
      <c r="N4" s="7" t="s">
        <v>116</v>
      </c>
      <c r="O4" s="3">
        <v>44316</v>
      </c>
      <c r="P4" s="4">
        <v>44314</v>
      </c>
      <c r="Q4" s="11">
        <f t="shared" si="0"/>
        <v>0</v>
      </c>
      <c r="R4" s="7" t="s">
        <v>214</v>
      </c>
    </row>
    <row r="5" spans="1:18" ht="112.2" x14ac:dyDescent="0.3">
      <c r="A5" s="7">
        <v>21</v>
      </c>
      <c r="B5" s="4">
        <v>44312</v>
      </c>
      <c r="C5" s="48" t="s">
        <v>215</v>
      </c>
      <c r="D5" s="46" t="s">
        <v>216</v>
      </c>
      <c r="E5" s="7" t="s">
        <v>77</v>
      </c>
      <c r="F5" s="7" t="s">
        <v>92</v>
      </c>
      <c r="G5" s="7" t="s">
        <v>104</v>
      </c>
      <c r="H5" s="7" t="s">
        <v>79</v>
      </c>
      <c r="I5" s="7" t="s">
        <v>80</v>
      </c>
      <c r="J5" s="7" t="s">
        <v>80</v>
      </c>
      <c r="K5" s="7">
        <v>1</v>
      </c>
      <c r="L5" s="7" t="s">
        <v>208</v>
      </c>
      <c r="M5" s="7" t="s">
        <v>81</v>
      </c>
      <c r="N5" s="7" t="s">
        <v>116</v>
      </c>
      <c r="O5" s="3">
        <v>44316</v>
      </c>
      <c r="P5" s="4">
        <v>44314</v>
      </c>
      <c r="Q5" s="11">
        <f t="shared" si="0"/>
        <v>0</v>
      </c>
      <c r="R5" s="7" t="s">
        <v>217</v>
      </c>
    </row>
    <row r="6" spans="1:18" ht="51" x14ac:dyDescent="0.3">
      <c r="A6" s="7">
        <v>22</v>
      </c>
      <c r="B6" s="4">
        <v>44346</v>
      </c>
      <c r="C6" s="7" t="s">
        <v>70</v>
      </c>
      <c r="D6" s="7" t="s">
        <v>70</v>
      </c>
      <c r="E6" s="7" t="s">
        <v>70</v>
      </c>
      <c r="F6" s="7"/>
      <c r="G6" s="7" t="s">
        <v>70</v>
      </c>
      <c r="H6" s="7" t="s">
        <v>79</v>
      </c>
      <c r="I6" s="7" t="s">
        <v>80</v>
      </c>
      <c r="J6" s="7" t="s">
        <v>80</v>
      </c>
      <c r="K6" s="7">
        <v>1</v>
      </c>
      <c r="L6" s="7" t="s">
        <v>208</v>
      </c>
      <c r="M6" s="7" t="s">
        <v>81</v>
      </c>
      <c r="N6" s="7" t="s">
        <v>116</v>
      </c>
      <c r="O6" s="4">
        <v>44346</v>
      </c>
      <c r="P6" s="4">
        <v>44346</v>
      </c>
      <c r="Q6" s="11">
        <f t="shared" si="0"/>
        <v>0</v>
      </c>
      <c r="R6" s="7" t="s">
        <v>217</v>
      </c>
    </row>
  </sheetData>
  <hyperlinks>
    <hyperlink ref="D2" r:id="rId1"/>
    <hyperlink ref="D3" r:id="rId2"/>
    <hyperlink ref="D4" r:id="rId3"/>
    <hyperlink ref="D5" r:id="rId4"/>
  </hyperlinks>
  <pageMargins left="0.7" right="0.7" top="0.75" bottom="0.75" header="0.3" footer="0.3"/>
  <legacyDrawing r:id="rId5"/>
  <extLst>
    <ext xmlns:x14="http://schemas.microsoft.com/office/spreadsheetml/2009/9/main" uri="{78C0D931-6437-407d-A8EE-F0AAD7539E65}">
      <x14:conditionalFormattings>
        <x14:conditionalFormatting xmlns:xm="http://schemas.microsoft.com/office/excel/2006/main">
          <x14:cfRule type="cellIs" priority="16" operator="equal" id="{6F88D2B0-7417-435E-A3EB-CE97CE64F4B0}">
            <xm:f>'/C:/Users/japinzon/Documents/GESTIÓN SOCIAL (JAPR)/OGS/Gestión Local y Territorial/Procesos/agendas locales/2020/[FRL01.xlsx]LD'!#REF!</xm:f>
            <x14:dxf>
              <font>
                <color rgb="FF006100"/>
              </font>
              <fill>
                <patternFill>
                  <bgColor rgb="FFC6EFCE"/>
                </patternFill>
              </fill>
            </x14:dxf>
          </x14:cfRule>
          <x14:cfRule type="cellIs" priority="17" operator="equal" id="{94A7D3BF-4699-469E-B803-F0FE3768FA07}">
            <xm:f>'/C:/Users/japinzon/Documents/GESTIÓN SOCIAL (JAPR)/OGS/Gestión Local y Territorial/Procesos/agendas locales/2020/[FRL01.xlsx]LD'!#REF!</xm:f>
            <x14:dxf>
              <font>
                <color rgb="FF9C6500"/>
              </font>
              <fill>
                <patternFill>
                  <bgColor rgb="FFFFEB9C"/>
                </patternFill>
              </fill>
            </x14:dxf>
          </x14:cfRule>
          <x14:cfRule type="cellIs" priority="18" operator="equal" id="{D6A76021-1138-48F0-8582-F06C0D1E2A7F}">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 xmlns:xm="http://schemas.microsoft.com/office/excel/2006/main">
          <x14:cfRule type="iconSet" priority="19" id="{E1A20B60-AEB9-42D7-8190-6924CC12293F}">
            <x14:iconSet iconSet="3Symbols2" custom="1">
              <x14:cfvo type="percent">
                <xm:f>0</xm:f>
              </x14:cfvo>
              <x14:cfvo type="num">
                <xm:f>0</xm:f>
              </x14:cfvo>
              <x14:cfvo type="num" gte="0">
                <xm:f>0</xm:f>
              </x14:cfvo>
              <x14:cfIcon iconSet="3Symbols2" iconId="2"/>
              <x14:cfIcon iconSet="3Symbols2" iconId="2"/>
              <x14:cfIcon iconSet="3Symbols2" iconId="1"/>
            </x14:iconSet>
          </x14:cfRule>
          <xm:sqref>Q2 Q6</xm:sqref>
        </x14:conditionalFormatting>
        <x14:conditionalFormatting xmlns:xm="http://schemas.microsoft.com/office/excel/2006/main">
          <x14:cfRule type="cellIs" priority="12" operator="equal" id="{77A62758-2877-43FA-A824-41E3B7173FA7}">
            <xm:f>'/C:/Users/japinzon/Documents/GESTIÓN SOCIAL (JAPR)/OGS/Gestión Local y Territorial/Procesos/agendas locales/2020/[FRL01.xlsx]LD'!#REF!</xm:f>
            <x14:dxf>
              <font>
                <color rgb="FF006100"/>
              </font>
              <fill>
                <patternFill>
                  <bgColor rgb="FFC6EFCE"/>
                </patternFill>
              </fill>
            </x14:dxf>
          </x14:cfRule>
          <x14:cfRule type="cellIs" priority="13" operator="equal" id="{A049B6E9-2E89-4C48-B9F2-3DEC75E9971E}">
            <xm:f>'/C:/Users/japinzon/Documents/GESTIÓN SOCIAL (JAPR)/OGS/Gestión Local y Territorial/Procesos/agendas locales/2020/[FRL01.xlsx]LD'!#REF!</xm:f>
            <x14:dxf>
              <font>
                <color rgb="FF9C6500"/>
              </font>
              <fill>
                <patternFill>
                  <bgColor rgb="FFFFEB9C"/>
                </patternFill>
              </fill>
            </x14:dxf>
          </x14:cfRule>
          <x14:cfRule type="cellIs" priority="14" operator="equal" id="{55C5B0F5-FE58-4C0D-BFE9-0FE078CF6051}">
            <xm:f>'/C:/Users/japinzon/Documents/GESTIÓN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iconSet" priority="15" id="{87FA4394-2CD9-48C4-B9C3-53730B68B9F5}">
            <x14:iconSet iconSet="3Symbols2" custom="1">
              <x14:cfvo type="percent">
                <xm:f>0</xm:f>
              </x14:cfvo>
              <x14:cfvo type="num">
                <xm:f>0</xm:f>
              </x14:cfvo>
              <x14:cfvo type="num" gte="0">
                <xm:f>0</xm:f>
              </x14:cfvo>
              <x14:cfIcon iconSet="3Symbols2" iconId="2"/>
              <x14:cfIcon iconSet="3Symbols2" iconId="2"/>
              <x14:cfIcon iconSet="3Symbols2" iconId="1"/>
            </x14:iconSet>
          </x14:cfRule>
          <xm:sqref>Q3</xm:sqref>
        </x14:conditionalFormatting>
        <x14:conditionalFormatting xmlns:xm="http://schemas.microsoft.com/office/excel/2006/main">
          <x14:cfRule type="cellIs" priority="8" operator="equal" id="{748675D8-2779-4A60-A6E2-BE1B69D5EEBF}">
            <xm:f>'/C:/Users/japinzon/Documents/GESTIÓN SOCIAL (JAPR)/OGS/Gestión Local y Territorial/Procesos/agendas locales/2020/[FRL01.xlsx]LD'!#REF!</xm:f>
            <x14:dxf>
              <font>
                <color rgb="FF006100"/>
              </font>
              <fill>
                <patternFill>
                  <bgColor rgb="FFC6EFCE"/>
                </patternFill>
              </fill>
            </x14:dxf>
          </x14:cfRule>
          <x14:cfRule type="cellIs" priority="9" operator="equal" id="{B8A06476-C29A-4A49-9FCA-8E8229AC59B9}">
            <xm:f>'/C:/Users/japinzon/Documents/GESTIÓN SOCIAL (JAPR)/OGS/Gestión Local y Territorial/Procesos/agendas locales/2020/[FRL01.xlsx]LD'!#REF!</xm:f>
            <x14:dxf>
              <font>
                <color rgb="FF9C6500"/>
              </font>
              <fill>
                <patternFill>
                  <bgColor rgb="FFFFEB9C"/>
                </patternFill>
              </fill>
            </x14:dxf>
          </x14:cfRule>
          <x14:cfRule type="cellIs" priority="10" operator="equal" id="{951A4281-2736-463E-A09E-9DE6862FEAE0}">
            <xm:f>'/C:/Users/japinzon/Documents/GESTIÓN SOCIAL (JAPR)/OGS/Gestión Local y Territorial/Procesos/agendas locales/2020/[FRL01.xlsx]LD'!#REF!</xm:f>
            <x14:dxf>
              <font>
                <color rgb="FF9C0006"/>
              </font>
              <fill>
                <patternFill>
                  <bgColor rgb="FFFFC7CE"/>
                </patternFill>
              </fill>
            </x14:dxf>
          </x14:cfRule>
          <xm:sqref>N4</xm:sqref>
        </x14:conditionalFormatting>
        <x14:conditionalFormatting xmlns:xm="http://schemas.microsoft.com/office/excel/2006/main">
          <x14:cfRule type="iconSet" priority="11" id="{EF655521-8DEC-4FF6-9BA7-6EA4F8B7423B}">
            <x14:iconSet iconSet="3Symbols2" custom="1">
              <x14:cfvo type="percent">
                <xm:f>0</xm:f>
              </x14:cfvo>
              <x14:cfvo type="num">
                <xm:f>0</xm:f>
              </x14:cfvo>
              <x14:cfvo type="num" gte="0">
                <xm:f>0</xm:f>
              </x14:cfvo>
              <x14:cfIcon iconSet="3Symbols2" iconId="2"/>
              <x14:cfIcon iconSet="3Symbols2" iconId="2"/>
              <x14:cfIcon iconSet="3Symbols2" iconId="1"/>
            </x14:iconSet>
          </x14:cfRule>
          <xm:sqref>Q4</xm:sqref>
        </x14:conditionalFormatting>
        <x14:conditionalFormatting xmlns:xm="http://schemas.microsoft.com/office/excel/2006/main">
          <x14:cfRule type="cellIs" priority="4" operator="equal" id="{7015E2BC-6EE2-4FBC-870E-529BC9471F08}">
            <xm:f>'/C:/Users/japinzon/Documents/GESTIÓN SOCIAL (JAPR)/OGS/Gestión Local y Territorial/Procesos/agendas locales/2020/[FRL01.xlsx]LD'!#REF!</xm:f>
            <x14:dxf>
              <font>
                <color rgb="FF006100"/>
              </font>
              <fill>
                <patternFill>
                  <bgColor rgb="FFC6EFCE"/>
                </patternFill>
              </fill>
            </x14:dxf>
          </x14:cfRule>
          <x14:cfRule type="cellIs" priority="5" operator="equal" id="{7AEA566C-620D-4878-9A77-0172B25E6F0E}">
            <xm:f>'/C:/Users/japinzon/Documents/GESTIÓN SOCIAL (JAPR)/OGS/Gestión Local y Territorial/Procesos/agendas locales/2020/[FRL01.xlsx]LD'!#REF!</xm:f>
            <x14:dxf>
              <font>
                <color rgb="FF9C6500"/>
              </font>
              <fill>
                <patternFill>
                  <bgColor rgb="FFFFEB9C"/>
                </patternFill>
              </fill>
            </x14:dxf>
          </x14:cfRule>
          <x14:cfRule type="cellIs" priority="6" operator="equal" id="{1484862F-B559-4F99-AFED-0A2D9973AEE1}">
            <xm:f>'/C:/Users/japinzon/Documents/GESTIÓN SOCIAL (JAPR)/OGS/Gestión Local y Territorial/Procesos/agendas locales/2020/[FRL01.xlsx]LD'!#REF!</xm:f>
            <x14:dxf>
              <font>
                <color rgb="FF9C0006"/>
              </font>
              <fill>
                <patternFill>
                  <bgColor rgb="FFFFC7CE"/>
                </patternFill>
              </fill>
            </x14:dxf>
          </x14:cfRule>
          <xm:sqref>N5</xm:sqref>
        </x14:conditionalFormatting>
        <x14:conditionalFormatting xmlns:xm="http://schemas.microsoft.com/office/excel/2006/main">
          <x14:cfRule type="iconSet" priority="7" id="{09538E6C-7536-4595-BA82-B8EA8F026442}">
            <x14:iconSet iconSet="3Symbols2" custom="1">
              <x14:cfvo type="percent">
                <xm:f>0</xm:f>
              </x14:cfvo>
              <x14:cfvo type="num">
                <xm:f>0</xm:f>
              </x14:cfvo>
              <x14:cfvo type="num" gte="0">
                <xm:f>0</xm:f>
              </x14:cfvo>
              <x14:cfIcon iconSet="3Symbols2" iconId="2"/>
              <x14:cfIcon iconSet="3Symbols2" iconId="2"/>
              <x14:cfIcon iconSet="3Symbols2" iconId="1"/>
            </x14:iconSet>
          </x14:cfRule>
          <xm:sqref>Q5</xm:sqref>
        </x14:conditionalFormatting>
        <x14:conditionalFormatting xmlns:xm="http://schemas.microsoft.com/office/excel/2006/main">
          <x14:cfRule type="cellIs" priority="1" operator="equal" id="{EFBCCC59-21FF-4EF2-BB6D-358E4E03FEDB}">
            <xm:f>'/C:/Users/japinzon/Documents/GESTIÓN SOCIAL (JAPR)/OGS/Gestión Local y Territorial/Procesos/agendas locales/2020/[FRL01.xlsx]LD'!#REF!</xm:f>
            <x14:dxf>
              <font>
                <color rgb="FF006100"/>
              </font>
              <fill>
                <patternFill>
                  <bgColor rgb="FFC6EFCE"/>
                </patternFill>
              </fill>
            </x14:dxf>
          </x14:cfRule>
          <x14:cfRule type="cellIs" priority="2" operator="equal" id="{00091FFE-C97D-45EB-87A7-DD8FDDC94E7A}">
            <xm:f>'/C:/Users/japinzon/Documents/GESTIÓN SOCIAL (JAPR)/OGS/Gestión Local y Territorial/Procesos/agendas locales/2020/[FRL01.xlsx]LD'!#REF!</xm:f>
            <x14:dxf>
              <font>
                <color rgb="FF9C6500"/>
              </font>
              <fill>
                <patternFill>
                  <bgColor rgb="FFFFEB9C"/>
                </patternFill>
              </fill>
            </x14:dxf>
          </x14:cfRule>
          <x14:cfRule type="cellIs" priority="3" operator="equal" id="{72930F0E-8FDF-4D26-A741-8346C3828B79}">
            <xm:f>'/C:/Users/japinzon/Documents/GESTIÓN SOCIAL (JAPR)/OGS/Gestión Local y Territorial/Procesos/agendas locales/2020/[FRL01.xlsx]LD'!#REF!</xm:f>
            <x14:dxf>
              <font>
                <color rgb="FF9C0006"/>
              </font>
              <fill>
                <patternFill>
                  <bgColor rgb="FFFFC7CE"/>
                </patternFill>
              </fill>
            </x14:dxf>
          </x14:cfRule>
          <xm:sqref>N6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'C:\Users\Biblioteca\Downloads\[Copia de FORMATO L03 V.1.1.xlsx]LD'!#REF!</xm:f>
          </x14:formula1>
          <xm:sqref>N2:N6</xm:sqref>
        </x14:dataValidation>
        <x14:dataValidation type="list" allowBlank="1" showInputMessage="1" showErrorMessage="1">
          <x14:formula1>
            <xm:f>'C:\Users\Biblioteca\Downloads\[Copia de FORMATO L03 V.1.1.xlsx]LD'!#REF!</xm:f>
          </x14:formula1>
          <xm:sqref>F2:F6</xm:sqref>
        </x14:dataValidation>
        <x14:dataValidation type="list" allowBlank="1" showInputMessage="1" showErrorMessage="1">
          <x14:formula1>
            <xm:f>'C:\Users\user\Downloads\[Copia de FORMATO DE ACTIVIDADES Noviembre (1).xlsx]LD'!#REF!</xm:f>
          </x14:formula1>
          <xm:sqref>I2:I6</xm:sqref>
        </x14:dataValidation>
        <x14:dataValidation type="list" allowBlank="1" showInputMessage="1" showErrorMessage="1">
          <x14:formula1>
            <xm:f>'C:\Users\user\Downloads\[Copia de FORMATO DE ACTIVIDADES Noviembre (1).xlsx]Datos'!#REF!</xm:f>
          </x14:formula1>
          <xm:sqref>H2:H6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6"/>
  <sheetViews>
    <sheetView topLeftCell="A10" workbookViewId="0">
      <selection activeCell="B16" sqref="B16"/>
    </sheetView>
  </sheetViews>
  <sheetFormatPr baseColWidth="10" defaultRowHeight="14.4" x14ac:dyDescent="0.3"/>
  <cols>
    <col min="6" max="6" width="16.33203125" customWidth="1"/>
    <col min="12" max="12" width="39.33203125" customWidth="1"/>
    <col min="18" max="18" width="26.88671875" customWidth="1"/>
  </cols>
  <sheetData>
    <row r="1" spans="1:18" ht="40.799999999999997" x14ac:dyDescent="0.3">
      <c r="A1" s="6" t="s">
        <v>53</v>
      </c>
      <c r="B1" s="6" t="s">
        <v>54</v>
      </c>
      <c r="C1" s="14" t="s">
        <v>55</v>
      </c>
      <c r="D1" s="14" t="s">
        <v>56</v>
      </c>
      <c r="E1" s="14" t="s">
        <v>57</v>
      </c>
      <c r="F1" s="14" t="s">
        <v>58</v>
      </c>
      <c r="G1" s="14" t="s">
        <v>59</v>
      </c>
      <c r="H1" s="14" t="s">
        <v>0</v>
      </c>
      <c r="I1" s="14" t="s">
        <v>60</v>
      </c>
      <c r="J1" s="14" t="s">
        <v>61</v>
      </c>
      <c r="K1" s="14" t="s">
        <v>62</v>
      </c>
      <c r="L1" s="14" t="s">
        <v>63</v>
      </c>
      <c r="M1" s="14" t="s">
        <v>64</v>
      </c>
      <c r="N1" s="14" t="s">
        <v>65</v>
      </c>
      <c r="O1" s="14" t="s">
        <v>66</v>
      </c>
      <c r="P1" s="14" t="s">
        <v>67</v>
      </c>
      <c r="Q1" s="15" t="s">
        <v>68</v>
      </c>
      <c r="R1" s="14" t="s">
        <v>69</v>
      </c>
    </row>
    <row r="2" spans="1:18" ht="51" x14ac:dyDescent="0.3">
      <c r="A2" s="7">
        <v>36</v>
      </c>
      <c r="B2" s="4">
        <v>44295</v>
      </c>
      <c r="C2" s="2" t="s">
        <v>82</v>
      </c>
      <c r="D2" s="2" t="s">
        <v>83</v>
      </c>
      <c r="E2" s="7" t="s">
        <v>218</v>
      </c>
      <c r="F2" s="7" t="s">
        <v>75</v>
      </c>
      <c r="G2" s="7" t="s">
        <v>218</v>
      </c>
      <c r="H2" s="2" t="s">
        <v>84</v>
      </c>
      <c r="I2" s="7" t="s">
        <v>106</v>
      </c>
      <c r="J2" s="7" t="s">
        <v>219</v>
      </c>
      <c r="K2" s="7">
        <v>1</v>
      </c>
      <c r="L2" s="7" t="s">
        <v>220</v>
      </c>
      <c r="M2" s="2" t="s">
        <v>85</v>
      </c>
      <c r="N2" s="2" t="s">
        <v>86</v>
      </c>
      <c r="O2" s="17">
        <v>44301</v>
      </c>
      <c r="P2" s="17">
        <v>44301</v>
      </c>
      <c r="Q2" s="11">
        <f t="shared" ref="Q2:Q16" si="0">IF(_xlfn.DAYS(P2,O2)&lt;0,0,_xlfn.DAYS(P2,O2))</f>
        <v>0</v>
      </c>
      <c r="R2" s="7" t="s">
        <v>220</v>
      </c>
    </row>
    <row r="3" spans="1:18" ht="51" x14ac:dyDescent="0.3">
      <c r="A3" s="7">
        <v>37</v>
      </c>
      <c r="B3" s="4">
        <v>44347</v>
      </c>
      <c r="C3" s="7" t="s">
        <v>221</v>
      </c>
      <c r="D3" s="7">
        <v>3178052482</v>
      </c>
      <c r="E3" s="7" t="s">
        <v>222</v>
      </c>
      <c r="F3" s="7" t="s">
        <v>78</v>
      </c>
      <c r="G3" s="7" t="s">
        <v>223</v>
      </c>
      <c r="H3" s="2" t="s">
        <v>84</v>
      </c>
      <c r="I3" s="7" t="s">
        <v>106</v>
      </c>
      <c r="J3" s="7" t="s">
        <v>224</v>
      </c>
      <c r="K3" s="7">
        <v>1</v>
      </c>
      <c r="L3" s="7" t="s">
        <v>225</v>
      </c>
      <c r="M3" s="7" t="s">
        <v>226</v>
      </c>
      <c r="N3" s="7" t="s">
        <v>116</v>
      </c>
      <c r="O3" s="4">
        <v>44347</v>
      </c>
      <c r="P3" s="4">
        <v>44347</v>
      </c>
      <c r="Q3" s="11">
        <f t="shared" si="0"/>
        <v>0</v>
      </c>
      <c r="R3" s="7" t="s">
        <v>227</v>
      </c>
    </row>
    <row r="4" spans="1:18" ht="51" x14ac:dyDescent="0.3">
      <c r="A4" s="7">
        <v>38</v>
      </c>
      <c r="B4" s="4">
        <v>44347</v>
      </c>
      <c r="C4" s="7" t="s">
        <v>228</v>
      </c>
      <c r="D4" s="7">
        <v>3138885018</v>
      </c>
      <c r="E4" s="7" t="s">
        <v>222</v>
      </c>
      <c r="F4" s="7" t="s">
        <v>78</v>
      </c>
      <c r="G4" s="7" t="s">
        <v>223</v>
      </c>
      <c r="H4" s="2" t="s">
        <v>84</v>
      </c>
      <c r="I4" s="7" t="s">
        <v>106</v>
      </c>
      <c r="J4" s="7" t="s">
        <v>224</v>
      </c>
      <c r="K4" s="7">
        <v>1</v>
      </c>
      <c r="L4" s="7" t="s">
        <v>229</v>
      </c>
      <c r="M4" s="7" t="s">
        <v>226</v>
      </c>
      <c r="N4" s="7" t="s">
        <v>116</v>
      </c>
      <c r="O4" s="4">
        <v>44347</v>
      </c>
      <c r="P4" s="4">
        <v>44347</v>
      </c>
      <c r="Q4" s="11">
        <f t="shared" si="0"/>
        <v>0</v>
      </c>
      <c r="R4" s="7" t="s">
        <v>227</v>
      </c>
    </row>
    <row r="5" spans="1:18" ht="51" x14ac:dyDescent="0.3">
      <c r="A5" s="7">
        <v>39</v>
      </c>
      <c r="B5" s="4">
        <v>44357</v>
      </c>
      <c r="C5" s="7" t="s">
        <v>230</v>
      </c>
      <c r="D5" s="7">
        <v>3057958236</v>
      </c>
      <c r="E5" s="2" t="s">
        <v>105</v>
      </c>
      <c r="F5" s="7" t="s">
        <v>78</v>
      </c>
      <c r="G5" s="7" t="s">
        <v>231</v>
      </c>
      <c r="H5" s="2" t="s">
        <v>84</v>
      </c>
      <c r="I5" s="7" t="s">
        <v>106</v>
      </c>
      <c r="J5" s="7" t="s">
        <v>224</v>
      </c>
      <c r="K5" s="7">
        <v>1</v>
      </c>
      <c r="L5" s="7" t="s">
        <v>232</v>
      </c>
      <c r="M5" s="7" t="s">
        <v>226</v>
      </c>
      <c r="N5" s="7" t="s">
        <v>116</v>
      </c>
      <c r="O5" s="4">
        <v>44357</v>
      </c>
      <c r="P5" s="4">
        <v>44357</v>
      </c>
      <c r="Q5" s="11">
        <f t="shared" si="0"/>
        <v>0</v>
      </c>
      <c r="R5" s="7" t="s">
        <v>227</v>
      </c>
    </row>
    <row r="6" spans="1:18" ht="51" x14ac:dyDescent="0.3">
      <c r="A6" s="7">
        <v>40</v>
      </c>
      <c r="B6" s="4">
        <v>44357</v>
      </c>
      <c r="C6" s="7" t="s">
        <v>233</v>
      </c>
      <c r="D6" s="7">
        <v>3222522404</v>
      </c>
      <c r="E6" s="2" t="s">
        <v>105</v>
      </c>
      <c r="F6" s="7" t="s">
        <v>78</v>
      </c>
      <c r="G6" s="7" t="s">
        <v>234</v>
      </c>
      <c r="H6" s="2" t="s">
        <v>84</v>
      </c>
      <c r="I6" s="7" t="s">
        <v>235</v>
      </c>
      <c r="J6" s="7" t="s">
        <v>236</v>
      </c>
      <c r="K6" s="7">
        <v>1</v>
      </c>
      <c r="L6" s="7" t="s">
        <v>237</v>
      </c>
      <c r="M6" s="7" t="s">
        <v>226</v>
      </c>
      <c r="N6" s="7" t="s">
        <v>116</v>
      </c>
      <c r="O6" s="4">
        <v>44357</v>
      </c>
      <c r="P6" s="4">
        <v>44357</v>
      </c>
      <c r="Q6" s="11">
        <f t="shared" si="0"/>
        <v>0</v>
      </c>
      <c r="R6" s="7" t="s">
        <v>227</v>
      </c>
    </row>
    <row r="7" spans="1:18" ht="51" x14ac:dyDescent="0.3">
      <c r="A7" s="7">
        <v>41</v>
      </c>
      <c r="B7" s="4">
        <v>44362</v>
      </c>
      <c r="C7" s="7" t="s">
        <v>238</v>
      </c>
      <c r="D7" s="7">
        <v>3204017651</v>
      </c>
      <c r="E7" s="2" t="s">
        <v>105</v>
      </c>
      <c r="F7" s="7" t="s">
        <v>78</v>
      </c>
      <c r="G7" s="7" t="s">
        <v>239</v>
      </c>
      <c r="H7" s="7" t="s">
        <v>84</v>
      </c>
      <c r="I7" s="7" t="s">
        <v>106</v>
      </c>
      <c r="J7" s="7" t="s">
        <v>240</v>
      </c>
      <c r="K7" s="7">
        <v>1</v>
      </c>
      <c r="L7" s="7" t="s">
        <v>241</v>
      </c>
      <c r="M7" s="7" t="s">
        <v>226</v>
      </c>
      <c r="N7" s="7" t="s">
        <v>116</v>
      </c>
      <c r="O7" s="4">
        <v>44362</v>
      </c>
      <c r="P7" s="4">
        <v>44362</v>
      </c>
      <c r="Q7" s="11">
        <f t="shared" si="0"/>
        <v>0</v>
      </c>
      <c r="R7" s="7" t="s">
        <v>227</v>
      </c>
    </row>
    <row r="8" spans="1:18" ht="51" x14ac:dyDescent="0.3">
      <c r="A8" s="7">
        <v>42</v>
      </c>
      <c r="B8" s="4">
        <v>44368</v>
      </c>
      <c r="C8" s="7" t="s">
        <v>242</v>
      </c>
      <c r="D8" s="7">
        <v>3102920855</v>
      </c>
      <c r="E8" s="2" t="s">
        <v>105</v>
      </c>
      <c r="F8" s="7" t="s">
        <v>78</v>
      </c>
      <c r="G8" s="7" t="s">
        <v>70</v>
      </c>
      <c r="H8" s="7" t="s">
        <v>84</v>
      </c>
      <c r="I8" s="7" t="s">
        <v>243</v>
      </c>
      <c r="J8" s="7" t="s">
        <v>244</v>
      </c>
      <c r="K8" s="7">
        <v>1</v>
      </c>
      <c r="L8" s="7" t="s">
        <v>245</v>
      </c>
      <c r="M8" s="7" t="s">
        <v>226</v>
      </c>
      <c r="N8" s="7" t="s">
        <v>116</v>
      </c>
      <c r="O8" s="4">
        <v>44368</v>
      </c>
      <c r="P8" s="4">
        <v>44368</v>
      </c>
      <c r="Q8" s="11">
        <f t="shared" si="0"/>
        <v>0</v>
      </c>
      <c r="R8" s="7" t="s">
        <v>227</v>
      </c>
    </row>
    <row r="9" spans="1:18" ht="51" x14ac:dyDescent="0.3">
      <c r="A9" s="7">
        <v>43</v>
      </c>
      <c r="B9" s="4">
        <v>44368</v>
      </c>
      <c r="C9" s="7" t="s">
        <v>246</v>
      </c>
      <c r="D9" s="7">
        <v>3142016195</v>
      </c>
      <c r="E9" s="2" t="s">
        <v>105</v>
      </c>
      <c r="F9" s="7" t="s">
        <v>78</v>
      </c>
      <c r="G9" s="7" t="s">
        <v>247</v>
      </c>
      <c r="H9" s="7" t="s">
        <v>84</v>
      </c>
      <c r="I9" s="7" t="s">
        <v>243</v>
      </c>
      <c r="J9" s="7" t="s">
        <v>236</v>
      </c>
      <c r="K9" s="7">
        <v>1</v>
      </c>
      <c r="L9" s="7" t="s">
        <v>248</v>
      </c>
      <c r="M9" s="7" t="s">
        <v>226</v>
      </c>
      <c r="N9" s="7" t="s">
        <v>116</v>
      </c>
      <c r="O9" s="4">
        <v>44368</v>
      </c>
      <c r="P9" s="4">
        <v>44368</v>
      </c>
      <c r="Q9" s="11">
        <f t="shared" si="0"/>
        <v>0</v>
      </c>
      <c r="R9" s="7" t="s">
        <v>227</v>
      </c>
    </row>
    <row r="10" spans="1:18" ht="51" x14ac:dyDescent="0.3">
      <c r="A10" s="7">
        <v>44</v>
      </c>
      <c r="B10" s="4">
        <v>44368</v>
      </c>
      <c r="C10" s="7" t="s">
        <v>249</v>
      </c>
      <c r="D10" s="7">
        <v>3223390499</v>
      </c>
      <c r="E10" s="2" t="s">
        <v>105</v>
      </c>
      <c r="F10" s="7" t="s">
        <v>78</v>
      </c>
      <c r="G10" s="7" t="s">
        <v>250</v>
      </c>
      <c r="H10" s="7" t="s">
        <v>84</v>
      </c>
      <c r="I10" s="7" t="s">
        <v>251</v>
      </c>
      <c r="J10" s="7" t="s">
        <v>252</v>
      </c>
      <c r="K10" s="7">
        <v>1</v>
      </c>
      <c r="L10" s="7" t="s">
        <v>253</v>
      </c>
      <c r="M10" s="7" t="s">
        <v>226</v>
      </c>
      <c r="N10" s="7" t="s">
        <v>116</v>
      </c>
      <c r="O10" s="4">
        <v>44368</v>
      </c>
      <c r="P10" s="4">
        <v>44368</v>
      </c>
      <c r="Q10" s="11">
        <f t="shared" si="0"/>
        <v>0</v>
      </c>
      <c r="R10" s="7" t="s">
        <v>227</v>
      </c>
    </row>
    <row r="11" spans="1:18" ht="51" x14ac:dyDescent="0.3">
      <c r="A11" s="7">
        <v>45</v>
      </c>
      <c r="B11" s="4">
        <v>44368</v>
      </c>
      <c r="C11" s="7" t="s">
        <v>254</v>
      </c>
      <c r="D11" s="7">
        <v>3208756632</v>
      </c>
      <c r="E11" s="2" t="s">
        <v>105</v>
      </c>
      <c r="F11" s="7" t="s">
        <v>78</v>
      </c>
      <c r="G11" s="7" t="s">
        <v>255</v>
      </c>
      <c r="H11" s="7" t="s">
        <v>84</v>
      </c>
      <c r="I11" s="7" t="s">
        <v>243</v>
      </c>
      <c r="J11" s="7" t="s">
        <v>256</v>
      </c>
      <c r="K11" s="7">
        <v>1</v>
      </c>
      <c r="L11" s="7" t="s">
        <v>257</v>
      </c>
      <c r="M11" s="7" t="s">
        <v>226</v>
      </c>
      <c r="N11" s="7" t="s">
        <v>116</v>
      </c>
      <c r="O11" s="4">
        <v>44368</v>
      </c>
      <c r="P11" s="4">
        <v>44368</v>
      </c>
      <c r="Q11" s="11">
        <f t="shared" si="0"/>
        <v>0</v>
      </c>
      <c r="R11" s="7" t="s">
        <v>227</v>
      </c>
    </row>
    <row r="12" spans="1:18" ht="51" x14ac:dyDescent="0.3">
      <c r="A12" s="7">
        <v>46</v>
      </c>
      <c r="B12" s="4">
        <v>44368</v>
      </c>
      <c r="C12" s="7" t="s">
        <v>258</v>
      </c>
      <c r="D12" s="7">
        <v>3208227957</v>
      </c>
      <c r="E12" s="2" t="s">
        <v>105</v>
      </c>
      <c r="F12" s="7" t="s">
        <v>78</v>
      </c>
      <c r="G12" s="7" t="s">
        <v>259</v>
      </c>
      <c r="H12" s="7" t="s">
        <v>84</v>
      </c>
      <c r="I12" s="7" t="s">
        <v>106</v>
      </c>
      <c r="J12" s="7" t="s">
        <v>260</v>
      </c>
      <c r="K12" s="7">
        <v>2</v>
      </c>
      <c r="L12" s="7" t="s">
        <v>261</v>
      </c>
      <c r="M12" s="7" t="s">
        <v>226</v>
      </c>
      <c r="N12" s="7" t="s">
        <v>116</v>
      </c>
      <c r="O12" s="4">
        <v>44368</v>
      </c>
      <c r="P12" s="4">
        <v>44368</v>
      </c>
      <c r="Q12" s="11">
        <f t="shared" si="0"/>
        <v>0</v>
      </c>
      <c r="R12" s="7" t="s">
        <v>227</v>
      </c>
    </row>
    <row r="13" spans="1:18" ht="51" x14ac:dyDescent="0.3">
      <c r="A13" s="7">
        <v>47</v>
      </c>
      <c r="B13" s="4">
        <v>44368</v>
      </c>
      <c r="C13" s="7" t="s">
        <v>262</v>
      </c>
      <c r="D13" s="7">
        <v>3143681419</v>
      </c>
      <c r="E13" s="2" t="s">
        <v>105</v>
      </c>
      <c r="F13" s="7" t="s">
        <v>78</v>
      </c>
      <c r="G13" s="7" t="s">
        <v>263</v>
      </c>
      <c r="H13" s="7" t="s">
        <v>84</v>
      </c>
      <c r="I13" s="7" t="s">
        <v>235</v>
      </c>
      <c r="J13" s="7" t="s">
        <v>264</v>
      </c>
      <c r="K13" s="7">
        <v>1</v>
      </c>
      <c r="L13" s="7" t="s">
        <v>265</v>
      </c>
      <c r="M13" s="7" t="s">
        <v>226</v>
      </c>
      <c r="N13" s="7" t="s">
        <v>116</v>
      </c>
      <c r="O13" s="4">
        <v>44368</v>
      </c>
      <c r="P13" s="4">
        <v>44368</v>
      </c>
      <c r="Q13" s="11">
        <f t="shared" si="0"/>
        <v>0</v>
      </c>
      <c r="R13" s="7" t="s">
        <v>227</v>
      </c>
    </row>
    <row r="14" spans="1:18" ht="51" x14ac:dyDescent="0.3">
      <c r="A14" s="7">
        <v>48</v>
      </c>
      <c r="B14" s="4">
        <v>44368</v>
      </c>
      <c r="C14" s="7" t="s">
        <v>266</v>
      </c>
      <c r="D14" s="7">
        <v>3167791046</v>
      </c>
      <c r="E14" s="2" t="s">
        <v>105</v>
      </c>
      <c r="F14" s="7" t="s">
        <v>78</v>
      </c>
      <c r="G14" s="7" t="s">
        <v>259</v>
      </c>
      <c r="H14" s="7" t="s">
        <v>84</v>
      </c>
      <c r="I14" s="7" t="s">
        <v>106</v>
      </c>
      <c r="J14" s="7" t="s">
        <v>260</v>
      </c>
      <c r="K14" s="7">
        <v>1</v>
      </c>
      <c r="L14" s="7" t="s">
        <v>267</v>
      </c>
      <c r="M14" s="7" t="s">
        <v>226</v>
      </c>
      <c r="N14" s="7" t="s">
        <v>116</v>
      </c>
      <c r="O14" s="4">
        <v>44368</v>
      </c>
      <c r="P14" s="4">
        <v>44368</v>
      </c>
      <c r="Q14" s="11">
        <f t="shared" si="0"/>
        <v>0</v>
      </c>
      <c r="R14" s="7" t="s">
        <v>227</v>
      </c>
    </row>
    <row r="15" spans="1:18" ht="51" x14ac:dyDescent="0.3">
      <c r="A15" s="7">
        <v>49</v>
      </c>
      <c r="B15" s="4">
        <v>44371</v>
      </c>
      <c r="C15" s="7" t="s">
        <v>268</v>
      </c>
      <c r="D15" s="7">
        <v>3222435129</v>
      </c>
      <c r="E15" s="2" t="s">
        <v>105</v>
      </c>
      <c r="F15" s="7" t="s">
        <v>78</v>
      </c>
      <c r="G15" s="7" t="s">
        <v>269</v>
      </c>
      <c r="H15" s="7" t="s">
        <v>84</v>
      </c>
      <c r="I15" s="7" t="s">
        <v>106</v>
      </c>
      <c r="J15" s="7" t="s">
        <v>260</v>
      </c>
      <c r="K15" s="7">
        <v>1</v>
      </c>
      <c r="L15" s="7" t="s">
        <v>270</v>
      </c>
      <c r="M15" s="7" t="s">
        <v>226</v>
      </c>
      <c r="N15" s="7" t="s">
        <v>116</v>
      </c>
      <c r="O15" s="4">
        <v>44371</v>
      </c>
      <c r="P15" s="4">
        <v>44371</v>
      </c>
      <c r="Q15" s="11">
        <f t="shared" si="0"/>
        <v>0</v>
      </c>
      <c r="R15" s="7" t="s">
        <v>227</v>
      </c>
    </row>
    <row r="16" spans="1:18" ht="51" x14ac:dyDescent="0.3">
      <c r="A16" s="7">
        <v>50</v>
      </c>
      <c r="B16" s="4">
        <v>44371</v>
      </c>
      <c r="C16" s="7" t="s">
        <v>271</v>
      </c>
      <c r="D16" s="7">
        <v>3213073964</v>
      </c>
      <c r="E16" s="2" t="s">
        <v>105</v>
      </c>
      <c r="F16" s="7" t="s">
        <v>78</v>
      </c>
      <c r="G16" s="7" t="s">
        <v>272</v>
      </c>
      <c r="H16" s="7" t="s">
        <v>84</v>
      </c>
      <c r="I16" s="7" t="s">
        <v>235</v>
      </c>
      <c r="J16" s="7" t="s">
        <v>273</v>
      </c>
      <c r="K16" s="7">
        <v>1</v>
      </c>
      <c r="L16" s="7" t="s">
        <v>274</v>
      </c>
      <c r="M16" s="7" t="s">
        <v>226</v>
      </c>
      <c r="N16" s="7" t="s">
        <v>116</v>
      </c>
      <c r="O16" s="4">
        <v>44371</v>
      </c>
      <c r="P16" s="4">
        <v>44371</v>
      </c>
      <c r="Q16" s="11">
        <f t="shared" si="0"/>
        <v>0</v>
      </c>
      <c r="R16" s="7" t="s">
        <v>227</v>
      </c>
    </row>
  </sheetData>
  <dataValidations count="1">
    <dataValidation type="list" allowBlank="1" showInputMessage="1" showErrorMessage="1" sqref="I2:I16">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4" operator="equal" id="{0F89A5E4-93D2-4B45-9C3A-F40305EE9019}">
            <xm:f>'/C:/Users/japinzon/Documents/GESTIÓN SOCIAL (JAPR)/OGS/Gestión Local y Territorial/Procesos/agendas locales/2020/[FRL01.xlsx]LD'!#REF!</xm:f>
            <x14:dxf>
              <font>
                <color rgb="FF006100"/>
              </font>
              <fill>
                <patternFill>
                  <bgColor rgb="FFC6EFCE"/>
                </patternFill>
              </fill>
            </x14:dxf>
          </x14:cfRule>
          <x14:cfRule type="cellIs" priority="5" operator="equal" id="{2FE2F9E6-164B-4A9E-813E-FDCAEAE4CA90}">
            <xm:f>'/C:/Users/japinzon/Documents/GESTIÓN SOCIAL (JAPR)/OGS/Gestión Local y Territorial/Procesos/agendas locales/2020/[FRL01.xlsx]LD'!#REF!</xm:f>
            <x14:dxf>
              <font>
                <color rgb="FF9C6500"/>
              </font>
              <fill>
                <patternFill>
                  <bgColor rgb="FFFFEB9C"/>
                </patternFill>
              </fill>
            </x14:dxf>
          </x14:cfRule>
          <x14:cfRule type="cellIs" priority="6" operator="equal" id="{441C7D89-E0F6-425B-98B0-4C93ADA2C178}">
            <xm:f>'/C:/Users/japinzon/Documents/GESTIÓN SOCIAL (JAPR)/OGS/Gestión Local y Territorial/Procesos/agendas locales/2020/[FRL01.xlsx]LD'!#REF!</xm:f>
            <x14:dxf>
              <font>
                <color rgb="FF9C0006"/>
              </font>
              <fill>
                <patternFill>
                  <bgColor rgb="FFFFC7CE"/>
                </patternFill>
              </fill>
            </x14:dxf>
          </x14:cfRule>
          <xm:sqref>N3:N16</xm:sqref>
        </x14:conditionalFormatting>
        <x14:conditionalFormatting xmlns:xm="http://schemas.microsoft.com/office/excel/2006/main">
          <x14:cfRule type="iconSet" priority="7" id="{52937C5F-ECD2-48E2-B17B-852AEDE9DCF8}">
            <x14:iconSet iconSet="3Symbols2" custom="1">
              <x14:cfvo type="percent">
                <xm:f>0</xm:f>
              </x14:cfvo>
              <x14:cfvo type="num">
                <xm:f>0</xm:f>
              </x14:cfvo>
              <x14:cfvo type="num" gte="0">
                <xm:f>0</xm:f>
              </x14:cfvo>
              <x14:cfIcon iconSet="3Symbols2" iconId="2"/>
              <x14:cfIcon iconSet="3Symbols2" iconId="2"/>
              <x14:cfIcon iconSet="3Symbols2" iconId="1"/>
            </x14:iconSet>
          </x14:cfRule>
          <xm:sqref>Q2:Q16</xm:sqref>
        </x14:conditionalFormatting>
        <x14:conditionalFormatting xmlns:xm="http://schemas.microsoft.com/office/excel/2006/main">
          <x14:cfRule type="cellIs" priority="1" operator="equal" id="{AD638B6B-0F2C-4668-9A0E-DF7C85DB778B}">
            <xm:f>'/C:/Users/japinzon/Documents/GESTIÓN SOCIAL (JAPR)/OGS/Gestión Local y Territorial/Procesos/agendas locales/2020/[FRL01.xlsx]LD'!#REF!</xm:f>
            <x14:dxf>
              <font>
                <color rgb="FF006100"/>
              </font>
              <fill>
                <patternFill>
                  <bgColor rgb="FFC6EFCE"/>
                </patternFill>
              </fill>
            </x14:dxf>
          </x14:cfRule>
          <x14:cfRule type="cellIs" priority="2" operator="equal" id="{DF5677B4-86CA-4B39-942D-90D526A2EA81}">
            <xm:f>'/C:/Users/japinzon/Documents/GESTIÓN SOCIAL (JAPR)/OGS/Gestión Local y Territorial/Procesos/agendas locales/2020/[FRL01.xlsx]LD'!#REF!</xm:f>
            <x14:dxf>
              <font>
                <color rgb="FF9C6500"/>
              </font>
              <fill>
                <patternFill>
                  <bgColor rgb="FFFFEB9C"/>
                </patternFill>
              </fill>
            </x14:dxf>
          </x14:cfRule>
          <x14:cfRule type="cellIs" priority="3" operator="equal" id="{D5BC3E8E-2E81-40ED-A4F3-0EF678B01E15}">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'C:\Users\Biblioteca\Downloads\[FORMATO L 4 V.1.1 (.xlsx]LD'!#REF!</xm:f>
          </x14:formula1>
          <xm:sqref>N3:N16</xm:sqref>
        </x14:dataValidation>
        <x14:dataValidation type="list" allowBlank="1" showInputMessage="1" showErrorMessage="1">
          <x14:formula1>
            <xm:f>'C:\Users\Biblioteca\Downloads\[FORMATO L 4 V.1.1 (.xlsx]LD'!#REF!</xm:f>
          </x14:formula1>
          <xm:sqref>F2:F16</xm:sqref>
        </x14:dataValidation>
        <x14:dataValidation type="list" allowBlank="1" showInputMessage="1" showErrorMessage="1">
          <x14:formula1>
            <xm:f>'C:\Users\Biblioteca\Downloads\[FORMATO L 4 V.1.1 (.xlsx]Datos'!#REF!</xm:f>
          </x14:formula1>
          <xm:sqref>H7:H16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
  <sheetViews>
    <sheetView workbookViewId="0">
      <selection sqref="A1:R1"/>
    </sheetView>
  </sheetViews>
  <sheetFormatPr baseColWidth="10" defaultRowHeight="14.4" x14ac:dyDescent="0.3"/>
  <cols>
    <col min="6" max="6" width="15.44140625" customWidth="1"/>
    <col min="12" max="12" width="32.77734375" customWidth="1"/>
    <col min="18" max="18" width="31" customWidth="1"/>
  </cols>
  <sheetData>
    <row r="1" spans="1:18" ht="40.799999999999997" x14ac:dyDescent="0.3">
      <c r="A1" s="6" t="s">
        <v>53</v>
      </c>
      <c r="B1" s="6" t="s">
        <v>54</v>
      </c>
      <c r="C1" s="14" t="s">
        <v>55</v>
      </c>
      <c r="D1" s="14" t="s">
        <v>56</v>
      </c>
      <c r="E1" s="14" t="s">
        <v>57</v>
      </c>
      <c r="F1" s="14" t="s">
        <v>58</v>
      </c>
      <c r="G1" s="14" t="s">
        <v>59</v>
      </c>
      <c r="H1" s="14" t="s">
        <v>0</v>
      </c>
      <c r="I1" s="14" t="s">
        <v>60</v>
      </c>
      <c r="J1" s="14" t="s">
        <v>61</v>
      </c>
      <c r="K1" s="14" t="s">
        <v>62</v>
      </c>
      <c r="L1" s="14" t="s">
        <v>63</v>
      </c>
      <c r="M1" s="14" t="s">
        <v>64</v>
      </c>
      <c r="N1" s="14" t="s">
        <v>65</v>
      </c>
      <c r="O1" s="14" t="s">
        <v>66</v>
      </c>
      <c r="P1" s="14" t="s">
        <v>67</v>
      </c>
      <c r="Q1" s="15" t="s">
        <v>68</v>
      </c>
      <c r="R1" s="14" t="s">
        <v>69</v>
      </c>
    </row>
    <row r="2" spans="1:18" ht="163.19999999999999" x14ac:dyDescent="0.3">
      <c r="A2" s="7">
        <v>30</v>
      </c>
      <c r="B2" s="4">
        <v>44292</v>
      </c>
      <c r="C2" s="7" t="s">
        <v>275</v>
      </c>
      <c r="D2" s="49">
        <v>3142492622</v>
      </c>
      <c r="E2" s="7" t="s">
        <v>276</v>
      </c>
      <c r="F2" s="7" t="s">
        <v>130</v>
      </c>
      <c r="G2" s="7" t="s">
        <v>276</v>
      </c>
      <c r="H2" s="7" t="s">
        <v>119</v>
      </c>
      <c r="I2" s="7" t="s">
        <v>277</v>
      </c>
      <c r="J2" s="7" t="s">
        <v>278</v>
      </c>
      <c r="K2" s="7">
        <v>1</v>
      </c>
      <c r="L2" s="7" t="s">
        <v>279</v>
      </c>
      <c r="M2" s="7" t="s">
        <v>130</v>
      </c>
      <c r="N2" s="7" t="s">
        <v>120</v>
      </c>
      <c r="O2" s="4">
        <v>44292</v>
      </c>
      <c r="P2" s="4">
        <v>44292</v>
      </c>
      <c r="Q2" s="11">
        <f t="shared" ref="Q2" si="0">IF(_xlfn.DAYS(P2,O2)&lt;0,0,_xlfn.DAYS(P2,O2))</f>
        <v>0</v>
      </c>
      <c r="R2" s="7" t="s">
        <v>280</v>
      </c>
    </row>
  </sheetData>
  <dataValidations count="1">
    <dataValidation type="list" allowBlank="1" showInputMessage="1" showErrorMessage="1" sqref="I2">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iconSet" priority="1" id="{04BEAABA-7D1D-459E-BDD2-2465A5653222}">
            <x14:iconSet iconSet="3Symbols2" custom="1">
              <x14:cfvo type="percent">
                <xm:f>0</xm:f>
              </x14:cfvo>
              <x14:cfvo type="num">
                <xm:f>0</xm:f>
              </x14:cfvo>
              <x14:cfvo type="num" gte="0">
                <xm:f>0</xm:f>
              </x14:cfvo>
              <x14:cfIcon iconSet="3Symbols2" iconId="2"/>
              <x14:cfIcon iconSet="3Symbols2" iconId="2"/>
              <x14:cfIcon iconSet="3Symbols2" iconId="1"/>
            </x14:iconSet>
          </x14:cfRule>
          <xm:sqref>Q2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'D:\Users\Movilidad Usme\Desktop\[BASE USME.xlsx]Datos'!#REF!</xm:f>
          </x14:formula1>
          <xm:sqref>H2</xm:sqref>
        </x14:dataValidation>
        <x14:dataValidation type="list" allowBlank="1" showInputMessage="1" showErrorMessage="1">
          <x14:formula1>
            <xm:f>'C:\Users\Biblioteca\Downloads\[FORMATO L05 V.1.1- USME- MES JUNIO.xlsx]LD'!#REF!</xm:f>
          </x14:formula1>
          <xm:sqref>F2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
  <sheetViews>
    <sheetView workbookViewId="0">
      <selection activeCell="B4" sqref="B4"/>
    </sheetView>
  </sheetViews>
  <sheetFormatPr baseColWidth="10" defaultRowHeight="14.4" x14ac:dyDescent="0.3"/>
  <cols>
    <col min="18" max="18" width="19.77734375" customWidth="1"/>
  </cols>
  <sheetData>
    <row r="1" spans="1:18" ht="40.799999999999997" x14ac:dyDescent="0.3">
      <c r="A1" s="6" t="s">
        <v>53</v>
      </c>
      <c r="B1" s="6" t="s">
        <v>54</v>
      </c>
      <c r="C1" s="14" t="s">
        <v>55</v>
      </c>
      <c r="D1" s="14" t="s">
        <v>56</v>
      </c>
      <c r="E1" s="14" t="s">
        <v>57</v>
      </c>
      <c r="F1" s="14" t="s">
        <v>58</v>
      </c>
      <c r="G1" s="14" t="s">
        <v>59</v>
      </c>
      <c r="H1" s="14" t="s">
        <v>0</v>
      </c>
      <c r="I1" s="14" t="s">
        <v>60</v>
      </c>
      <c r="J1" s="14" t="s">
        <v>61</v>
      </c>
      <c r="K1" s="14" t="s">
        <v>62</v>
      </c>
      <c r="L1" s="14" t="s">
        <v>63</v>
      </c>
      <c r="M1" s="14" t="s">
        <v>64</v>
      </c>
      <c r="N1" s="14" t="s">
        <v>65</v>
      </c>
      <c r="O1" s="14" t="s">
        <v>66</v>
      </c>
      <c r="P1" s="14" t="s">
        <v>67</v>
      </c>
      <c r="Q1" s="15" t="s">
        <v>68</v>
      </c>
      <c r="R1" s="14" t="s">
        <v>69</v>
      </c>
    </row>
    <row r="2" spans="1:18" ht="115.2" x14ac:dyDescent="0.3">
      <c r="A2" s="50">
        <v>4</v>
      </c>
      <c r="B2" s="53">
        <v>44345</v>
      </c>
      <c r="C2" s="51" t="s">
        <v>281</v>
      </c>
      <c r="D2" s="51">
        <v>3158444813</v>
      </c>
      <c r="E2" s="54" t="s">
        <v>70</v>
      </c>
      <c r="F2" s="54" t="s">
        <v>92</v>
      </c>
      <c r="G2" s="54" t="s">
        <v>70</v>
      </c>
      <c r="H2" s="54" t="s">
        <v>107</v>
      </c>
      <c r="I2" s="54" t="s">
        <v>107</v>
      </c>
      <c r="J2" s="54" t="s">
        <v>70</v>
      </c>
      <c r="K2" s="54">
        <v>1</v>
      </c>
      <c r="L2" s="51" t="s">
        <v>282</v>
      </c>
      <c r="M2" s="54" t="s">
        <v>108</v>
      </c>
      <c r="N2" s="54" t="s">
        <v>116</v>
      </c>
      <c r="O2" s="55">
        <v>44370</v>
      </c>
      <c r="P2" s="55">
        <v>44377</v>
      </c>
      <c r="Q2" s="52">
        <v>7</v>
      </c>
      <c r="R2" s="54" t="s">
        <v>283</v>
      </c>
    </row>
    <row r="3" spans="1:18" ht="115.2" x14ac:dyDescent="0.3">
      <c r="A3" s="50">
        <v>5</v>
      </c>
      <c r="B3" s="53">
        <v>44345</v>
      </c>
      <c r="C3" s="54" t="s">
        <v>284</v>
      </c>
      <c r="D3" s="51">
        <v>3158444813</v>
      </c>
      <c r="E3" s="54" t="s">
        <v>70</v>
      </c>
      <c r="F3" s="54" t="s">
        <v>92</v>
      </c>
      <c r="G3" s="54" t="s">
        <v>70</v>
      </c>
      <c r="H3" s="54" t="s">
        <v>107</v>
      </c>
      <c r="I3" s="54" t="s">
        <v>107</v>
      </c>
      <c r="J3" s="54" t="s">
        <v>70</v>
      </c>
      <c r="K3" s="54">
        <v>1</v>
      </c>
      <c r="L3" s="51" t="s">
        <v>282</v>
      </c>
      <c r="M3" s="54" t="s">
        <v>108</v>
      </c>
      <c r="N3" s="54" t="s">
        <v>116</v>
      </c>
      <c r="O3" s="55">
        <v>44370</v>
      </c>
      <c r="P3" s="55">
        <v>44377</v>
      </c>
      <c r="Q3" s="52">
        <v>7</v>
      </c>
      <c r="R3" s="54" t="s">
        <v>283</v>
      </c>
    </row>
    <row r="4" spans="1:18" ht="86.4" x14ac:dyDescent="0.3">
      <c r="A4" s="50">
        <v>6</v>
      </c>
      <c r="B4" s="53">
        <v>44344</v>
      </c>
      <c r="C4" s="54" t="s">
        <v>285</v>
      </c>
      <c r="D4" s="54" t="s">
        <v>70</v>
      </c>
      <c r="E4" s="54" t="s">
        <v>70</v>
      </c>
      <c r="F4" s="54" t="s">
        <v>92</v>
      </c>
      <c r="G4" s="54" t="s">
        <v>70</v>
      </c>
      <c r="H4" s="54" t="s">
        <v>107</v>
      </c>
      <c r="I4" s="54" t="s">
        <v>107</v>
      </c>
      <c r="J4" s="54" t="s">
        <v>70</v>
      </c>
      <c r="K4" s="54">
        <v>1</v>
      </c>
      <c r="L4" s="54" t="s">
        <v>286</v>
      </c>
      <c r="M4" s="54" t="s">
        <v>108</v>
      </c>
      <c r="N4" s="54" t="s">
        <v>116</v>
      </c>
      <c r="O4" s="55">
        <v>44375</v>
      </c>
      <c r="P4" s="55">
        <v>44375</v>
      </c>
      <c r="Q4" s="52">
        <v>0</v>
      </c>
      <c r="R4" s="54" t="s">
        <v>287</v>
      </c>
    </row>
  </sheetData>
  <dataValidations count="1">
    <dataValidation type="list" allowBlank="1" showErrorMessage="1" sqref="I2:I4">
      <formula1>INDIRECT(H2)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ErrorMessage="1">
          <x14:formula1>
            <xm:f>'C:\Users\Biblioteca\Downloads\[FORMATO L06 V.1.1.xlsx]LD'!#REF!</xm:f>
          </x14:formula1>
          <xm:sqref>N2:N4</xm:sqref>
        </x14:dataValidation>
        <x14:dataValidation type="list" allowBlank="1" showErrorMessage="1">
          <x14:formula1>
            <xm:f>'C:\Users\Biblioteca\Downloads\[FORMATO L06 V.1.1.xlsx]LD'!#REF!</xm:f>
          </x14:formula1>
          <xm:sqref>F2:F4</xm:sqref>
        </x14:dataValidation>
        <x14:dataValidation type="list" allowBlank="1" showErrorMessage="1">
          <x14:formula1>
            <xm:f>'C:\Users\Biblioteca\Downloads\[FORMATO L06 V.1.1.xlsx]Datos'!#REF!</xm:f>
          </x14:formula1>
          <xm:sqref>H2:H4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9"/>
  <sheetViews>
    <sheetView topLeftCell="A34" workbookViewId="0">
      <selection activeCell="B39" sqref="B39"/>
    </sheetView>
  </sheetViews>
  <sheetFormatPr baseColWidth="10" defaultRowHeight="14.4" x14ac:dyDescent="0.3"/>
  <cols>
    <col min="12" max="12" width="46.21875" customWidth="1"/>
    <col min="18" max="18" width="26.77734375" customWidth="1"/>
  </cols>
  <sheetData>
    <row r="1" spans="1:18" ht="40.799999999999997" x14ac:dyDescent="0.3">
      <c r="A1" s="6" t="s">
        <v>53</v>
      </c>
      <c r="B1" s="6" t="s">
        <v>54</v>
      </c>
      <c r="C1" s="14" t="s">
        <v>55</v>
      </c>
      <c r="D1" s="14" t="s">
        <v>56</v>
      </c>
      <c r="E1" s="14" t="s">
        <v>57</v>
      </c>
      <c r="F1" s="14" t="s">
        <v>58</v>
      </c>
      <c r="G1" s="14" t="s">
        <v>59</v>
      </c>
      <c r="H1" s="14" t="s">
        <v>0</v>
      </c>
      <c r="I1" s="14" t="s">
        <v>60</v>
      </c>
      <c r="J1" s="14" t="s">
        <v>61</v>
      </c>
      <c r="K1" s="14" t="s">
        <v>62</v>
      </c>
      <c r="L1" s="14" t="s">
        <v>63</v>
      </c>
      <c r="M1" s="14" t="s">
        <v>64</v>
      </c>
      <c r="N1" s="14" t="s">
        <v>65</v>
      </c>
      <c r="O1" s="14" t="s">
        <v>66</v>
      </c>
      <c r="P1" s="14" t="s">
        <v>67</v>
      </c>
      <c r="Q1" s="15" t="s">
        <v>68</v>
      </c>
      <c r="R1" s="14" t="s">
        <v>69</v>
      </c>
    </row>
    <row r="2" spans="1:18" ht="163.19999999999999" x14ac:dyDescent="0.3">
      <c r="A2" s="18">
        <v>7</v>
      </c>
      <c r="B2" s="20">
        <v>44291</v>
      </c>
      <c r="C2" s="18" t="s">
        <v>121</v>
      </c>
      <c r="D2" s="18" t="s">
        <v>70</v>
      </c>
      <c r="E2" s="18" t="s">
        <v>70</v>
      </c>
      <c r="F2" s="18" t="s">
        <v>74</v>
      </c>
      <c r="G2" s="18" t="s">
        <v>288</v>
      </c>
      <c r="H2" s="18" t="s">
        <v>87</v>
      </c>
      <c r="I2" s="18" t="s">
        <v>88</v>
      </c>
      <c r="J2" s="18" t="s">
        <v>289</v>
      </c>
      <c r="K2" s="18">
        <v>1</v>
      </c>
      <c r="L2" s="18" t="s">
        <v>290</v>
      </c>
      <c r="M2" s="18" t="s">
        <v>291</v>
      </c>
      <c r="N2" s="18" t="s">
        <v>116</v>
      </c>
      <c r="O2" s="16">
        <v>44285</v>
      </c>
      <c r="P2" s="16">
        <v>44291</v>
      </c>
      <c r="Q2" s="19">
        <f t="shared" ref="Q2:Q39" si="0">IF(_xlfn.DAYS(P2,O2)&lt;0,0,_xlfn.DAYS(P2,O2))</f>
        <v>6</v>
      </c>
      <c r="R2" s="18" t="s">
        <v>292</v>
      </c>
    </row>
    <row r="3" spans="1:18" ht="71.400000000000006" x14ac:dyDescent="0.3">
      <c r="A3" s="18">
        <v>8</v>
      </c>
      <c r="B3" s="16">
        <v>44294</v>
      </c>
      <c r="C3" s="18" t="s">
        <v>293</v>
      </c>
      <c r="D3" s="7">
        <v>3123302905</v>
      </c>
      <c r="E3" s="7" t="s">
        <v>294</v>
      </c>
      <c r="F3" s="18" t="s">
        <v>75</v>
      </c>
      <c r="G3" s="18" t="s">
        <v>295</v>
      </c>
      <c r="H3" s="18" t="s">
        <v>87</v>
      </c>
      <c r="I3" s="18" t="s">
        <v>122</v>
      </c>
      <c r="J3" s="18" t="s">
        <v>296</v>
      </c>
      <c r="K3" s="18">
        <v>1</v>
      </c>
      <c r="L3" s="18" t="s">
        <v>297</v>
      </c>
      <c r="M3" s="18" t="s">
        <v>124</v>
      </c>
      <c r="N3" s="18" t="s">
        <v>116</v>
      </c>
      <c r="O3" s="16">
        <v>44308</v>
      </c>
      <c r="P3" s="16">
        <v>44294</v>
      </c>
      <c r="Q3" s="19">
        <f t="shared" si="0"/>
        <v>0</v>
      </c>
      <c r="R3" s="56" t="s">
        <v>298</v>
      </c>
    </row>
    <row r="4" spans="1:18" ht="40.799999999999997" x14ac:dyDescent="0.3">
      <c r="A4" s="18">
        <v>9</v>
      </c>
      <c r="B4" s="16">
        <v>44294</v>
      </c>
      <c r="C4" s="18" t="s">
        <v>293</v>
      </c>
      <c r="D4" s="7">
        <v>3123302905</v>
      </c>
      <c r="E4" s="7" t="s">
        <v>294</v>
      </c>
      <c r="F4" s="18" t="s">
        <v>74</v>
      </c>
      <c r="G4" s="18" t="s">
        <v>299</v>
      </c>
      <c r="H4" s="18" t="s">
        <v>87</v>
      </c>
      <c r="I4" s="18" t="s">
        <v>300</v>
      </c>
      <c r="J4" s="18" t="s">
        <v>301</v>
      </c>
      <c r="K4" s="18">
        <v>1</v>
      </c>
      <c r="L4" s="18" t="s">
        <v>302</v>
      </c>
      <c r="M4" s="18" t="s">
        <v>124</v>
      </c>
      <c r="N4" s="18" t="s">
        <v>116</v>
      </c>
      <c r="O4" s="16">
        <v>44308</v>
      </c>
      <c r="P4" s="16">
        <v>44294</v>
      </c>
      <c r="Q4" s="19">
        <f t="shared" si="0"/>
        <v>0</v>
      </c>
      <c r="R4" s="56" t="s">
        <v>303</v>
      </c>
    </row>
    <row r="5" spans="1:18" ht="40.799999999999997" x14ac:dyDescent="0.3">
      <c r="A5" s="18">
        <v>10</v>
      </c>
      <c r="B5" s="16">
        <v>44294</v>
      </c>
      <c r="C5" s="18" t="s">
        <v>293</v>
      </c>
      <c r="D5" s="7">
        <v>3123302905</v>
      </c>
      <c r="E5" s="7" t="s">
        <v>294</v>
      </c>
      <c r="F5" s="18" t="s">
        <v>304</v>
      </c>
      <c r="G5" s="18" t="s">
        <v>305</v>
      </c>
      <c r="H5" s="18" t="s">
        <v>87</v>
      </c>
      <c r="I5" s="18" t="s">
        <v>300</v>
      </c>
      <c r="J5" s="18" t="s">
        <v>306</v>
      </c>
      <c r="K5" s="18">
        <v>1</v>
      </c>
      <c r="L5" s="18" t="s">
        <v>307</v>
      </c>
      <c r="M5" s="18" t="s">
        <v>124</v>
      </c>
      <c r="N5" s="18" t="s">
        <v>116</v>
      </c>
      <c r="O5" s="16">
        <v>44308</v>
      </c>
      <c r="P5" s="16">
        <v>44294</v>
      </c>
      <c r="Q5" s="19">
        <f t="shared" si="0"/>
        <v>0</v>
      </c>
      <c r="R5" s="56" t="s">
        <v>308</v>
      </c>
    </row>
    <row r="6" spans="1:18" ht="40.799999999999997" x14ac:dyDescent="0.3">
      <c r="A6" s="18">
        <v>11</v>
      </c>
      <c r="B6" s="16">
        <v>44294</v>
      </c>
      <c r="C6" s="18" t="s">
        <v>293</v>
      </c>
      <c r="D6" s="7">
        <v>3123302905</v>
      </c>
      <c r="E6" s="7" t="s">
        <v>294</v>
      </c>
      <c r="F6" s="18" t="s">
        <v>130</v>
      </c>
      <c r="G6" s="18" t="s">
        <v>309</v>
      </c>
      <c r="H6" s="18" t="s">
        <v>87</v>
      </c>
      <c r="I6" s="18" t="s">
        <v>88</v>
      </c>
      <c r="J6" s="18" t="s">
        <v>310</v>
      </c>
      <c r="K6" s="18">
        <v>1</v>
      </c>
      <c r="L6" s="18" t="s">
        <v>311</v>
      </c>
      <c r="M6" s="18" t="s">
        <v>124</v>
      </c>
      <c r="N6" s="18" t="s">
        <v>116</v>
      </c>
      <c r="O6" s="16">
        <v>44308</v>
      </c>
      <c r="P6" s="16">
        <v>44294</v>
      </c>
      <c r="Q6" s="19">
        <f t="shared" si="0"/>
        <v>0</v>
      </c>
      <c r="R6" s="56" t="s">
        <v>312</v>
      </c>
    </row>
    <row r="7" spans="1:18" ht="20.399999999999999" x14ac:dyDescent="0.3">
      <c r="A7" s="18">
        <v>12</v>
      </c>
      <c r="B7" s="20">
        <v>44294</v>
      </c>
      <c r="C7" s="18" t="s">
        <v>313</v>
      </c>
      <c r="D7" s="18">
        <v>3233050476</v>
      </c>
      <c r="E7" s="18" t="s">
        <v>70</v>
      </c>
      <c r="F7" s="18" t="s">
        <v>78</v>
      </c>
      <c r="G7" s="18" t="s">
        <v>70</v>
      </c>
      <c r="H7" s="18" t="s">
        <v>87</v>
      </c>
      <c r="I7" s="18" t="s">
        <v>300</v>
      </c>
      <c r="J7" s="18" t="s">
        <v>19</v>
      </c>
      <c r="K7" s="18">
        <v>1</v>
      </c>
      <c r="L7" s="18" t="s">
        <v>314</v>
      </c>
      <c r="M7" s="18" t="s">
        <v>124</v>
      </c>
      <c r="N7" s="18" t="s">
        <v>116</v>
      </c>
      <c r="O7" s="16">
        <v>44308</v>
      </c>
      <c r="P7" s="16">
        <v>44294</v>
      </c>
      <c r="Q7" s="19">
        <f t="shared" si="0"/>
        <v>0</v>
      </c>
      <c r="R7" s="18" t="s">
        <v>315</v>
      </c>
    </row>
    <row r="8" spans="1:18" ht="20.399999999999999" x14ac:dyDescent="0.3">
      <c r="A8" s="18">
        <v>13</v>
      </c>
      <c r="B8" s="20">
        <v>44294</v>
      </c>
      <c r="C8" s="18" t="s">
        <v>316</v>
      </c>
      <c r="D8" s="18">
        <v>3223320702</v>
      </c>
      <c r="E8" s="18" t="s">
        <v>70</v>
      </c>
      <c r="F8" s="18" t="s">
        <v>78</v>
      </c>
      <c r="G8" s="18" t="s">
        <v>70</v>
      </c>
      <c r="H8" s="18" t="s">
        <v>87</v>
      </c>
      <c r="I8" s="18" t="s">
        <v>300</v>
      </c>
      <c r="J8" s="18" t="s">
        <v>19</v>
      </c>
      <c r="K8" s="18">
        <v>1</v>
      </c>
      <c r="L8" s="18" t="s">
        <v>314</v>
      </c>
      <c r="M8" s="18" t="s">
        <v>124</v>
      </c>
      <c r="N8" s="18" t="s">
        <v>116</v>
      </c>
      <c r="O8" s="16">
        <v>44308</v>
      </c>
      <c r="P8" s="16">
        <v>44294</v>
      </c>
      <c r="Q8" s="19">
        <f t="shared" si="0"/>
        <v>0</v>
      </c>
      <c r="R8" s="18" t="s">
        <v>317</v>
      </c>
    </row>
    <row r="9" spans="1:18" ht="20.399999999999999" x14ac:dyDescent="0.3">
      <c r="A9" s="18">
        <v>0</v>
      </c>
      <c r="B9" s="20">
        <v>44294</v>
      </c>
      <c r="C9" s="18" t="s">
        <v>318</v>
      </c>
      <c r="D9" s="18">
        <v>3142907156</v>
      </c>
      <c r="E9" s="18" t="s">
        <v>70</v>
      </c>
      <c r="F9" s="18" t="s">
        <v>78</v>
      </c>
      <c r="G9" s="18" t="s">
        <v>70</v>
      </c>
      <c r="H9" s="18" t="s">
        <v>87</v>
      </c>
      <c r="I9" s="18" t="s">
        <v>300</v>
      </c>
      <c r="J9" s="18" t="s">
        <v>19</v>
      </c>
      <c r="K9" s="18">
        <v>1</v>
      </c>
      <c r="L9" s="18" t="s">
        <v>314</v>
      </c>
      <c r="M9" s="18" t="s">
        <v>124</v>
      </c>
      <c r="N9" s="18" t="s">
        <v>116</v>
      </c>
      <c r="O9" s="16">
        <v>44308</v>
      </c>
      <c r="P9" s="16">
        <v>44294</v>
      </c>
      <c r="Q9" s="19">
        <f t="shared" si="0"/>
        <v>0</v>
      </c>
      <c r="R9" s="18" t="s">
        <v>319</v>
      </c>
    </row>
    <row r="10" spans="1:18" ht="20.399999999999999" x14ac:dyDescent="0.3">
      <c r="A10" s="18">
        <v>15</v>
      </c>
      <c r="B10" s="20">
        <v>44294</v>
      </c>
      <c r="C10" s="18" t="s">
        <v>320</v>
      </c>
      <c r="D10" s="18">
        <v>3022113258</v>
      </c>
      <c r="E10" s="18" t="s">
        <v>70</v>
      </c>
      <c r="F10" s="18" t="s">
        <v>78</v>
      </c>
      <c r="G10" s="18" t="s">
        <v>70</v>
      </c>
      <c r="H10" s="18" t="s">
        <v>87</v>
      </c>
      <c r="I10" s="18" t="s">
        <v>300</v>
      </c>
      <c r="J10" s="18" t="s">
        <v>19</v>
      </c>
      <c r="K10" s="18">
        <v>1</v>
      </c>
      <c r="L10" s="18" t="s">
        <v>314</v>
      </c>
      <c r="M10" s="18" t="s">
        <v>124</v>
      </c>
      <c r="N10" s="18" t="s">
        <v>116</v>
      </c>
      <c r="O10" s="16">
        <v>44308</v>
      </c>
      <c r="P10" s="16">
        <v>44294</v>
      </c>
      <c r="Q10" s="19">
        <f t="shared" si="0"/>
        <v>0</v>
      </c>
      <c r="R10" s="18" t="s">
        <v>321</v>
      </c>
    </row>
    <row r="11" spans="1:18" ht="61.2" x14ac:dyDescent="0.3">
      <c r="A11" s="18">
        <v>16</v>
      </c>
      <c r="B11" s="20">
        <v>44294</v>
      </c>
      <c r="C11" s="18" t="s">
        <v>322</v>
      </c>
      <c r="D11" s="7" t="s">
        <v>323</v>
      </c>
      <c r="E11" s="18" t="s">
        <v>70</v>
      </c>
      <c r="F11" s="18" t="s">
        <v>75</v>
      </c>
      <c r="G11" s="18" t="s">
        <v>324</v>
      </c>
      <c r="H11" s="18" t="s">
        <v>87</v>
      </c>
      <c r="I11" s="18" t="s">
        <v>325</v>
      </c>
      <c r="J11" s="18" t="s">
        <v>326</v>
      </c>
      <c r="K11" s="18">
        <v>1</v>
      </c>
      <c r="L11" s="18" t="s">
        <v>327</v>
      </c>
      <c r="M11" s="18" t="s">
        <v>124</v>
      </c>
      <c r="N11" s="18" t="s">
        <v>116</v>
      </c>
      <c r="O11" s="16">
        <v>44308</v>
      </c>
      <c r="P11" s="16">
        <v>44294</v>
      </c>
      <c r="Q11" s="19">
        <f t="shared" si="0"/>
        <v>0</v>
      </c>
      <c r="R11" s="56" t="s">
        <v>328</v>
      </c>
    </row>
    <row r="12" spans="1:18" ht="61.2" x14ac:dyDescent="0.3">
      <c r="A12" s="18">
        <v>17</v>
      </c>
      <c r="B12" s="20">
        <v>44294</v>
      </c>
      <c r="C12" s="18" t="s">
        <v>329</v>
      </c>
      <c r="D12" s="18" t="s">
        <v>330</v>
      </c>
      <c r="E12" s="18" t="s">
        <v>70</v>
      </c>
      <c r="F12" s="18" t="s">
        <v>74</v>
      </c>
      <c r="G12" s="18" t="s">
        <v>331</v>
      </c>
      <c r="H12" s="18" t="s">
        <v>87</v>
      </c>
      <c r="I12" s="18" t="s">
        <v>300</v>
      </c>
      <c r="J12" s="18" t="s">
        <v>332</v>
      </c>
      <c r="K12" s="18">
        <v>1</v>
      </c>
      <c r="L12" s="18" t="s">
        <v>333</v>
      </c>
      <c r="M12" s="18" t="s">
        <v>124</v>
      </c>
      <c r="N12" s="18" t="s">
        <v>116</v>
      </c>
      <c r="O12" s="16">
        <v>44308</v>
      </c>
      <c r="P12" s="16">
        <v>44294</v>
      </c>
      <c r="Q12" s="19">
        <f t="shared" si="0"/>
        <v>0</v>
      </c>
      <c r="R12" s="56" t="s">
        <v>334</v>
      </c>
    </row>
    <row r="13" spans="1:18" ht="51" x14ac:dyDescent="0.3">
      <c r="A13" s="18">
        <v>18</v>
      </c>
      <c r="B13" s="20">
        <v>44298</v>
      </c>
      <c r="C13" s="18" t="s">
        <v>335</v>
      </c>
      <c r="D13" s="7" t="s">
        <v>70</v>
      </c>
      <c r="E13" s="18" t="s">
        <v>70</v>
      </c>
      <c r="F13" s="18" t="s">
        <v>92</v>
      </c>
      <c r="G13" s="18" t="s">
        <v>70</v>
      </c>
      <c r="H13" s="18" t="s">
        <v>87</v>
      </c>
      <c r="I13" s="18" t="s">
        <v>300</v>
      </c>
      <c r="J13" s="18" t="s">
        <v>336</v>
      </c>
      <c r="K13" s="18">
        <v>1</v>
      </c>
      <c r="L13" s="18" t="s">
        <v>337</v>
      </c>
      <c r="M13" s="18" t="s">
        <v>124</v>
      </c>
      <c r="N13" s="18" t="s">
        <v>116</v>
      </c>
      <c r="O13" s="16">
        <v>44319</v>
      </c>
      <c r="P13" s="16">
        <v>44298</v>
      </c>
      <c r="Q13" s="19">
        <f t="shared" si="0"/>
        <v>0</v>
      </c>
      <c r="R13" s="56" t="s">
        <v>338</v>
      </c>
    </row>
    <row r="14" spans="1:18" ht="122.4" x14ac:dyDescent="0.3">
      <c r="A14" s="18">
        <v>19</v>
      </c>
      <c r="B14" s="20">
        <v>44301</v>
      </c>
      <c r="C14" s="18" t="s">
        <v>339</v>
      </c>
      <c r="D14" s="7" t="s">
        <v>70</v>
      </c>
      <c r="E14" s="18" t="s">
        <v>70</v>
      </c>
      <c r="F14" s="18" t="s">
        <v>340</v>
      </c>
      <c r="G14" s="18" t="s">
        <v>70</v>
      </c>
      <c r="H14" s="18" t="s">
        <v>87</v>
      </c>
      <c r="I14" s="18" t="s">
        <v>300</v>
      </c>
      <c r="J14" s="18" t="s">
        <v>341</v>
      </c>
      <c r="K14" s="18">
        <v>1</v>
      </c>
      <c r="L14" s="18" t="s">
        <v>342</v>
      </c>
      <c r="M14" s="18" t="s">
        <v>124</v>
      </c>
      <c r="N14" s="18" t="s">
        <v>116</v>
      </c>
      <c r="O14" s="16">
        <v>44322</v>
      </c>
      <c r="P14" s="16">
        <v>44301</v>
      </c>
      <c r="Q14" s="19">
        <f t="shared" si="0"/>
        <v>0</v>
      </c>
      <c r="R14" s="56" t="s">
        <v>343</v>
      </c>
    </row>
    <row r="15" spans="1:18" ht="224.4" x14ac:dyDescent="0.3">
      <c r="A15" s="18">
        <v>20</v>
      </c>
      <c r="B15" s="20">
        <v>44302</v>
      </c>
      <c r="C15" s="18" t="s">
        <v>121</v>
      </c>
      <c r="D15" s="7" t="s">
        <v>70</v>
      </c>
      <c r="E15" s="18" t="s">
        <v>70</v>
      </c>
      <c r="F15" s="18" t="s">
        <v>74</v>
      </c>
      <c r="G15" s="18" t="s">
        <v>344</v>
      </c>
      <c r="H15" s="18" t="s">
        <v>87</v>
      </c>
      <c r="I15" s="18" t="s">
        <v>122</v>
      </c>
      <c r="J15" s="18" t="s">
        <v>345</v>
      </c>
      <c r="K15" s="18">
        <v>1</v>
      </c>
      <c r="L15" s="18" t="s">
        <v>346</v>
      </c>
      <c r="M15" s="18" t="s">
        <v>124</v>
      </c>
      <c r="N15" s="18" t="s">
        <v>116</v>
      </c>
      <c r="O15" s="16">
        <v>44323</v>
      </c>
      <c r="P15" s="16">
        <v>44305</v>
      </c>
      <c r="Q15" s="19">
        <f t="shared" si="0"/>
        <v>0</v>
      </c>
      <c r="R15" s="18" t="s">
        <v>347</v>
      </c>
    </row>
    <row r="16" spans="1:18" ht="30.6" x14ac:dyDescent="0.3">
      <c r="A16" s="18">
        <v>21</v>
      </c>
      <c r="B16" s="20">
        <v>44305</v>
      </c>
      <c r="C16" s="18" t="s">
        <v>348</v>
      </c>
      <c r="D16" s="18">
        <v>3125095222</v>
      </c>
      <c r="E16" s="18" t="s">
        <v>70</v>
      </c>
      <c r="F16" s="18" t="s">
        <v>78</v>
      </c>
      <c r="G16" s="18" t="s">
        <v>70</v>
      </c>
      <c r="H16" s="18" t="s">
        <v>87</v>
      </c>
      <c r="I16" s="18" t="s">
        <v>300</v>
      </c>
      <c r="J16" s="18" t="s">
        <v>19</v>
      </c>
      <c r="K16" s="18">
        <v>1</v>
      </c>
      <c r="L16" s="18" t="s">
        <v>349</v>
      </c>
      <c r="M16" s="18" t="s">
        <v>124</v>
      </c>
      <c r="N16" s="18" t="s">
        <v>116</v>
      </c>
      <c r="O16" s="20">
        <v>44305</v>
      </c>
      <c r="P16" s="20">
        <v>44305</v>
      </c>
      <c r="Q16" s="19">
        <f t="shared" si="0"/>
        <v>0</v>
      </c>
      <c r="R16" s="18" t="s">
        <v>350</v>
      </c>
    </row>
    <row r="17" spans="1:18" ht="30.6" x14ac:dyDescent="0.3">
      <c r="A17" s="18">
        <v>22</v>
      </c>
      <c r="B17" s="20">
        <v>44305</v>
      </c>
      <c r="C17" s="18" t="s">
        <v>351</v>
      </c>
      <c r="D17" s="18">
        <v>3105620848</v>
      </c>
      <c r="E17" s="18" t="s">
        <v>70</v>
      </c>
      <c r="F17" s="18" t="s">
        <v>78</v>
      </c>
      <c r="G17" s="18" t="s">
        <v>70</v>
      </c>
      <c r="H17" s="18" t="s">
        <v>87</v>
      </c>
      <c r="I17" s="18" t="s">
        <v>300</v>
      </c>
      <c r="J17" s="18" t="s">
        <v>19</v>
      </c>
      <c r="K17" s="18">
        <v>1</v>
      </c>
      <c r="L17" s="18" t="s">
        <v>349</v>
      </c>
      <c r="M17" s="18" t="s">
        <v>124</v>
      </c>
      <c r="N17" s="18" t="s">
        <v>116</v>
      </c>
      <c r="O17" s="20">
        <v>44305</v>
      </c>
      <c r="P17" s="20">
        <v>44305</v>
      </c>
      <c r="Q17" s="19">
        <f t="shared" si="0"/>
        <v>0</v>
      </c>
      <c r="R17" s="18" t="s">
        <v>352</v>
      </c>
    </row>
    <row r="18" spans="1:18" ht="30.6" x14ac:dyDescent="0.3">
      <c r="A18" s="18">
        <v>23</v>
      </c>
      <c r="B18" s="20">
        <v>44305</v>
      </c>
      <c r="C18" s="18" t="s">
        <v>353</v>
      </c>
      <c r="D18" s="18">
        <v>3118657922</v>
      </c>
      <c r="E18" s="18" t="s">
        <v>70</v>
      </c>
      <c r="F18" s="18" t="s">
        <v>78</v>
      </c>
      <c r="G18" s="18" t="s">
        <v>70</v>
      </c>
      <c r="H18" s="18" t="s">
        <v>87</v>
      </c>
      <c r="I18" s="18" t="s">
        <v>300</v>
      </c>
      <c r="J18" s="18" t="s">
        <v>19</v>
      </c>
      <c r="K18" s="18">
        <v>1</v>
      </c>
      <c r="L18" s="18" t="s">
        <v>349</v>
      </c>
      <c r="M18" s="18" t="s">
        <v>124</v>
      </c>
      <c r="N18" s="18" t="s">
        <v>116</v>
      </c>
      <c r="O18" s="20">
        <v>44305</v>
      </c>
      <c r="P18" s="20">
        <v>44305</v>
      </c>
      <c r="Q18" s="19">
        <f t="shared" si="0"/>
        <v>0</v>
      </c>
      <c r="R18" s="18" t="s">
        <v>354</v>
      </c>
    </row>
    <row r="19" spans="1:18" ht="30.6" x14ac:dyDescent="0.3">
      <c r="A19" s="18">
        <v>24</v>
      </c>
      <c r="B19" s="20">
        <v>44305</v>
      </c>
      <c r="C19" s="18" t="s">
        <v>355</v>
      </c>
      <c r="D19" s="18">
        <v>3138088611</v>
      </c>
      <c r="E19" s="18" t="s">
        <v>70</v>
      </c>
      <c r="F19" s="18" t="s">
        <v>78</v>
      </c>
      <c r="G19" s="18" t="s">
        <v>70</v>
      </c>
      <c r="H19" s="18" t="s">
        <v>87</v>
      </c>
      <c r="I19" s="18" t="s">
        <v>300</v>
      </c>
      <c r="J19" s="18" t="s">
        <v>19</v>
      </c>
      <c r="K19" s="18">
        <v>1</v>
      </c>
      <c r="L19" s="18" t="s">
        <v>349</v>
      </c>
      <c r="M19" s="18" t="s">
        <v>124</v>
      </c>
      <c r="N19" s="18" t="s">
        <v>116</v>
      </c>
      <c r="O19" s="20">
        <v>44305</v>
      </c>
      <c r="P19" s="20">
        <v>44305</v>
      </c>
      <c r="Q19" s="19">
        <f t="shared" si="0"/>
        <v>0</v>
      </c>
      <c r="R19" s="18" t="s">
        <v>356</v>
      </c>
    </row>
    <row r="20" spans="1:18" ht="30.6" x14ac:dyDescent="0.3">
      <c r="A20" s="18">
        <v>25</v>
      </c>
      <c r="B20" s="20">
        <v>44305</v>
      </c>
      <c r="C20" s="18" t="s">
        <v>357</v>
      </c>
      <c r="D20" s="18">
        <v>3208619652</v>
      </c>
      <c r="E20" s="18" t="s">
        <v>70</v>
      </c>
      <c r="F20" s="18" t="s">
        <v>78</v>
      </c>
      <c r="G20" s="18" t="s">
        <v>70</v>
      </c>
      <c r="H20" s="18" t="s">
        <v>87</v>
      </c>
      <c r="I20" s="18" t="s">
        <v>300</v>
      </c>
      <c r="J20" s="18" t="s">
        <v>19</v>
      </c>
      <c r="K20" s="18">
        <v>1</v>
      </c>
      <c r="L20" s="18" t="s">
        <v>349</v>
      </c>
      <c r="M20" s="18" t="s">
        <v>124</v>
      </c>
      <c r="N20" s="18" t="s">
        <v>116</v>
      </c>
      <c r="O20" s="20">
        <v>44305</v>
      </c>
      <c r="P20" s="20">
        <v>44305</v>
      </c>
      <c r="Q20" s="19">
        <f t="shared" si="0"/>
        <v>0</v>
      </c>
      <c r="R20" s="18" t="s">
        <v>358</v>
      </c>
    </row>
    <row r="21" spans="1:18" ht="30.6" x14ac:dyDescent="0.3">
      <c r="A21" s="7">
        <v>26</v>
      </c>
      <c r="B21" s="20">
        <v>44305</v>
      </c>
      <c r="C21" s="18" t="s">
        <v>359</v>
      </c>
      <c r="D21" s="18">
        <v>3118657921</v>
      </c>
      <c r="E21" s="18" t="s">
        <v>70</v>
      </c>
      <c r="F21" s="18" t="s">
        <v>78</v>
      </c>
      <c r="G21" s="18" t="s">
        <v>70</v>
      </c>
      <c r="H21" s="18" t="s">
        <v>87</v>
      </c>
      <c r="I21" s="18" t="s">
        <v>300</v>
      </c>
      <c r="J21" s="18" t="s">
        <v>19</v>
      </c>
      <c r="K21" s="18">
        <v>1</v>
      </c>
      <c r="L21" s="18" t="s">
        <v>349</v>
      </c>
      <c r="M21" s="18" t="s">
        <v>124</v>
      </c>
      <c r="N21" s="18" t="s">
        <v>116</v>
      </c>
      <c r="O21" s="20">
        <v>44305</v>
      </c>
      <c r="P21" s="20">
        <v>44305</v>
      </c>
      <c r="Q21" s="19">
        <f t="shared" si="0"/>
        <v>0</v>
      </c>
      <c r="R21" s="18" t="s">
        <v>360</v>
      </c>
    </row>
    <row r="22" spans="1:18" ht="30.6" x14ac:dyDescent="0.3">
      <c r="A22" s="7">
        <v>27</v>
      </c>
      <c r="B22" s="20">
        <v>44305</v>
      </c>
      <c r="C22" s="7" t="s">
        <v>361</v>
      </c>
      <c r="D22" s="7">
        <v>3234861640</v>
      </c>
      <c r="E22" s="18" t="s">
        <v>70</v>
      </c>
      <c r="F22" s="18" t="s">
        <v>78</v>
      </c>
      <c r="G22" s="18" t="s">
        <v>70</v>
      </c>
      <c r="H22" s="7" t="s">
        <v>87</v>
      </c>
      <c r="I22" s="18" t="s">
        <v>300</v>
      </c>
      <c r="J22" s="18" t="s">
        <v>19</v>
      </c>
      <c r="K22" s="18">
        <v>1</v>
      </c>
      <c r="L22" s="18" t="s">
        <v>349</v>
      </c>
      <c r="M22" s="18" t="s">
        <v>124</v>
      </c>
      <c r="N22" s="18" t="s">
        <v>116</v>
      </c>
      <c r="O22" s="20">
        <v>44305</v>
      </c>
      <c r="P22" s="20">
        <v>44305</v>
      </c>
      <c r="Q22" s="11">
        <f t="shared" si="0"/>
        <v>0</v>
      </c>
      <c r="R22" s="18" t="s">
        <v>362</v>
      </c>
    </row>
    <row r="23" spans="1:18" ht="30.6" x14ac:dyDescent="0.3">
      <c r="A23" s="7">
        <v>28</v>
      </c>
      <c r="B23" s="20">
        <v>44305</v>
      </c>
      <c r="C23" s="7" t="s">
        <v>363</v>
      </c>
      <c r="D23" s="7">
        <v>3219071965</v>
      </c>
      <c r="E23" s="18" t="s">
        <v>70</v>
      </c>
      <c r="F23" s="18" t="s">
        <v>78</v>
      </c>
      <c r="G23" s="18" t="s">
        <v>70</v>
      </c>
      <c r="H23" s="7" t="s">
        <v>87</v>
      </c>
      <c r="I23" s="18" t="s">
        <v>300</v>
      </c>
      <c r="J23" s="18" t="s">
        <v>19</v>
      </c>
      <c r="K23" s="18">
        <v>1</v>
      </c>
      <c r="L23" s="18" t="s">
        <v>349</v>
      </c>
      <c r="M23" s="18" t="s">
        <v>124</v>
      </c>
      <c r="N23" s="18" t="s">
        <v>116</v>
      </c>
      <c r="O23" s="20">
        <v>44305</v>
      </c>
      <c r="P23" s="20">
        <v>44305</v>
      </c>
      <c r="Q23" s="11">
        <f t="shared" si="0"/>
        <v>0</v>
      </c>
      <c r="R23" s="18" t="s">
        <v>364</v>
      </c>
    </row>
    <row r="24" spans="1:18" ht="30.6" x14ac:dyDescent="0.3">
      <c r="A24" s="7">
        <v>29</v>
      </c>
      <c r="B24" s="20">
        <v>44305</v>
      </c>
      <c r="C24" s="7" t="s">
        <v>365</v>
      </c>
      <c r="D24" s="7">
        <v>3192448722</v>
      </c>
      <c r="E24" s="18" t="s">
        <v>70</v>
      </c>
      <c r="F24" s="18" t="s">
        <v>78</v>
      </c>
      <c r="G24" s="18" t="s">
        <v>70</v>
      </c>
      <c r="H24" s="7" t="s">
        <v>87</v>
      </c>
      <c r="I24" s="18" t="s">
        <v>300</v>
      </c>
      <c r="J24" s="18" t="s">
        <v>19</v>
      </c>
      <c r="K24" s="18">
        <v>1</v>
      </c>
      <c r="L24" s="18" t="s">
        <v>349</v>
      </c>
      <c r="M24" s="18" t="s">
        <v>124</v>
      </c>
      <c r="N24" s="18" t="s">
        <v>116</v>
      </c>
      <c r="O24" s="20">
        <v>44305</v>
      </c>
      <c r="P24" s="20">
        <v>44305</v>
      </c>
      <c r="Q24" s="11">
        <f t="shared" si="0"/>
        <v>0</v>
      </c>
      <c r="R24" s="18" t="s">
        <v>366</v>
      </c>
    </row>
    <row r="25" spans="1:18" ht="30.6" x14ac:dyDescent="0.3">
      <c r="A25" s="7">
        <v>30</v>
      </c>
      <c r="B25" s="4">
        <v>44312</v>
      </c>
      <c r="C25" s="7" t="s">
        <v>367</v>
      </c>
      <c r="D25" s="7">
        <v>3053671408</v>
      </c>
      <c r="E25" s="18" t="s">
        <v>70</v>
      </c>
      <c r="F25" s="7" t="s">
        <v>78</v>
      </c>
      <c r="G25" s="18" t="s">
        <v>70</v>
      </c>
      <c r="H25" s="7" t="s">
        <v>87</v>
      </c>
      <c r="I25" s="7" t="s">
        <v>300</v>
      </c>
      <c r="J25" s="7" t="s">
        <v>368</v>
      </c>
      <c r="K25" s="7">
        <v>1</v>
      </c>
      <c r="L25" s="18" t="s">
        <v>349</v>
      </c>
      <c r="M25" s="18" t="s">
        <v>124</v>
      </c>
      <c r="N25" s="7" t="s">
        <v>116</v>
      </c>
      <c r="O25" s="3">
        <v>44312</v>
      </c>
      <c r="P25" s="3">
        <v>44312</v>
      </c>
      <c r="Q25" s="11">
        <f t="shared" si="0"/>
        <v>0</v>
      </c>
      <c r="R25" s="18" t="s">
        <v>369</v>
      </c>
    </row>
    <row r="26" spans="1:18" ht="30.6" x14ac:dyDescent="0.3">
      <c r="A26" s="7">
        <v>31</v>
      </c>
      <c r="B26" s="4">
        <v>44312</v>
      </c>
      <c r="C26" s="7" t="s">
        <v>370</v>
      </c>
      <c r="D26" s="7">
        <v>3112494924</v>
      </c>
      <c r="E26" s="18" t="s">
        <v>70</v>
      </c>
      <c r="F26" s="7" t="s">
        <v>78</v>
      </c>
      <c r="G26" s="18" t="s">
        <v>70</v>
      </c>
      <c r="H26" s="7" t="s">
        <v>87</v>
      </c>
      <c r="I26" s="7" t="s">
        <v>300</v>
      </c>
      <c r="J26" s="7" t="s">
        <v>21</v>
      </c>
      <c r="K26" s="7">
        <v>1</v>
      </c>
      <c r="L26" s="18" t="s">
        <v>349</v>
      </c>
      <c r="M26" s="18" t="s">
        <v>124</v>
      </c>
      <c r="N26" s="7" t="s">
        <v>116</v>
      </c>
      <c r="O26" s="4">
        <v>44312</v>
      </c>
      <c r="P26" s="4">
        <v>44312</v>
      </c>
      <c r="Q26" s="11">
        <f t="shared" si="0"/>
        <v>0</v>
      </c>
      <c r="R26" s="18" t="s">
        <v>371</v>
      </c>
    </row>
    <row r="27" spans="1:18" ht="132.6" x14ac:dyDescent="0.3">
      <c r="A27" s="7">
        <v>32</v>
      </c>
      <c r="B27" s="20">
        <v>44313</v>
      </c>
      <c r="C27" s="18" t="s">
        <v>372</v>
      </c>
      <c r="D27" s="18" t="s">
        <v>70</v>
      </c>
      <c r="E27" s="18" t="s">
        <v>70</v>
      </c>
      <c r="F27" s="18" t="s">
        <v>373</v>
      </c>
      <c r="G27" s="18" t="s">
        <v>374</v>
      </c>
      <c r="H27" s="18" t="s">
        <v>87</v>
      </c>
      <c r="I27" s="18" t="s">
        <v>300</v>
      </c>
      <c r="J27" s="18" t="s">
        <v>306</v>
      </c>
      <c r="K27" s="18">
        <v>1</v>
      </c>
      <c r="L27" s="18" t="s">
        <v>375</v>
      </c>
      <c r="M27" s="18" t="s">
        <v>124</v>
      </c>
      <c r="N27" s="18" t="s">
        <v>116</v>
      </c>
      <c r="O27" s="16">
        <v>44334</v>
      </c>
      <c r="P27" s="16">
        <v>44313</v>
      </c>
      <c r="Q27" s="19">
        <f t="shared" si="0"/>
        <v>0</v>
      </c>
      <c r="R27" s="18" t="s">
        <v>376</v>
      </c>
    </row>
    <row r="28" spans="1:18" ht="81.599999999999994" x14ac:dyDescent="0.3">
      <c r="A28" s="7">
        <v>33</v>
      </c>
      <c r="B28" s="20">
        <v>44313</v>
      </c>
      <c r="C28" s="18" t="s">
        <v>372</v>
      </c>
      <c r="D28" s="18" t="s">
        <v>70</v>
      </c>
      <c r="E28" s="18" t="s">
        <v>70</v>
      </c>
      <c r="F28" s="18" t="s">
        <v>74</v>
      </c>
      <c r="G28" s="18" t="s">
        <v>377</v>
      </c>
      <c r="H28" s="18" t="s">
        <v>87</v>
      </c>
      <c r="I28" s="18" t="s">
        <v>300</v>
      </c>
      <c r="J28" s="18" t="s">
        <v>306</v>
      </c>
      <c r="K28" s="18">
        <v>1</v>
      </c>
      <c r="L28" s="18" t="s">
        <v>378</v>
      </c>
      <c r="M28" s="18" t="s">
        <v>124</v>
      </c>
      <c r="N28" s="18" t="s">
        <v>116</v>
      </c>
      <c r="O28" s="16">
        <v>44334</v>
      </c>
      <c r="P28" s="16">
        <v>44313</v>
      </c>
      <c r="Q28" s="19">
        <f t="shared" si="0"/>
        <v>0</v>
      </c>
      <c r="R28" s="18" t="s">
        <v>379</v>
      </c>
    </row>
    <row r="29" spans="1:18" ht="51" x14ac:dyDescent="0.3">
      <c r="A29" s="7">
        <v>34</v>
      </c>
      <c r="B29" s="20">
        <v>44322</v>
      </c>
      <c r="C29" s="18" t="s">
        <v>380</v>
      </c>
      <c r="D29" s="18">
        <v>3186729051</v>
      </c>
      <c r="E29" s="18" t="s">
        <v>381</v>
      </c>
      <c r="F29" s="18" t="s">
        <v>75</v>
      </c>
      <c r="G29" s="18" t="s">
        <v>382</v>
      </c>
      <c r="H29" s="18" t="s">
        <v>87</v>
      </c>
      <c r="I29" s="18" t="s">
        <v>88</v>
      </c>
      <c r="J29" s="18" t="s">
        <v>383</v>
      </c>
      <c r="K29" s="18">
        <v>1</v>
      </c>
      <c r="L29" s="18" t="s">
        <v>384</v>
      </c>
      <c r="M29" s="18" t="s">
        <v>124</v>
      </c>
      <c r="N29" s="18" t="s">
        <v>116</v>
      </c>
      <c r="O29" s="16">
        <v>44343</v>
      </c>
      <c r="P29" s="16">
        <v>44322</v>
      </c>
      <c r="Q29" s="19">
        <f t="shared" si="0"/>
        <v>0</v>
      </c>
      <c r="R29" s="18" t="s">
        <v>385</v>
      </c>
    </row>
    <row r="30" spans="1:18" ht="112.2" x14ac:dyDescent="0.3">
      <c r="A30" s="7">
        <v>35</v>
      </c>
      <c r="B30" s="20">
        <v>44323</v>
      </c>
      <c r="C30" s="18" t="s">
        <v>123</v>
      </c>
      <c r="D30" s="18" t="s">
        <v>70</v>
      </c>
      <c r="E30" s="18" t="s">
        <v>70</v>
      </c>
      <c r="F30" s="18" t="s">
        <v>74</v>
      </c>
      <c r="G30" s="18" t="s">
        <v>386</v>
      </c>
      <c r="H30" s="18" t="s">
        <v>87</v>
      </c>
      <c r="I30" s="18" t="s">
        <v>88</v>
      </c>
      <c r="J30" s="18"/>
      <c r="K30" s="18">
        <v>1</v>
      </c>
      <c r="L30" s="18" t="s">
        <v>387</v>
      </c>
      <c r="M30" s="18" t="s">
        <v>124</v>
      </c>
      <c r="N30" s="18" t="s">
        <v>116</v>
      </c>
      <c r="O30" s="16">
        <v>44344</v>
      </c>
      <c r="P30" s="16">
        <v>44326</v>
      </c>
      <c r="Q30" s="19">
        <f t="shared" si="0"/>
        <v>0</v>
      </c>
      <c r="R30" s="18" t="s">
        <v>388</v>
      </c>
    </row>
    <row r="31" spans="1:18" ht="30.6" x14ac:dyDescent="0.3">
      <c r="A31" s="7">
        <v>36</v>
      </c>
      <c r="B31" s="4">
        <v>44326</v>
      </c>
      <c r="C31" s="7" t="s">
        <v>389</v>
      </c>
      <c r="D31" s="7">
        <v>3102455150</v>
      </c>
      <c r="E31" s="18" t="s">
        <v>70</v>
      </c>
      <c r="F31" s="7" t="s">
        <v>78</v>
      </c>
      <c r="G31" s="18" t="s">
        <v>70</v>
      </c>
      <c r="H31" s="7" t="s">
        <v>87</v>
      </c>
      <c r="I31" s="7" t="s">
        <v>300</v>
      </c>
      <c r="J31" s="7" t="s">
        <v>390</v>
      </c>
      <c r="K31" s="7">
        <v>1</v>
      </c>
      <c r="L31" s="18" t="s">
        <v>349</v>
      </c>
      <c r="M31" s="18" t="s">
        <v>124</v>
      </c>
      <c r="N31" s="7" t="s">
        <v>116</v>
      </c>
      <c r="O31" s="3">
        <v>44326</v>
      </c>
      <c r="P31" s="3">
        <v>44326</v>
      </c>
      <c r="Q31" s="11">
        <f t="shared" si="0"/>
        <v>0</v>
      </c>
      <c r="R31" s="18" t="s">
        <v>391</v>
      </c>
    </row>
    <row r="32" spans="1:18" ht="30.6" x14ac:dyDescent="0.3">
      <c r="A32" s="7">
        <v>37</v>
      </c>
      <c r="B32" s="4">
        <v>44326</v>
      </c>
      <c r="C32" s="7" t="s">
        <v>392</v>
      </c>
      <c r="D32" s="7">
        <v>3208000546</v>
      </c>
      <c r="E32" s="18" t="s">
        <v>70</v>
      </c>
      <c r="F32" s="7" t="s">
        <v>78</v>
      </c>
      <c r="G32" s="18" t="s">
        <v>70</v>
      </c>
      <c r="H32" s="7" t="s">
        <v>87</v>
      </c>
      <c r="I32" s="7" t="s">
        <v>300</v>
      </c>
      <c r="J32" s="7" t="s">
        <v>368</v>
      </c>
      <c r="K32" s="7">
        <v>1</v>
      </c>
      <c r="L32" s="18" t="s">
        <v>349</v>
      </c>
      <c r="M32" s="18" t="s">
        <v>124</v>
      </c>
      <c r="N32" s="7" t="s">
        <v>116</v>
      </c>
      <c r="O32" s="3">
        <v>44326</v>
      </c>
      <c r="P32" s="3">
        <v>44326</v>
      </c>
      <c r="Q32" s="11">
        <f t="shared" si="0"/>
        <v>0</v>
      </c>
      <c r="R32" s="18" t="s">
        <v>393</v>
      </c>
    </row>
    <row r="33" spans="1:18" ht="30.6" x14ac:dyDescent="0.3">
      <c r="A33" s="7">
        <v>38</v>
      </c>
      <c r="B33" s="4">
        <v>44326</v>
      </c>
      <c r="C33" s="7" t="s">
        <v>394</v>
      </c>
      <c r="D33" s="7">
        <v>3505397784</v>
      </c>
      <c r="E33" s="18" t="s">
        <v>70</v>
      </c>
      <c r="F33" s="7" t="s">
        <v>78</v>
      </c>
      <c r="G33" s="18" t="s">
        <v>70</v>
      </c>
      <c r="H33" s="7" t="s">
        <v>87</v>
      </c>
      <c r="I33" s="7" t="s">
        <v>300</v>
      </c>
      <c r="J33" s="7" t="s">
        <v>368</v>
      </c>
      <c r="K33" s="7">
        <v>1</v>
      </c>
      <c r="L33" s="18" t="s">
        <v>349</v>
      </c>
      <c r="M33" s="18" t="s">
        <v>124</v>
      </c>
      <c r="N33" s="7" t="s">
        <v>116</v>
      </c>
      <c r="O33" s="3">
        <v>44326</v>
      </c>
      <c r="P33" s="3">
        <v>44326</v>
      </c>
      <c r="Q33" s="11">
        <f t="shared" si="0"/>
        <v>0</v>
      </c>
      <c r="R33" s="18" t="s">
        <v>395</v>
      </c>
    </row>
    <row r="34" spans="1:18" ht="30.6" x14ac:dyDescent="0.3">
      <c r="A34" s="7">
        <v>39</v>
      </c>
      <c r="B34" s="4">
        <v>44326</v>
      </c>
      <c r="C34" s="7" t="s">
        <v>396</v>
      </c>
      <c r="D34" s="7">
        <v>3192346762</v>
      </c>
      <c r="E34" s="18" t="s">
        <v>70</v>
      </c>
      <c r="F34" s="7" t="s">
        <v>78</v>
      </c>
      <c r="G34" s="18" t="s">
        <v>70</v>
      </c>
      <c r="H34" s="7" t="s">
        <v>87</v>
      </c>
      <c r="I34" s="7" t="s">
        <v>300</v>
      </c>
      <c r="J34" s="7" t="s">
        <v>368</v>
      </c>
      <c r="K34" s="7">
        <v>1</v>
      </c>
      <c r="L34" s="18" t="s">
        <v>349</v>
      </c>
      <c r="M34" s="18" t="s">
        <v>124</v>
      </c>
      <c r="N34" s="7" t="s">
        <v>116</v>
      </c>
      <c r="O34" s="3">
        <v>44326</v>
      </c>
      <c r="P34" s="3">
        <v>44326</v>
      </c>
      <c r="Q34" s="11">
        <f t="shared" si="0"/>
        <v>0</v>
      </c>
      <c r="R34" s="18" t="s">
        <v>397</v>
      </c>
    </row>
    <row r="35" spans="1:18" ht="51" x14ac:dyDescent="0.3">
      <c r="A35" s="7">
        <v>40</v>
      </c>
      <c r="B35" s="4">
        <v>44326</v>
      </c>
      <c r="C35" s="7" t="s">
        <v>293</v>
      </c>
      <c r="D35" s="7">
        <v>3123302905</v>
      </c>
      <c r="E35" s="18" t="s">
        <v>70</v>
      </c>
      <c r="F35" s="7" t="s">
        <v>74</v>
      </c>
      <c r="G35" s="18" t="s">
        <v>70</v>
      </c>
      <c r="H35" s="7" t="s">
        <v>87</v>
      </c>
      <c r="I35" s="7" t="s">
        <v>88</v>
      </c>
      <c r="J35" s="7" t="s">
        <v>398</v>
      </c>
      <c r="K35" s="7">
        <v>1</v>
      </c>
      <c r="L35" s="7" t="s">
        <v>399</v>
      </c>
      <c r="M35" s="18" t="s">
        <v>124</v>
      </c>
      <c r="N35" s="7" t="s">
        <v>116</v>
      </c>
      <c r="O35" s="3">
        <v>44326</v>
      </c>
      <c r="P35" s="3">
        <v>44326</v>
      </c>
      <c r="Q35" s="11">
        <f t="shared" si="0"/>
        <v>0</v>
      </c>
      <c r="R35" s="7" t="s">
        <v>400</v>
      </c>
    </row>
    <row r="36" spans="1:18" ht="51" x14ac:dyDescent="0.3">
      <c r="A36" s="7">
        <v>41</v>
      </c>
      <c r="B36" s="4">
        <v>44340</v>
      </c>
      <c r="C36" s="7" t="s">
        <v>293</v>
      </c>
      <c r="D36" s="7">
        <v>3123302905</v>
      </c>
      <c r="E36" s="18" t="s">
        <v>70</v>
      </c>
      <c r="F36" s="7" t="s">
        <v>74</v>
      </c>
      <c r="G36" s="18" t="s">
        <v>401</v>
      </c>
      <c r="H36" s="18" t="s">
        <v>87</v>
      </c>
      <c r="I36" s="18" t="s">
        <v>300</v>
      </c>
      <c r="J36" s="18" t="s">
        <v>301</v>
      </c>
      <c r="K36" s="18">
        <v>1</v>
      </c>
      <c r="L36" s="18" t="s">
        <v>402</v>
      </c>
      <c r="M36" s="18" t="s">
        <v>124</v>
      </c>
      <c r="N36" s="7" t="s">
        <v>116</v>
      </c>
      <c r="O36" s="3">
        <v>44361</v>
      </c>
      <c r="P36" s="3">
        <v>44340</v>
      </c>
      <c r="Q36" s="11">
        <f t="shared" si="0"/>
        <v>0</v>
      </c>
      <c r="R36" s="56" t="s">
        <v>403</v>
      </c>
    </row>
    <row r="37" spans="1:18" ht="40.799999999999997" x14ac:dyDescent="0.3">
      <c r="A37" s="7">
        <v>42</v>
      </c>
      <c r="B37" s="4">
        <v>44349</v>
      </c>
      <c r="C37" s="7" t="s">
        <v>404</v>
      </c>
      <c r="D37" s="7">
        <v>3202700558</v>
      </c>
      <c r="E37" s="18" t="s">
        <v>70</v>
      </c>
      <c r="F37" s="7" t="s">
        <v>74</v>
      </c>
      <c r="G37" s="7" t="s">
        <v>405</v>
      </c>
      <c r="H37" s="7" t="s">
        <v>87</v>
      </c>
      <c r="I37" s="7" t="s">
        <v>88</v>
      </c>
      <c r="J37" s="7" t="s">
        <v>406</v>
      </c>
      <c r="K37" s="7">
        <v>1</v>
      </c>
      <c r="L37" s="7" t="s">
        <v>407</v>
      </c>
      <c r="M37" s="18" t="s">
        <v>124</v>
      </c>
      <c r="N37" s="7" t="s">
        <v>116</v>
      </c>
      <c r="O37" s="3">
        <v>44371</v>
      </c>
      <c r="P37" s="3">
        <v>44349</v>
      </c>
      <c r="Q37" s="11">
        <f t="shared" si="0"/>
        <v>0</v>
      </c>
      <c r="R37" s="56" t="s">
        <v>408</v>
      </c>
    </row>
    <row r="38" spans="1:18" ht="40.799999999999997" x14ac:dyDescent="0.3">
      <c r="A38" s="7">
        <v>43</v>
      </c>
      <c r="B38" s="4">
        <v>44350</v>
      </c>
      <c r="C38" s="7" t="s">
        <v>409</v>
      </c>
      <c r="D38" s="7">
        <v>3165404557</v>
      </c>
      <c r="E38" s="18" t="s">
        <v>70</v>
      </c>
      <c r="F38" s="7" t="s">
        <v>74</v>
      </c>
      <c r="G38" s="7" t="s">
        <v>410</v>
      </c>
      <c r="H38" s="7" t="s">
        <v>87</v>
      </c>
      <c r="I38" s="7" t="s">
        <v>122</v>
      </c>
      <c r="J38" s="7" t="s">
        <v>411</v>
      </c>
      <c r="K38" s="7">
        <v>1</v>
      </c>
      <c r="L38" s="7" t="s">
        <v>412</v>
      </c>
      <c r="M38" s="18" t="s">
        <v>124</v>
      </c>
      <c r="N38" s="7" t="s">
        <v>116</v>
      </c>
      <c r="O38" s="3">
        <v>44371</v>
      </c>
      <c r="P38" s="3">
        <v>44350</v>
      </c>
      <c r="Q38" s="11">
        <f t="shared" si="0"/>
        <v>0</v>
      </c>
      <c r="R38" s="56" t="s">
        <v>413</v>
      </c>
    </row>
    <row r="39" spans="1:18" ht="122.4" x14ac:dyDescent="0.3">
      <c r="A39" s="7">
        <v>44</v>
      </c>
      <c r="B39" s="4">
        <v>44357</v>
      </c>
      <c r="C39" s="7" t="s">
        <v>414</v>
      </c>
      <c r="D39" s="18" t="s">
        <v>70</v>
      </c>
      <c r="E39" s="18" t="s">
        <v>70</v>
      </c>
      <c r="F39" s="7" t="s">
        <v>74</v>
      </c>
      <c r="G39" s="7" t="s">
        <v>415</v>
      </c>
      <c r="H39" s="7" t="s">
        <v>87</v>
      </c>
      <c r="I39" s="7" t="s">
        <v>88</v>
      </c>
      <c r="J39" s="7" t="s">
        <v>341</v>
      </c>
      <c r="K39" s="7">
        <v>1</v>
      </c>
      <c r="L39" s="7" t="s">
        <v>416</v>
      </c>
      <c r="M39" s="18" t="s">
        <v>124</v>
      </c>
      <c r="N39" s="7" t="s">
        <v>116</v>
      </c>
      <c r="O39" s="3">
        <v>44357</v>
      </c>
      <c r="P39" s="3">
        <v>44357</v>
      </c>
      <c r="Q39" s="11">
        <f t="shared" si="0"/>
        <v>0</v>
      </c>
      <c r="R39" s="7" t="s">
        <v>417</v>
      </c>
    </row>
  </sheetData>
  <dataValidations count="1">
    <dataValidation type="list" allowBlank="1" showInputMessage="1" showErrorMessage="1" sqref="I2:I39">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03" operator="equal" id="{D0DB4BD6-C3BD-4188-BF00-E179A10F7FD9}">
            <xm:f>'/C:/Users/japinzon/Documents/GESTIÓN SOCIAL (JAPR)/OGS/Gestión Local y Territorial/Procesos/agendas locales/2020/[FRL01.xlsx]LD'!#REF!</xm:f>
            <x14:dxf>
              <font>
                <color rgb="FF006100"/>
              </font>
              <fill>
                <patternFill>
                  <bgColor rgb="FFC6EFCE"/>
                </patternFill>
              </fill>
            </x14:dxf>
          </x14:cfRule>
          <x14:cfRule type="cellIs" priority="104" operator="equal" id="{AC9BDDF8-192E-4A6E-98F2-610B9648E521}">
            <xm:f>'/C:/Users/japinzon/Documents/GESTIÓN SOCIAL (JAPR)/OGS/Gestión Local y Territorial/Procesos/agendas locales/2020/[FRL01.xlsx]LD'!#REF!</xm:f>
            <x14:dxf>
              <font>
                <color rgb="FF9C6500"/>
              </font>
              <fill>
                <patternFill>
                  <bgColor rgb="FFFFEB9C"/>
                </patternFill>
              </fill>
            </x14:dxf>
          </x14:cfRule>
          <x14:cfRule type="cellIs" priority="105" operator="equal" id="{0961FEF0-B737-465C-BDE5-F206CF00A1BC}">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 xmlns:xm="http://schemas.microsoft.com/office/excel/2006/main">
          <x14:cfRule type="iconSet" priority="106" id="{C5A4F768-B394-4038-A570-126A81E513FA}">
            <x14:iconSet iconSet="3Symbols2" custom="1">
              <x14:cfvo type="percent">
                <xm:f>0</xm:f>
              </x14:cfvo>
              <x14:cfvo type="num">
                <xm:f>0</xm:f>
              </x14:cfvo>
              <x14:cfvo type="num" gte="0">
                <xm:f>0</xm:f>
              </x14:cfvo>
              <x14:cfIcon iconSet="3Symbols2" iconId="2"/>
              <x14:cfIcon iconSet="3Symbols2" iconId="2"/>
              <x14:cfIcon iconSet="3Symbols2" iconId="1"/>
            </x14:iconSet>
          </x14:cfRule>
          <xm:sqref>Q2 Q15 Q27:Q30 Q39</xm:sqref>
        </x14:conditionalFormatting>
        <x14:conditionalFormatting xmlns:xm="http://schemas.microsoft.com/office/excel/2006/main">
          <x14:cfRule type="cellIs" priority="99" operator="equal" id="{BABB1F2A-3395-4E8B-B5F2-7EEB24F02D4D}">
            <xm:f>'/C:/Users/japinzon/Documents/GESTIÓN SOCIAL (JAPR)/OGS/Gestión Local y Territorial/Procesos/agendas locales/2020/[FRL01.xlsx]LD'!#REF!</xm:f>
            <x14:dxf>
              <font>
                <color rgb="FF006100"/>
              </font>
              <fill>
                <patternFill>
                  <bgColor rgb="FFC6EFCE"/>
                </patternFill>
              </fill>
            </x14:dxf>
          </x14:cfRule>
          <x14:cfRule type="cellIs" priority="100" operator="equal" id="{DDBD97F2-B6D1-4159-B614-6FC103B91DD1}">
            <xm:f>'/C:/Users/japinzon/Documents/GESTIÓN SOCIAL (JAPR)/OGS/Gestión Local y Territorial/Procesos/agendas locales/2020/[FRL01.xlsx]LD'!#REF!</xm:f>
            <x14:dxf>
              <font>
                <color rgb="FF9C6500"/>
              </font>
              <fill>
                <patternFill>
                  <bgColor rgb="FFFFEB9C"/>
                </patternFill>
              </fill>
            </x14:dxf>
          </x14:cfRule>
          <x14:cfRule type="cellIs" priority="101" operator="equal" id="{D87E81DB-4CC2-44BD-946C-77B496F01FFC}">
            <xm:f>'/C:/Users/japinzon/Documents/GESTIÓN SOCIAL (JAPR)/OGS/Gestión Local y Territorial/Procesos/agendas locales/2020/[FRL01.xlsx]LD'!#REF!</xm:f>
            <x14:dxf>
              <font>
                <color rgb="FF9C0006"/>
              </font>
              <fill>
                <patternFill>
                  <bgColor rgb="FFFFC7CE"/>
                </patternFill>
              </fill>
            </x14:dxf>
          </x14:cfRule>
          <xm:sqref>N3:N8</xm:sqref>
        </x14:conditionalFormatting>
        <x14:conditionalFormatting xmlns:xm="http://schemas.microsoft.com/office/excel/2006/main">
          <x14:cfRule type="iconSet" priority="102" id="{D5FD9048-5B6A-4E14-A64A-EEC28D46E6C8}">
            <x14:iconSet iconSet="3Symbols2" custom="1">
              <x14:cfvo type="percent">
                <xm:f>0</xm:f>
              </x14:cfvo>
              <x14:cfvo type="num">
                <xm:f>0</xm:f>
              </x14:cfvo>
              <x14:cfvo type="num" gte="0">
                <xm:f>0</xm:f>
              </x14:cfvo>
              <x14:cfIcon iconSet="3Symbols2" iconId="2"/>
              <x14:cfIcon iconSet="3Symbols2" iconId="2"/>
              <x14:cfIcon iconSet="3Symbols2" iconId="1"/>
            </x14:iconSet>
          </x14:cfRule>
          <xm:sqref>Q3:Q8</xm:sqref>
        </x14:conditionalFormatting>
        <x14:conditionalFormatting xmlns:xm="http://schemas.microsoft.com/office/excel/2006/main">
          <x14:cfRule type="iconSet" priority="98" id="{F0197ED8-2638-44F1-A0BF-40837E20F7E8}">
            <x14:iconSet iconSet="3Symbols2" custom="1">
              <x14:cfvo type="percent">
                <xm:f>0</xm:f>
              </x14:cfvo>
              <x14:cfvo type="num">
                <xm:f>0</xm:f>
              </x14:cfvo>
              <x14:cfvo type="num" gte="0">
                <xm:f>0</xm:f>
              </x14:cfvo>
              <x14:cfIcon iconSet="3Symbols2" iconId="2"/>
              <x14:cfIcon iconSet="3Symbols2" iconId="2"/>
              <x14:cfIcon iconSet="3Symbols2" iconId="1"/>
            </x14:iconSet>
          </x14:cfRule>
          <xm:sqref>Q9</xm:sqref>
        </x14:conditionalFormatting>
        <x14:conditionalFormatting xmlns:xm="http://schemas.microsoft.com/office/excel/2006/main">
          <x14:cfRule type="cellIs" priority="95" operator="equal" id="{44AF3FC2-4BF6-432D-9862-825B6D0D07F5}">
            <xm:f>'/C:/Users/japinzon/Documents/GESTIÓN SOCIAL (JAPR)/OGS/Gestión Local y Territorial/Procesos/agendas locales/2020/[FRL01.xlsx]LD'!#REF!</xm:f>
            <x14:dxf>
              <font>
                <color rgb="FF006100"/>
              </font>
              <fill>
                <patternFill>
                  <bgColor rgb="FFC6EFCE"/>
                </patternFill>
              </fill>
            </x14:dxf>
          </x14:cfRule>
          <x14:cfRule type="cellIs" priority="96" operator="equal" id="{06FF733F-6331-4C76-88B5-96E96991E2C6}">
            <xm:f>'/C:/Users/japinzon/Documents/GESTIÓN SOCIAL (JAPR)/OGS/Gestión Local y Territorial/Procesos/agendas locales/2020/[FRL01.xlsx]LD'!#REF!</xm:f>
            <x14:dxf>
              <font>
                <color rgb="FF9C6500"/>
              </font>
              <fill>
                <patternFill>
                  <bgColor rgb="FFFFEB9C"/>
                </patternFill>
              </fill>
            </x14:dxf>
          </x14:cfRule>
          <x14:cfRule type="cellIs" priority="97" operator="equal" id="{FA5BD518-1800-43B3-BE0A-1EAA89D8580E}">
            <xm:f>'/C:/Users/japinzon/Documents/GESTIÓN SOCIAL (JAPR)/OGS/Gestión Local y Territorial/Procesos/agendas locales/2020/[FRL01.xlsx]LD'!#REF!</xm:f>
            <x14:dxf>
              <font>
                <color rgb="FF9C0006"/>
              </font>
              <fill>
                <patternFill>
                  <bgColor rgb="FFFFC7CE"/>
                </patternFill>
              </fill>
            </x14:dxf>
          </x14:cfRule>
          <xm:sqref>N9</xm:sqref>
        </x14:conditionalFormatting>
        <x14:conditionalFormatting xmlns:xm="http://schemas.microsoft.com/office/excel/2006/main">
          <x14:cfRule type="iconSet" priority="94" id="{C9A0B55F-0155-4746-985C-392BE029047B}">
            <x14:iconSet iconSet="3Symbols2" custom="1">
              <x14:cfvo type="percent">
                <xm:f>0</xm:f>
              </x14:cfvo>
              <x14:cfvo type="num">
                <xm:f>0</xm:f>
              </x14:cfvo>
              <x14:cfvo type="num" gte="0">
                <xm:f>0</xm:f>
              </x14:cfvo>
              <x14:cfIcon iconSet="3Symbols2" iconId="2"/>
              <x14:cfIcon iconSet="3Symbols2" iconId="2"/>
              <x14:cfIcon iconSet="3Symbols2" iconId="1"/>
            </x14:iconSet>
          </x14:cfRule>
          <xm:sqref>Q10</xm:sqref>
        </x14:conditionalFormatting>
        <x14:conditionalFormatting xmlns:xm="http://schemas.microsoft.com/office/excel/2006/main">
          <x14:cfRule type="cellIs" priority="91" operator="equal" id="{5C3EB614-67FA-41BC-BA86-459BB57F884B}">
            <xm:f>'/C:/Users/japinzon/Documents/GESTIÓN SOCIAL (JAPR)/OGS/Gestión Local y Territorial/Procesos/agendas locales/2020/[FRL01.xlsx]LD'!#REF!</xm:f>
            <x14:dxf>
              <font>
                <color rgb="FF006100"/>
              </font>
              <fill>
                <patternFill>
                  <bgColor rgb="FFC6EFCE"/>
                </patternFill>
              </fill>
            </x14:dxf>
          </x14:cfRule>
          <x14:cfRule type="cellIs" priority="92" operator="equal" id="{1A8FB867-B1BC-473D-9794-B0F45D94ED09}">
            <xm:f>'/C:/Users/japinzon/Documents/GESTIÓN SOCIAL (JAPR)/OGS/Gestión Local y Territorial/Procesos/agendas locales/2020/[FRL01.xlsx]LD'!#REF!</xm:f>
            <x14:dxf>
              <font>
                <color rgb="FF9C6500"/>
              </font>
              <fill>
                <patternFill>
                  <bgColor rgb="FFFFEB9C"/>
                </patternFill>
              </fill>
            </x14:dxf>
          </x14:cfRule>
          <x14:cfRule type="cellIs" priority="93" operator="equal" id="{C5A0628E-4E53-4764-A00B-338D2E0D756F}">
            <xm:f>'/C:/Users/japinzon/Documents/GESTIÓN SOCIAL (JAPR)/OGS/Gestión Local y Territorial/Procesos/agendas locales/2020/[FRL01.xlsx]LD'!#REF!</xm:f>
            <x14:dxf>
              <font>
                <color rgb="FF9C0006"/>
              </font>
              <fill>
                <patternFill>
                  <bgColor rgb="FFFFC7CE"/>
                </patternFill>
              </fill>
            </x14:dxf>
          </x14:cfRule>
          <xm:sqref>N10</xm:sqref>
        </x14:conditionalFormatting>
        <x14:conditionalFormatting xmlns:xm="http://schemas.microsoft.com/office/excel/2006/main">
          <x14:cfRule type="iconSet" priority="90" id="{706DF663-DC40-4130-A4C4-660845E2BA26}">
            <x14:iconSet iconSet="3Symbols2" custom="1">
              <x14:cfvo type="percent">
                <xm:f>0</xm:f>
              </x14:cfvo>
              <x14:cfvo type="num">
                <xm:f>0</xm:f>
              </x14:cfvo>
              <x14:cfvo type="num" gte="0">
                <xm:f>0</xm:f>
              </x14:cfvo>
              <x14:cfIcon iconSet="3Symbols2" iconId="2"/>
              <x14:cfIcon iconSet="3Symbols2" iconId="2"/>
              <x14:cfIcon iconSet="3Symbols2" iconId="1"/>
            </x14:iconSet>
          </x14:cfRule>
          <xm:sqref>Q7</xm:sqref>
        </x14:conditionalFormatting>
        <x14:conditionalFormatting xmlns:xm="http://schemas.microsoft.com/office/excel/2006/main">
          <x14:cfRule type="cellIs" priority="87" operator="equal" id="{A8DE425D-AC75-4772-A933-6E43F35161BA}">
            <xm:f>'/C:/Users/japinzon/Documents/GESTIÓN SOCIAL (JAPR)/OGS/Gestión Local y Territorial/Procesos/agendas locales/2020/[FRL01.xlsx]LD'!#REF!</xm:f>
            <x14:dxf>
              <font>
                <color rgb="FF006100"/>
              </font>
              <fill>
                <patternFill>
                  <bgColor rgb="FFC6EFCE"/>
                </patternFill>
              </fill>
            </x14:dxf>
          </x14:cfRule>
          <x14:cfRule type="cellIs" priority="88" operator="equal" id="{2C23EFF2-48AE-4359-9E8A-4C37A9B5BC70}">
            <xm:f>'/C:/Users/japinzon/Documents/GESTIÓN SOCIAL (JAPR)/OGS/Gestión Local y Territorial/Procesos/agendas locales/2020/[FRL01.xlsx]LD'!#REF!</xm:f>
            <x14:dxf>
              <font>
                <color rgb="FF9C6500"/>
              </font>
              <fill>
                <patternFill>
                  <bgColor rgb="FFFFEB9C"/>
                </patternFill>
              </fill>
            </x14:dxf>
          </x14:cfRule>
          <x14:cfRule type="cellIs" priority="89" operator="equal" id="{8E67FA13-9C32-4C78-8ECE-4B87344412B4}">
            <xm:f>'/C:/Users/japinzon/Documents/GESTIÓN SOCIAL (JAPR)/OGS/Gestión Local y Territorial/Procesos/agendas locales/2020/[FRL01.xlsx]LD'!#REF!</xm:f>
            <x14:dxf>
              <font>
                <color rgb="FF9C0006"/>
              </font>
              <fill>
                <patternFill>
                  <bgColor rgb="FFFFC7CE"/>
                </patternFill>
              </fill>
            </x14:dxf>
          </x14:cfRule>
          <xm:sqref>N7</xm:sqref>
        </x14:conditionalFormatting>
        <x14:conditionalFormatting xmlns:xm="http://schemas.microsoft.com/office/excel/2006/main">
          <x14:cfRule type="iconSet" priority="86" id="{A4076B76-491C-417A-8644-D24B6741A6E8}">
            <x14:iconSet iconSet="3Symbols2" custom="1">
              <x14:cfvo type="percent">
                <xm:f>0</xm:f>
              </x14:cfvo>
              <x14:cfvo type="num">
                <xm:f>0</xm:f>
              </x14:cfvo>
              <x14:cfvo type="num" gte="0">
                <xm:f>0</xm:f>
              </x14:cfvo>
              <x14:cfIcon iconSet="3Symbols2" iconId="2"/>
              <x14:cfIcon iconSet="3Symbols2" iconId="2"/>
              <x14:cfIcon iconSet="3Symbols2" iconId="1"/>
            </x14:iconSet>
          </x14:cfRule>
          <xm:sqref>Q8</xm:sqref>
        </x14:conditionalFormatting>
        <x14:conditionalFormatting xmlns:xm="http://schemas.microsoft.com/office/excel/2006/main">
          <x14:cfRule type="cellIs" priority="83" operator="equal" id="{B1E167B8-5AE2-4A9F-9460-D85FA4D5A358}">
            <xm:f>'/C:/Users/japinzon/Documents/GESTIÓN SOCIAL (JAPR)/OGS/Gestión Local y Territorial/Procesos/agendas locales/2020/[FRL01.xlsx]LD'!#REF!</xm:f>
            <x14:dxf>
              <font>
                <color rgb="FF006100"/>
              </font>
              <fill>
                <patternFill>
                  <bgColor rgb="FFC6EFCE"/>
                </patternFill>
              </fill>
            </x14:dxf>
          </x14:cfRule>
          <x14:cfRule type="cellIs" priority="84" operator="equal" id="{21DC15E0-D2D2-478A-98DC-8FC3FC977AD6}">
            <xm:f>'/C:/Users/japinzon/Documents/GESTIÓN SOCIAL (JAPR)/OGS/Gestión Local y Territorial/Procesos/agendas locales/2020/[FRL01.xlsx]LD'!#REF!</xm:f>
            <x14:dxf>
              <font>
                <color rgb="FF9C6500"/>
              </font>
              <fill>
                <patternFill>
                  <bgColor rgb="FFFFEB9C"/>
                </patternFill>
              </fill>
            </x14:dxf>
          </x14:cfRule>
          <x14:cfRule type="cellIs" priority="85" operator="equal" id="{9343653F-64AF-4F4B-B615-000DA3ECC1F4}">
            <xm:f>'/C:/Users/japinzon/Documents/GESTIÓN SOCIAL (JAPR)/OGS/Gestión Local y Territorial/Procesos/agendas locales/2020/[FRL01.xlsx]LD'!#REF!</xm:f>
            <x14:dxf>
              <font>
                <color rgb="FF9C0006"/>
              </font>
              <fill>
                <patternFill>
                  <bgColor rgb="FFFFC7CE"/>
                </patternFill>
              </fill>
            </x14:dxf>
          </x14:cfRule>
          <xm:sqref>N8</xm:sqref>
        </x14:conditionalFormatting>
        <x14:conditionalFormatting xmlns:xm="http://schemas.microsoft.com/office/excel/2006/main">
          <x14:cfRule type="iconSet" priority="82" id="{16A37497-D3E3-4E3D-B13F-69AC87E44707}">
            <x14:iconSet iconSet="3Symbols2" custom="1">
              <x14:cfvo type="percent">
                <xm:f>0</xm:f>
              </x14:cfvo>
              <x14:cfvo type="num">
                <xm:f>0</xm:f>
              </x14:cfvo>
              <x14:cfvo type="num" gte="0">
                <xm:f>0</xm:f>
              </x14:cfvo>
              <x14:cfIcon iconSet="3Symbols2" iconId="2"/>
              <x14:cfIcon iconSet="3Symbols2" iconId="2"/>
              <x14:cfIcon iconSet="3Symbols2" iconId="1"/>
            </x14:iconSet>
          </x14:cfRule>
          <xm:sqref>Q9</xm:sqref>
        </x14:conditionalFormatting>
        <x14:conditionalFormatting xmlns:xm="http://schemas.microsoft.com/office/excel/2006/main">
          <x14:cfRule type="cellIs" priority="79" operator="equal" id="{10CE1D70-C241-42D3-AFE7-D5102EAC77BF}">
            <xm:f>'/C:/Users/japinzon/Documents/GESTIÓN SOCIAL (JAPR)/OGS/Gestión Local y Territorial/Procesos/agendas locales/2020/[FRL01.xlsx]LD'!#REF!</xm:f>
            <x14:dxf>
              <font>
                <color rgb="FF006100"/>
              </font>
              <fill>
                <patternFill>
                  <bgColor rgb="FFC6EFCE"/>
                </patternFill>
              </fill>
            </x14:dxf>
          </x14:cfRule>
          <x14:cfRule type="cellIs" priority="80" operator="equal" id="{EADEE6EF-C64C-40BC-85F4-F14BF1B0D0E8}">
            <xm:f>'/C:/Users/japinzon/Documents/GESTIÓN SOCIAL (JAPR)/OGS/Gestión Local y Territorial/Procesos/agendas locales/2020/[FRL01.xlsx]LD'!#REF!</xm:f>
            <x14:dxf>
              <font>
                <color rgb="FF9C6500"/>
              </font>
              <fill>
                <patternFill>
                  <bgColor rgb="FFFFEB9C"/>
                </patternFill>
              </fill>
            </x14:dxf>
          </x14:cfRule>
          <x14:cfRule type="cellIs" priority="81" operator="equal" id="{2511F2E9-AC43-4000-B8CA-16B475009502}">
            <xm:f>'/C:/Users/japinzon/Documents/GESTIÓN SOCIAL (JAPR)/OGS/Gestión Local y Territorial/Procesos/agendas locales/2020/[FRL01.xlsx]LD'!#REF!</xm:f>
            <x14:dxf>
              <font>
                <color rgb="FF9C0006"/>
              </font>
              <fill>
                <patternFill>
                  <bgColor rgb="FFFFC7CE"/>
                </patternFill>
              </fill>
            </x14:dxf>
          </x14:cfRule>
          <xm:sqref>N9</xm:sqref>
        </x14:conditionalFormatting>
        <x14:conditionalFormatting xmlns:xm="http://schemas.microsoft.com/office/excel/2006/main">
          <x14:cfRule type="iconSet" priority="78" id="{6E3A6037-D25B-43F9-B30D-0BB322089308}">
            <x14:iconSet iconSet="3Symbols2" custom="1">
              <x14:cfvo type="percent">
                <xm:f>0</xm:f>
              </x14:cfvo>
              <x14:cfvo type="num">
                <xm:f>0</xm:f>
              </x14:cfvo>
              <x14:cfvo type="num" gte="0">
                <xm:f>0</xm:f>
              </x14:cfvo>
              <x14:cfIcon iconSet="3Symbols2" iconId="2"/>
              <x14:cfIcon iconSet="3Symbols2" iconId="2"/>
              <x14:cfIcon iconSet="3Symbols2" iconId="1"/>
            </x14:iconSet>
          </x14:cfRule>
          <xm:sqref>Q10</xm:sqref>
        </x14:conditionalFormatting>
        <x14:conditionalFormatting xmlns:xm="http://schemas.microsoft.com/office/excel/2006/main">
          <x14:cfRule type="cellIs" priority="75" operator="equal" id="{980AA247-90E3-49B4-B99E-C16BAFE8684F}">
            <xm:f>'/C:/Users/japinzon/Documents/GESTIÓN SOCIAL (JAPR)/OGS/Gestión Local y Territorial/Procesos/agendas locales/2020/[FRL01.xlsx]LD'!#REF!</xm:f>
            <x14:dxf>
              <font>
                <color rgb="FF006100"/>
              </font>
              <fill>
                <patternFill>
                  <bgColor rgb="FFC6EFCE"/>
                </patternFill>
              </fill>
            </x14:dxf>
          </x14:cfRule>
          <x14:cfRule type="cellIs" priority="76" operator="equal" id="{F0F78077-8E08-4D7C-8DE3-D2314A68B238}">
            <xm:f>'/C:/Users/japinzon/Documents/GESTIÓN SOCIAL (JAPR)/OGS/Gestión Local y Territorial/Procesos/agendas locales/2020/[FRL01.xlsx]LD'!#REF!</xm:f>
            <x14:dxf>
              <font>
                <color rgb="FF9C6500"/>
              </font>
              <fill>
                <patternFill>
                  <bgColor rgb="FFFFEB9C"/>
                </patternFill>
              </fill>
            </x14:dxf>
          </x14:cfRule>
          <x14:cfRule type="cellIs" priority="77" operator="equal" id="{16380093-A200-4DD6-9E94-4D4078C6FAFE}">
            <xm:f>'/C:/Users/japinzon/Documents/GESTIÓN SOCIAL (JAPR)/OGS/Gestión Local y Territorial/Procesos/agendas locales/2020/[FRL01.xlsx]LD'!#REF!</xm:f>
            <x14:dxf>
              <font>
                <color rgb="FF9C0006"/>
              </font>
              <fill>
                <patternFill>
                  <bgColor rgb="FFFFC7CE"/>
                </patternFill>
              </fill>
            </x14:dxf>
          </x14:cfRule>
          <xm:sqref>N10</xm:sqref>
        </x14:conditionalFormatting>
        <x14:conditionalFormatting xmlns:xm="http://schemas.microsoft.com/office/excel/2006/main">
          <x14:cfRule type="cellIs" priority="71" operator="equal" id="{2E0CAA2F-BF15-4C3B-A32A-D1B5EF8BA549}">
            <xm:f>'/C:/Users/japinzon/Documents/GESTIÓN SOCIAL (JAPR)/OGS/Gestión Local y Territorial/Procesos/agendas locales/2020/[FRL01.xlsx]LD'!#REF!</xm:f>
            <x14:dxf>
              <font>
                <color rgb="FF006100"/>
              </font>
              <fill>
                <patternFill>
                  <bgColor rgb="FFC6EFCE"/>
                </patternFill>
              </fill>
            </x14:dxf>
          </x14:cfRule>
          <x14:cfRule type="cellIs" priority="72" operator="equal" id="{1794F7CA-4FA7-4CEE-85A5-2E29AD59AB1A}">
            <xm:f>'/C:/Users/japinzon/Documents/GESTIÓN SOCIAL (JAPR)/OGS/Gestión Local y Territorial/Procesos/agendas locales/2020/[FRL01.xlsx]LD'!#REF!</xm:f>
            <x14:dxf>
              <font>
                <color rgb="FF9C6500"/>
              </font>
              <fill>
                <patternFill>
                  <bgColor rgb="FFFFEB9C"/>
                </patternFill>
              </fill>
            </x14:dxf>
          </x14:cfRule>
          <x14:cfRule type="cellIs" priority="73" operator="equal" id="{6A5A4002-2EAB-4810-8605-31E96BB88399}">
            <xm:f>'/C:/Users/japinzon/Documents/GESTIÓN SOCIAL (JAPR)/OGS/Gestión Local y Territorial/Procesos/agendas locales/2020/[FRL01.xlsx]LD'!#REF!</xm:f>
            <x14:dxf>
              <font>
                <color rgb="FF9C0006"/>
              </font>
              <fill>
                <patternFill>
                  <bgColor rgb="FFFFC7CE"/>
                </patternFill>
              </fill>
            </x14:dxf>
          </x14:cfRule>
          <xm:sqref>N11:N12</xm:sqref>
        </x14:conditionalFormatting>
        <x14:conditionalFormatting xmlns:xm="http://schemas.microsoft.com/office/excel/2006/main">
          <x14:cfRule type="iconSet" priority="74" id="{EF2BF438-48B2-4011-AFCD-59B16A708868}">
            <x14:iconSet iconSet="3Symbols2" custom="1">
              <x14:cfvo type="percent">
                <xm:f>0</xm:f>
              </x14:cfvo>
              <x14:cfvo type="num">
                <xm:f>0</xm:f>
              </x14:cfvo>
              <x14:cfvo type="num" gte="0">
                <xm:f>0</xm:f>
              </x14:cfvo>
              <x14:cfIcon iconSet="3Symbols2" iconId="2"/>
              <x14:cfIcon iconSet="3Symbols2" iconId="2"/>
              <x14:cfIcon iconSet="3Symbols2" iconId="1"/>
            </x14:iconSet>
          </x14:cfRule>
          <xm:sqref>Q11:Q12</xm:sqref>
        </x14:conditionalFormatting>
        <x14:conditionalFormatting xmlns:xm="http://schemas.microsoft.com/office/excel/2006/main">
          <x14:cfRule type="cellIs" priority="68" operator="equal" id="{DBEC16EA-C017-4DA5-AE37-CBC4F27B0A84}">
            <xm:f>'/C:/Users/japinzon/Documents/GESTIÓN SOCIAL (JAPR)/OGS/Gestión Local y Territorial/Procesos/agendas locales/2020/[FRL01.xlsx]LD'!#REF!</xm:f>
            <x14:dxf>
              <font>
                <color rgb="FF006100"/>
              </font>
              <fill>
                <patternFill>
                  <bgColor rgb="FFC6EFCE"/>
                </patternFill>
              </fill>
            </x14:dxf>
          </x14:cfRule>
          <x14:cfRule type="cellIs" priority="69" operator="equal" id="{8E06C7B9-0805-478A-95BA-27082F26EA19}">
            <xm:f>'/C:/Users/japinzon/Documents/GESTIÓN SOCIAL (JAPR)/OGS/Gestión Local y Territorial/Procesos/agendas locales/2020/[FRL01.xlsx]LD'!#REF!</xm:f>
            <x14:dxf>
              <font>
                <color rgb="FF9C6500"/>
              </font>
              <fill>
                <patternFill>
                  <bgColor rgb="FFFFEB9C"/>
                </patternFill>
              </fill>
            </x14:dxf>
          </x14:cfRule>
          <x14:cfRule type="cellIs" priority="70" operator="equal" id="{D0C0F47F-98BA-48B1-A541-1A9E9F224FA9}">
            <xm:f>'/C:/Users/japinzon/Documents/GESTIÓN SOCIAL (JAPR)/OGS/Gestión Local y Territorial/Procesos/agendas locales/2020/[FRL01.xlsx]LD'!#REF!</xm:f>
            <x14:dxf>
              <font>
                <color rgb="FF9C0006"/>
              </font>
              <fill>
                <patternFill>
                  <bgColor rgb="FFFFC7CE"/>
                </patternFill>
              </fill>
            </x14:dxf>
          </x14:cfRule>
          <xm:sqref>N13</xm:sqref>
        </x14:conditionalFormatting>
        <x14:conditionalFormatting xmlns:xm="http://schemas.microsoft.com/office/excel/2006/main">
          <x14:cfRule type="iconSet" priority="67" id="{A18F674C-A79F-481E-9864-FC6032B9B981}">
            <x14:iconSet iconSet="3Symbols2" custom="1">
              <x14:cfvo type="percent">
                <xm:f>0</xm:f>
              </x14:cfvo>
              <x14:cfvo type="num">
                <xm:f>0</xm:f>
              </x14:cfvo>
              <x14:cfvo type="num" gte="0">
                <xm:f>0</xm:f>
              </x14:cfvo>
              <x14:cfIcon iconSet="3Symbols2" iconId="2"/>
              <x14:cfIcon iconSet="3Symbols2" iconId="2"/>
              <x14:cfIcon iconSet="3Symbols2" iconId="1"/>
            </x14:iconSet>
          </x14:cfRule>
          <xm:sqref>Q13:Q14</xm:sqref>
        </x14:conditionalFormatting>
        <x14:conditionalFormatting xmlns:xm="http://schemas.microsoft.com/office/excel/2006/main">
          <x14:cfRule type="cellIs" priority="64" operator="equal" id="{517194A3-9C4D-4CC7-A8A3-9C125C5A8F32}">
            <xm:f>'/C:/Users/japinzon/Documents/GESTIÓN SOCIAL (JAPR)/OGS/Gestión Local y Territorial/Procesos/agendas locales/2020/[FRL01.xlsx]LD'!#REF!</xm:f>
            <x14:dxf>
              <font>
                <color rgb="FF006100"/>
              </font>
              <fill>
                <patternFill>
                  <bgColor rgb="FFC6EFCE"/>
                </patternFill>
              </fill>
            </x14:dxf>
          </x14:cfRule>
          <x14:cfRule type="cellIs" priority="65" operator="equal" id="{36EB0092-ED1F-45DC-9C87-4B07A0CEEF65}">
            <xm:f>'/C:/Users/japinzon/Documents/GESTIÓN SOCIAL (JAPR)/OGS/Gestión Local y Territorial/Procesos/agendas locales/2020/[FRL01.xlsx]LD'!#REF!</xm:f>
            <x14:dxf>
              <font>
                <color rgb="FF9C6500"/>
              </font>
              <fill>
                <patternFill>
                  <bgColor rgb="FFFFEB9C"/>
                </patternFill>
              </fill>
            </x14:dxf>
          </x14:cfRule>
          <x14:cfRule type="cellIs" priority="66" operator="equal" id="{7AF5A9C6-D396-4CCA-8C82-F2E82DAC2652}">
            <xm:f>'/C:/Users/japinzon/Documents/GESTIÓN SOCIAL (JAPR)/OGS/Gestión Local y Territorial/Procesos/agendas locales/2020/[FRL01.xlsx]LD'!#REF!</xm:f>
            <x14:dxf>
              <font>
                <color rgb="FF9C0006"/>
              </font>
              <fill>
                <patternFill>
                  <bgColor rgb="FFFFC7CE"/>
                </patternFill>
              </fill>
            </x14:dxf>
          </x14:cfRule>
          <xm:sqref>N14</xm:sqref>
        </x14:conditionalFormatting>
        <x14:conditionalFormatting xmlns:xm="http://schemas.microsoft.com/office/excel/2006/main">
          <x14:cfRule type="cellIs" priority="61" operator="equal" id="{9CD255BA-9E8E-4EBA-A4F0-C060CB146A11}">
            <xm:f>'/C:/Users/japinzon/Documents/GESTIÓN SOCIAL (JAPR)/OGS/Gestión Local y Territorial/Procesos/agendas locales/2020/[FRL01.xlsx]LD'!#REF!</xm:f>
            <x14:dxf>
              <font>
                <color rgb="FF006100"/>
              </font>
              <fill>
                <patternFill>
                  <bgColor rgb="FFC6EFCE"/>
                </patternFill>
              </fill>
            </x14:dxf>
          </x14:cfRule>
          <x14:cfRule type="cellIs" priority="62" operator="equal" id="{8D4ADE7A-25C3-4B4A-A61F-C6CF78EFBB17}">
            <xm:f>'/C:/Users/japinzon/Documents/GESTIÓN SOCIAL (JAPR)/OGS/Gestión Local y Territorial/Procesos/agendas locales/2020/[FRL01.xlsx]LD'!#REF!</xm:f>
            <x14:dxf>
              <font>
                <color rgb="FF9C6500"/>
              </font>
              <fill>
                <patternFill>
                  <bgColor rgb="FFFFEB9C"/>
                </patternFill>
              </fill>
            </x14:dxf>
          </x14:cfRule>
          <x14:cfRule type="cellIs" priority="63" operator="equal" id="{FC802154-83CC-47FC-AAF4-E3CE3EE8CC67}">
            <xm:f>'/C:/Users/japinzon/Documents/GESTIÓN SOCIAL (JAPR)/OGS/Gestión Local y Territorial/Procesos/agendas locales/2020/[FRL01.xlsx]LD'!#REF!</xm:f>
            <x14:dxf>
              <font>
                <color rgb="FF9C0006"/>
              </font>
              <fill>
                <patternFill>
                  <bgColor rgb="FFFFC7CE"/>
                </patternFill>
              </fill>
            </x14:dxf>
          </x14:cfRule>
          <xm:sqref>N15</xm:sqref>
        </x14:conditionalFormatting>
        <x14:conditionalFormatting xmlns:xm="http://schemas.microsoft.com/office/excel/2006/main">
          <x14:cfRule type="cellIs" priority="57" operator="equal" id="{0967FADA-67D1-474B-BACA-EBE1A717EFBE}">
            <xm:f>'/C:/Users/japinzon/Documents/GESTIÓN SOCIAL (JAPR)/OGS/Gestión Local y Territorial/Procesos/agendas locales/2020/[FRL01.xlsx]LD'!#REF!</xm:f>
            <x14:dxf>
              <font>
                <color rgb="FF006100"/>
              </font>
              <fill>
                <patternFill>
                  <bgColor rgb="FFC6EFCE"/>
                </patternFill>
              </fill>
            </x14:dxf>
          </x14:cfRule>
          <x14:cfRule type="cellIs" priority="58" operator="equal" id="{A16AC447-DBEB-4394-8EEB-27495C064920}">
            <xm:f>'/C:/Users/japinzon/Documents/GESTIÓN SOCIAL (JAPR)/OGS/Gestión Local y Territorial/Procesos/agendas locales/2020/[FRL01.xlsx]LD'!#REF!</xm:f>
            <x14:dxf>
              <font>
                <color rgb="FF9C6500"/>
              </font>
              <fill>
                <patternFill>
                  <bgColor rgb="FFFFEB9C"/>
                </patternFill>
              </fill>
            </x14:dxf>
          </x14:cfRule>
          <x14:cfRule type="cellIs" priority="59" operator="equal" id="{081B0AC1-18A3-429A-A613-920C5FC6BED8}">
            <xm:f>'/C:/Users/japinzon/Documents/GESTIÓN SOCIAL (JAPR)/OGS/Gestión Local y Territorial/Procesos/agendas locales/2020/[FRL01.xlsx]LD'!#REF!</xm:f>
            <x14:dxf>
              <font>
                <color rgb="FF9C0006"/>
              </font>
              <fill>
                <patternFill>
                  <bgColor rgb="FFFFC7CE"/>
                </patternFill>
              </fill>
            </x14:dxf>
          </x14:cfRule>
          <xm:sqref>N16</xm:sqref>
        </x14:conditionalFormatting>
        <x14:conditionalFormatting xmlns:xm="http://schemas.microsoft.com/office/excel/2006/main">
          <x14:cfRule type="iconSet" priority="60" id="{4CD9931D-CAB2-4D34-AF39-C1DA8D2F2F84}">
            <x14:iconSet iconSet="3Symbols2" custom="1">
              <x14:cfvo type="percent">
                <xm:f>0</xm:f>
              </x14:cfvo>
              <x14:cfvo type="num">
                <xm:f>0</xm:f>
              </x14:cfvo>
              <x14:cfvo type="num" gte="0">
                <xm:f>0</xm:f>
              </x14:cfvo>
              <x14:cfIcon iconSet="3Symbols2" iconId="2"/>
              <x14:cfIcon iconSet="3Symbols2" iconId="2"/>
              <x14:cfIcon iconSet="3Symbols2" iconId="1"/>
            </x14:iconSet>
          </x14:cfRule>
          <xm:sqref>Q16:Q24</xm:sqref>
        </x14:conditionalFormatting>
        <x14:conditionalFormatting xmlns:xm="http://schemas.microsoft.com/office/excel/2006/main">
          <x14:cfRule type="cellIs" priority="54" operator="equal" id="{00C8DF74-7D4A-49AF-9494-1C8A22A44348}">
            <xm:f>'/C:/Users/japinzon/Documents/GESTIÓN SOCIAL (JAPR)/OGS/Gestión Local y Territorial/Procesos/agendas locales/2020/[FRL01.xlsx]LD'!#REF!</xm:f>
            <x14:dxf>
              <font>
                <color rgb="FF006100"/>
              </font>
              <fill>
                <patternFill>
                  <bgColor rgb="FFC6EFCE"/>
                </patternFill>
              </fill>
            </x14:dxf>
          </x14:cfRule>
          <x14:cfRule type="cellIs" priority="55" operator="equal" id="{9DEB58B6-2BC6-49D3-8D14-1DE0FBF60CDF}">
            <xm:f>'/C:/Users/japinzon/Documents/GESTIÓN SOCIAL (JAPR)/OGS/Gestión Local y Territorial/Procesos/agendas locales/2020/[FRL01.xlsx]LD'!#REF!</xm:f>
            <x14:dxf>
              <font>
                <color rgb="FF9C6500"/>
              </font>
              <fill>
                <patternFill>
                  <bgColor rgb="FFFFEB9C"/>
                </patternFill>
              </fill>
            </x14:dxf>
          </x14:cfRule>
          <x14:cfRule type="cellIs" priority="56" operator="equal" id="{9E1F107C-0066-4878-A2AE-1F4DE9DCA11C}">
            <xm:f>'/C:/Users/japinzon/Documents/GESTIÓN SOCIAL (JAPR)/OGS/Gestión Local y Territorial/Procesos/agendas locales/2020/[FRL01.xlsx]LD'!#REF!</xm:f>
            <x14:dxf>
              <font>
                <color rgb="FF9C0006"/>
              </font>
              <fill>
                <patternFill>
                  <bgColor rgb="FFFFC7CE"/>
                </patternFill>
              </fill>
            </x14:dxf>
          </x14:cfRule>
          <xm:sqref>N17:N23</xm:sqref>
        </x14:conditionalFormatting>
        <x14:conditionalFormatting xmlns:xm="http://schemas.microsoft.com/office/excel/2006/main">
          <x14:cfRule type="cellIs" priority="51" operator="equal" id="{F46BE05C-D64D-4B43-92F2-66227AE09F67}">
            <xm:f>'/C:/Users/japinzon/Documents/GESTIÓN SOCIAL (JAPR)/OGS/Gestión Local y Territorial/Procesos/agendas locales/2020/[FRL01.xlsx]LD'!#REF!</xm:f>
            <x14:dxf>
              <font>
                <color rgb="FF006100"/>
              </font>
              <fill>
                <patternFill>
                  <bgColor rgb="FFC6EFCE"/>
                </patternFill>
              </fill>
            </x14:dxf>
          </x14:cfRule>
          <x14:cfRule type="cellIs" priority="52" operator="equal" id="{DD1A8F07-5A23-4A6F-92EE-B04FBE743043}">
            <xm:f>'/C:/Users/japinzon/Documents/GESTIÓN SOCIAL (JAPR)/OGS/Gestión Local y Territorial/Procesos/agendas locales/2020/[FRL01.xlsx]LD'!#REF!</xm:f>
            <x14:dxf>
              <font>
                <color rgb="FF9C6500"/>
              </font>
              <fill>
                <patternFill>
                  <bgColor rgb="FFFFEB9C"/>
                </patternFill>
              </fill>
            </x14:dxf>
          </x14:cfRule>
          <x14:cfRule type="cellIs" priority="53" operator="equal" id="{822AE739-A60E-48AC-9CDD-C235AE9016D5}">
            <xm:f>'/C:/Users/japinzon/Documents/GESTIÓN SOCIAL (JAPR)/OGS/Gestión Local y Territorial/Procesos/agendas locales/2020/[FRL01.xlsx]LD'!#REF!</xm:f>
            <x14:dxf>
              <font>
                <color rgb="FF9C0006"/>
              </font>
              <fill>
                <patternFill>
                  <bgColor rgb="FFFFC7CE"/>
                </patternFill>
              </fill>
            </x14:dxf>
          </x14:cfRule>
          <xm:sqref>N24</xm:sqref>
        </x14:conditionalFormatting>
        <x14:conditionalFormatting xmlns:xm="http://schemas.microsoft.com/office/excel/2006/main">
          <x14:cfRule type="cellIs" priority="47" operator="equal" id="{9D889E7A-979F-4951-A3C4-8567756F2935}">
            <xm:f>'/C:/Users/japinzon/Documents/GESTIÓN SOCIAL (JAPR)/OGS/Gestión Local y Territorial/Procesos/agendas locales/2020/[FRL01.xlsx]LD'!#REF!</xm:f>
            <x14:dxf>
              <font>
                <color rgb="FF006100"/>
              </font>
              <fill>
                <patternFill>
                  <bgColor rgb="FFC6EFCE"/>
                </patternFill>
              </fill>
            </x14:dxf>
          </x14:cfRule>
          <x14:cfRule type="cellIs" priority="48" operator="equal" id="{3A1D97DF-8F0E-48C5-8344-45831D6DCA80}">
            <xm:f>'/C:/Users/japinzon/Documents/GESTIÓN SOCIAL (JAPR)/OGS/Gestión Local y Territorial/Procesos/agendas locales/2020/[FRL01.xlsx]LD'!#REF!</xm:f>
            <x14:dxf>
              <font>
                <color rgb="FF9C6500"/>
              </font>
              <fill>
                <patternFill>
                  <bgColor rgb="FFFFEB9C"/>
                </patternFill>
              </fill>
            </x14:dxf>
          </x14:cfRule>
          <x14:cfRule type="cellIs" priority="49" operator="equal" id="{1BD23366-33F4-4CC3-ADF4-CDCD4756CAE1}">
            <xm:f>'/C:/Users/japinzon/Documents/GESTIÓN SOCIAL (JAPR)/OGS/Gestión Local y Territorial/Procesos/agendas locales/2020/[FRL01.xlsx]LD'!#REF!</xm:f>
            <x14:dxf>
              <font>
                <color rgb="FF9C0006"/>
              </font>
              <fill>
                <patternFill>
                  <bgColor rgb="FFFFC7CE"/>
                </patternFill>
              </fill>
            </x14:dxf>
          </x14:cfRule>
          <xm:sqref>N25:N26</xm:sqref>
        </x14:conditionalFormatting>
        <x14:conditionalFormatting xmlns:xm="http://schemas.microsoft.com/office/excel/2006/main">
          <x14:cfRule type="iconSet" priority="50" id="{AE740F65-3A26-4227-B585-E8A5031DF6B2}">
            <x14:iconSet iconSet="3Symbols2" custom="1">
              <x14:cfvo type="percent">
                <xm:f>0</xm:f>
              </x14:cfvo>
              <x14:cfvo type="num">
                <xm:f>0</xm:f>
              </x14:cfvo>
              <x14:cfvo type="num" gte="0">
                <xm:f>0</xm:f>
              </x14:cfvo>
              <x14:cfIcon iconSet="3Symbols2" iconId="2"/>
              <x14:cfIcon iconSet="3Symbols2" iconId="2"/>
              <x14:cfIcon iconSet="3Symbols2" iconId="1"/>
            </x14:iconSet>
          </x14:cfRule>
          <xm:sqref>Q25:Q26</xm:sqref>
        </x14:conditionalFormatting>
        <x14:conditionalFormatting xmlns:xm="http://schemas.microsoft.com/office/excel/2006/main">
          <x14:cfRule type="cellIs" priority="44" operator="equal" id="{821371A3-A4EA-4A52-BF3C-78DC6D5461B2}">
            <xm:f>'/C:/Users/japinzon/Documents/GESTIÓN SOCIAL (JAPR)/OGS/Gestión Local y Territorial/Procesos/agendas locales/2020/[FRL01.xlsx]LD'!#REF!</xm:f>
            <x14:dxf>
              <font>
                <color rgb="FF006100"/>
              </font>
              <fill>
                <patternFill>
                  <bgColor rgb="FFC6EFCE"/>
                </patternFill>
              </fill>
            </x14:dxf>
          </x14:cfRule>
          <x14:cfRule type="cellIs" priority="45" operator="equal" id="{ED130D16-E7E6-4B85-8294-7AE210700704}">
            <xm:f>'/C:/Users/japinzon/Documents/GESTIÓN SOCIAL (JAPR)/OGS/Gestión Local y Territorial/Procesos/agendas locales/2020/[FRL01.xlsx]LD'!#REF!</xm:f>
            <x14:dxf>
              <font>
                <color rgb="FF9C6500"/>
              </font>
              <fill>
                <patternFill>
                  <bgColor rgb="FFFFEB9C"/>
                </patternFill>
              </fill>
            </x14:dxf>
          </x14:cfRule>
          <x14:cfRule type="cellIs" priority="46" operator="equal" id="{90E9ECFE-8BCE-4C49-BE13-0015B4E45878}">
            <xm:f>'/C:/Users/japinzon/Documents/GESTIÓN SOCIAL (JAPR)/OGS/Gestión Local y Territorial/Procesos/agendas locales/2020/[FRL01.xlsx]LD'!#REF!</xm:f>
            <x14:dxf>
              <font>
                <color rgb="FF9C0006"/>
              </font>
              <fill>
                <patternFill>
                  <bgColor rgb="FFFFC7CE"/>
                </patternFill>
              </fill>
            </x14:dxf>
          </x14:cfRule>
          <xm:sqref>N27</xm:sqref>
        </x14:conditionalFormatting>
        <x14:conditionalFormatting xmlns:xm="http://schemas.microsoft.com/office/excel/2006/main">
          <x14:cfRule type="cellIs" priority="41" operator="equal" id="{09859305-5DAE-47FE-8DFB-ABEF31D1010B}">
            <xm:f>'/C:/Users/japinzon/Documents/GESTIÓN SOCIAL (JAPR)/OGS/Gestión Local y Territorial/Procesos/agendas locales/2020/[FRL01.xlsx]LD'!#REF!</xm:f>
            <x14:dxf>
              <font>
                <color rgb="FF006100"/>
              </font>
              <fill>
                <patternFill>
                  <bgColor rgb="FFC6EFCE"/>
                </patternFill>
              </fill>
            </x14:dxf>
          </x14:cfRule>
          <x14:cfRule type="cellIs" priority="42" operator="equal" id="{881BE196-D997-4F02-9F62-4541C22236D9}">
            <xm:f>'/C:/Users/japinzon/Documents/GESTIÓN SOCIAL (JAPR)/OGS/Gestión Local y Territorial/Procesos/agendas locales/2020/[FRL01.xlsx]LD'!#REF!</xm:f>
            <x14:dxf>
              <font>
                <color rgb="FF9C6500"/>
              </font>
              <fill>
                <patternFill>
                  <bgColor rgb="FFFFEB9C"/>
                </patternFill>
              </fill>
            </x14:dxf>
          </x14:cfRule>
          <x14:cfRule type="cellIs" priority="43" operator="equal" id="{F4BEC5C9-20DA-44EB-AC46-290522A8E97B}">
            <xm:f>'/C:/Users/japinzon/Documents/GESTIÓN SOCIAL (JAPR)/OGS/Gestión Local y Territorial/Procesos/agendas locales/2020/[FRL01.xlsx]LD'!#REF!</xm:f>
            <x14:dxf>
              <font>
                <color rgb="FF9C0006"/>
              </font>
              <fill>
                <patternFill>
                  <bgColor rgb="FFFFC7CE"/>
                </patternFill>
              </fill>
            </x14:dxf>
          </x14:cfRule>
          <xm:sqref>N28</xm:sqref>
        </x14:conditionalFormatting>
        <x14:conditionalFormatting xmlns:xm="http://schemas.microsoft.com/office/excel/2006/main">
          <x14:cfRule type="cellIs" priority="38" operator="equal" id="{290092EF-4ACF-47CF-9A69-3971A5C89AA7}">
            <xm:f>'/C:/Users/japinzon/Documents/GESTIÓN SOCIAL (JAPR)/OGS/Gestión Local y Territorial/Procesos/agendas locales/2020/[FRL01.xlsx]LD'!#REF!</xm:f>
            <x14:dxf>
              <font>
                <color rgb="FF006100"/>
              </font>
              <fill>
                <patternFill>
                  <bgColor rgb="FFC6EFCE"/>
                </patternFill>
              </fill>
            </x14:dxf>
          </x14:cfRule>
          <x14:cfRule type="cellIs" priority="39" operator="equal" id="{F5E39413-578B-46CF-B831-C7917F5CB09F}">
            <xm:f>'/C:/Users/japinzon/Documents/GESTIÓN SOCIAL (JAPR)/OGS/Gestión Local y Territorial/Procesos/agendas locales/2020/[FRL01.xlsx]LD'!#REF!</xm:f>
            <x14:dxf>
              <font>
                <color rgb="FF9C6500"/>
              </font>
              <fill>
                <patternFill>
                  <bgColor rgb="FFFFEB9C"/>
                </patternFill>
              </fill>
            </x14:dxf>
          </x14:cfRule>
          <x14:cfRule type="cellIs" priority="40" operator="equal" id="{77571883-1169-4DDC-9A44-647885846DC0}">
            <xm:f>'/C:/Users/japinzon/Documents/GESTIÓN SOCIAL (JAPR)/OGS/Gestión Local y Territorial/Procesos/agendas locales/2020/[FRL01.xlsx]LD'!#REF!</xm:f>
            <x14:dxf>
              <font>
                <color rgb="FF9C0006"/>
              </font>
              <fill>
                <patternFill>
                  <bgColor rgb="FFFFC7CE"/>
                </patternFill>
              </fill>
            </x14:dxf>
          </x14:cfRule>
          <xm:sqref>N29</xm:sqref>
        </x14:conditionalFormatting>
        <x14:conditionalFormatting xmlns:xm="http://schemas.microsoft.com/office/excel/2006/main">
          <x14:cfRule type="cellIs" priority="35" operator="equal" id="{09956115-92A4-4B1C-A3EB-1854071A56DC}">
            <xm:f>'/C:/Users/japinzon/Documents/GESTIÓN SOCIAL (JAPR)/OGS/Gestión Local y Territorial/Procesos/agendas locales/2020/[FRL01.xlsx]LD'!#REF!</xm:f>
            <x14:dxf>
              <font>
                <color rgb="FF006100"/>
              </font>
              <fill>
                <patternFill>
                  <bgColor rgb="FFC6EFCE"/>
                </patternFill>
              </fill>
            </x14:dxf>
          </x14:cfRule>
          <x14:cfRule type="cellIs" priority="36" operator="equal" id="{70A8097D-A87B-45A8-B6D8-381B47DC72A6}">
            <xm:f>'/C:/Users/japinzon/Documents/GESTIÓN SOCIAL (JAPR)/OGS/Gestión Local y Territorial/Procesos/agendas locales/2020/[FRL01.xlsx]LD'!#REF!</xm:f>
            <x14:dxf>
              <font>
                <color rgb="FF9C6500"/>
              </font>
              <fill>
                <patternFill>
                  <bgColor rgb="FFFFEB9C"/>
                </patternFill>
              </fill>
            </x14:dxf>
          </x14:cfRule>
          <x14:cfRule type="cellIs" priority="37" operator="equal" id="{9B06980A-634A-4FF7-B41F-2B7974D3EF37}">
            <xm:f>'/C:/Users/japinzon/Documents/GESTIÓN SOCIAL (JAPR)/OGS/Gestión Local y Territorial/Procesos/agendas locales/2020/[FRL01.xlsx]LD'!#REF!</xm:f>
            <x14:dxf>
              <font>
                <color rgb="FF9C0006"/>
              </font>
              <fill>
                <patternFill>
                  <bgColor rgb="FFFFC7CE"/>
                </patternFill>
              </fill>
            </x14:dxf>
          </x14:cfRule>
          <xm:sqref>N30</xm:sqref>
        </x14:conditionalFormatting>
        <x14:conditionalFormatting xmlns:xm="http://schemas.microsoft.com/office/excel/2006/main">
          <x14:cfRule type="cellIs" priority="31" operator="equal" id="{7ADB857A-3971-4FF8-8E88-B58B3D3E1B52}">
            <xm:f>'/C:/Users/japinzon/Documents/GESTIÓN SOCIAL (JAPR)/OGS/Gestión Local y Territorial/Procesos/agendas locales/2020/[FRL01.xlsx]LD'!#REF!</xm:f>
            <x14:dxf>
              <font>
                <color rgb="FF006100"/>
              </font>
              <fill>
                <patternFill>
                  <bgColor rgb="FFC6EFCE"/>
                </patternFill>
              </fill>
            </x14:dxf>
          </x14:cfRule>
          <x14:cfRule type="cellIs" priority="32" operator="equal" id="{BAEEAC78-2B70-4E88-AB09-52627609AB13}">
            <xm:f>'/C:/Users/japinzon/Documents/GESTIÓN SOCIAL (JAPR)/OGS/Gestión Local y Territorial/Procesos/agendas locales/2020/[FRL01.xlsx]LD'!#REF!</xm:f>
            <x14:dxf>
              <font>
                <color rgb="FF9C6500"/>
              </font>
              <fill>
                <patternFill>
                  <bgColor rgb="FFFFEB9C"/>
                </patternFill>
              </fill>
            </x14:dxf>
          </x14:cfRule>
          <x14:cfRule type="cellIs" priority="33" operator="equal" id="{8FF0639E-D9B5-4D6D-882D-8531D3FF0240}">
            <xm:f>'/C:/Users/japinzon/Documents/GESTIÓN SOCIAL (JAPR)/OGS/Gestión Local y Territorial/Procesos/agendas locales/2020/[FRL01.xlsx]LD'!#REF!</xm:f>
            <x14:dxf>
              <font>
                <color rgb="FF9C0006"/>
              </font>
              <fill>
                <patternFill>
                  <bgColor rgb="FFFFC7CE"/>
                </patternFill>
              </fill>
            </x14:dxf>
          </x14:cfRule>
          <xm:sqref>N31</xm:sqref>
        </x14:conditionalFormatting>
        <x14:conditionalFormatting xmlns:xm="http://schemas.microsoft.com/office/excel/2006/main">
          <x14:cfRule type="iconSet" priority="34" id="{D47D82D2-A595-4137-AAFC-28CEF62DB88C}">
            <x14:iconSet iconSet="3Symbols2" custom="1">
              <x14:cfvo type="percent">
                <xm:f>0</xm:f>
              </x14:cfvo>
              <x14:cfvo type="num">
                <xm:f>0</xm:f>
              </x14:cfvo>
              <x14:cfvo type="num" gte="0">
                <xm:f>0</xm:f>
              </x14:cfvo>
              <x14:cfIcon iconSet="3Symbols2" iconId="2"/>
              <x14:cfIcon iconSet="3Symbols2" iconId="2"/>
              <x14:cfIcon iconSet="3Symbols2" iconId="1"/>
            </x14:iconSet>
          </x14:cfRule>
          <xm:sqref>Q31</xm:sqref>
        </x14:conditionalFormatting>
        <x14:conditionalFormatting xmlns:xm="http://schemas.microsoft.com/office/excel/2006/main">
          <x14:cfRule type="cellIs" priority="27" operator="equal" id="{B1E647DF-A135-4805-B752-E401C7D6C006}">
            <xm:f>'/C:/Users/japinzon/Documents/GESTIÓN SOCIAL (JAPR)/OGS/Gestión Local y Territorial/Procesos/agendas locales/2020/[FRL01.xlsx]LD'!#REF!</xm:f>
            <x14:dxf>
              <font>
                <color rgb="FF006100"/>
              </font>
              <fill>
                <patternFill>
                  <bgColor rgb="FFC6EFCE"/>
                </patternFill>
              </fill>
            </x14:dxf>
          </x14:cfRule>
          <x14:cfRule type="cellIs" priority="28" operator="equal" id="{A49C6667-3EE8-4A5B-913A-CFF125416DD7}">
            <xm:f>'/C:/Users/japinzon/Documents/GESTIÓN SOCIAL (JAPR)/OGS/Gestión Local y Territorial/Procesos/agendas locales/2020/[FRL01.xlsx]LD'!#REF!</xm:f>
            <x14:dxf>
              <font>
                <color rgb="FF9C6500"/>
              </font>
              <fill>
                <patternFill>
                  <bgColor rgb="FFFFEB9C"/>
                </patternFill>
              </fill>
            </x14:dxf>
          </x14:cfRule>
          <x14:cfRule type="cellIs" priority="29" operator="equal" id="{57D9AAD3-4711-4F1F-B28D-7C0EB2BAD862}">
            <xm:f>'/C:/Users/japinzon/Documents/GESTIÓN SOCIAL (JAPR)/OGS/Gestión Local y Territorial/Procesos/agendas locales/2020/[FRL01.xlsx]LD'!#REF!</xm:f>
            <x14:dxf>
              <font>
                <color rgb="FF9C0006"/>
              </font>
              <fill>
                <patternFill>
                  <bgColor rgb="FFFFC7CE"/>
                </patternFill>
              </fill>
            </x14:dxf>
          </x14:cfRule>
          <xm:sqref>N32</xm:sqref>
        </x14:conditionalFormatting>
        <x14:conditionalFormatting xmlns:xm="http://schemas.microsoft.com/office/excel/2006/main">
          <x14:cfRule type="iconSet" priority="30" id="{706E682C-A032-4A93-8525-E3223EEBF624}">
            <x14:iconSet iconSet="3Symbols2" custom="1">
              <x14:cfvo type="percent">
                <xm:f>0</xm:f>
              </x14:cfvo>
              <x14:cfvo type="num">
                <xm:f>0</xm:f>
              </x14:cfvo>
              <x14:cfvo type="num" gte="0">
                <xm:f>0</xm:f>
              </x14:cfvo>
              <x14:cfIcon iconSet="3Symbols2" iconId="2"/>
              <x14:cfIcon iconSet="3Symbols2" iconId="2"/>
              <x14:cfIcon iconSet="3Symbols2" iconId="1"/>
            </x14:iconSet>
          </x14:cfRule>
          <xm:sqref>Q32</xm:sqref>
        </x14:conditionalFormatting>
        <x14:conditionalFormatting xmlns:xm="http://schemas.microsoft.com/office/excel/2006/main">
          <x14:cfRule type="cellIs" priority="23" operator="equal" id="{01867594-B7FA-43B4-AB9A-32B0044C838A}">
            <xm:f>'/C:/Users/japinzon/Documents/GESTIÓN SOCIAL (JAPR)/OGS/Gestión Local y Territorial/Procesos/agendas locales/2020/[FRL01.xlsx]LD'!#REF!</xm:f>
            <x14:dxf>
              <font>
                <color rgb="FF006100"/>
              </font>
              <fill>
                <patternFill>
                  <bgColor rgb="FFC6EFCE"/>
                </patternFill>
              </fill>
            </x14:dxf>
          </x14:cfRule>
          <x14:cfRule type="cellIs" priority="24" operator="equal" id="{C2FEB98D-86C0-4EE4-895E-B01A9811143D}">
            <xm:f>'/C:/Users/japinzon/Documents/GESTIÓN SOCIAL (JAPR)/OGS/Gestión Local y Territorial/Procesos/agendas locales/2020/[FRL01.xlsx]LD'!#REF!</xm:f>
            <x14:dxf>
              <font>
                <color rgb="FF9C6500"/>
              </font>
              <fill>
                <patternFill>
                  <bgColor rgb="FFFFEB9C"/>
                </patternFill>
              </fill>
            </x14:dxf>
          </x14:cfRule>
          <x14:cfRule type="cellIs" priority="25" operator="equal" id="{D93329B0-F1B7-482A-9589-A084D95E56C5}">
            <xm:f>'/C:/Users/japinzon/Documents/GESTIÓN SOCIAL (JAPR)/OGS/Gestión Local y Territorial/Procesos/agendas locales/2020/[FRL01.xlsx]LD'!#REF!</xm:f>
            <x14:dxf>
              <font>
                <color rgb="FF9C0006"/>
              </font>
              <fill>
                <patternFill>
                  <bgColor rgb="FFFFC7CE"/>
                </patternFill>
              </fill>
            </x14:dxf>
          </x14:cfRule>
          <xm:sqref>N33</xm:sqref>
        </x14:conditionalFormatting>
        <x14:conditionalFormatting xmlns:xm="http://schemas.microsoft.com/office/excel/2006/main">
          <x14:cfRule type="iconSet" priority="26" id="{7F44201D-CE9C-4A95-9C59-A5904220A50F}">
            <x14:iconSet iconSet="3Symbols2" custom="1">
              <x14:cfvo type="percent">
                <xm:f>0</xm:f>
              </x14:cfvo>
              <x14:cfvo type="num">
                <xm:f>0</xm:f>
              </x14:cfvo>
              <x14:cfvo type="num" gte="0">
                <xm:f>0</xm:f>
              </x14:cfvo>
              <x14:cfIcon iconSet="3Symbols2" iconId="2"/>
              <x14:cfIcon iconSet="3Symbols2" iconId="2"/>
              <x14:cfIcon iconSet="3Symbols2" iconId="1"/>
            </x14:iconSet>
          </x14:cfRule>
          <xm:sqref>Q33</xm:sqref>
        </x14:conditionalFormatting>
        <x14:conditionalFormatting xmlns:xm="http://schemas.microsoft.com/office/excel/2006/main">
          <x14:cfRule type="cellIs" priority="19" operator="equal" id="{FE6706A5-A5E3-45D7-A21B-7E7610CFFF8F}">
            <xm:f>'/C:/Users/japinzon/Documents/GESTIÓN SOCIAL (JAPR)/OGS/Gestión Local y Territorial/Procesos/agendas locales/2020/[FRL01.xlsx]LD'!#REF!</xm:f>
            <x14:dxf>
              <font>
                <color rgb="FF006100"/>
              </font>
              <fill>
                <patternFill>
                  <bgColor rgb="FFC6EFCE"/>
                </patternFill>
              </fill>
            </x14:dxf>
          </x14:cfRule>
          <x14:cfRule type="cellIs" priority="20" operator="equal" id="{817C5E4C-AE8D-4AD5-81D1-08A3D13BBB6E}">
            <xm:f>'/C:/Users/japinzon/Documents/GESTIÓN SOCIAL (JAPR)/OGS/Gestión Local y Territorial/Procesos/agendas locales/2020/[FRL01.xlsx]LD'!#REF!</xm:f>
            <x14:dxf>
              <font>
                <color rgb="FF9C6500"/>
              </font>
              <fill>
                <patternFill>
                  <bgColor rgb="FFFFEB9C"/>
                </patternFill>
              </fill>
            </x14:dxf>
          </x14:cfRule>
          <x14:cfRule type="cellIs" priority="21" operator="equal" id="{5B693492-4301-4245-95A2-804558729EBC}">
            <xm:f>'/C:/Users/japinzon/Documents/GESTIÓN SOCIAL (JAPR)/OGS/Gestión Local y Territorial/Procesos/agendas locales/2020/[FRL01.xlsx]LD'!#REF!</xm:f>
            <x14:dxf>
              <font>
                <color rgb="FF9C0006"/>
              </font>
              <fill>
                <patternFill>
                  <bgColor rgb="FFFFC7CE"/>
                </patternFill>
              </fill>
            </x14:dxf>
          </x14:cfRule>
          <xm:sqref>N34</xm:sqref>
        </x14:conditionalFormatting>
        <x14:conditionalFormatting xmlns:xm="http://schemas.microsoft.com/office/excel/2006/main">
          <x14:cfRule type="iconSet" priority="22" id="{84E421B0-85E4-4E54-B5D3-D0766C6CF3FD}">
            <x14:iconSet iconSet="3Symbols2" custom="1">
              <x14:cfvo type="percent">
                <xm:f>0</xm:f>
              </x14:cfvo>
              <x14:cfvo type="num">
                <xm:f>0</xm:f>
              </x14:cfvo>
              <x14:cfvo type="num" gte="0">
                <xm:f>0</xm:f>
              </x14:cfvo>
              <x14:cfIcon iconSet="3Symbols2" iconId="2"/>
              <x14:cfIcon iconSet="3Symbols2" iconId="2"/>
              <x14:cfIcon iconSet="3Symbols2" iconId="1"/>
            </x14:iconSet>
          </x14:cfRule>
          <xm:sqref>Q34</xm:sqref>
        </x14:conditionalFormatting>
        <x14:conditionalFormatting xmlns:xm="http://schemas.microsoft.com/office/excel/2006/main">
          <x14:cfRule type="cellIs" priority="15" operator="equal" id="{B66EC05C-57BF-40C1-8C53-D48F6273E33D}">
            <xm:f>'/C:/Users/japinzon/Documents/GESTIÓN SOCIAL (JAPR)/OGS/Gestión Local y Territorial/Procesos/agendas locales/2020/[FRL01.xlsx]LD'!#REF!</xm:f>
            <x14:dxf>
              <font>
                <color rgb="FF006100"/>
              </font>
              <fill>
                <patternFill>
                  <bgColor rgb="FFC6EFCE"/>
                </patternFill>
              </fill>
            </x14:dxf>
          </x14:cfRule>
          <x14:cfRule type="cellIs" priority="16" operator="equal" id="{27450927-1743-49CB-9457-1AC1CD4C47F2}">
            <xm:f>'/C:/Users/japinzon/Documents/GESTIÓN SOCIAL (JAPR)/OGS/Gestión Local y Territorial/Procesos/agendas locales/2020/[FRL01.xlsx]LD'!#REF!</xm:f>
            <x14:dxf>
              <font>
                <color rgb="FF9C6500"/>
              </font>
              <fill>
                <patternFill>
                  <bgColor rgb="FFFFEB9C"/>
                </patternFill>
              </fill>
            </x14:dxf>
          </x14:cfRule>
          <x14:cfRule type="cellIs" priority="17" operator="equal" id="{13B5870D-AF4B-4619-847A-0D09C1D567CA}">
            <xm:f>'/C:/Users/japinzon/Documents/GESTIÓN SOCIAL (JAPR)/OGS/Gestión Local y Territorial/Procesos/agendas locales/2020/[FRL01.xlsx]LD'!#REF!</xm:f>
            <x14:dxf>
              <font>
                <color rgb="FF9C0006"/>
              </font>
              <fill>
                <patternFill>
                  <bgColor rgb="FFFFC7CE"/>
                </patternFill>
              </fill>
            </x14:dxf>
          </x14:cfRule>
          <xm:sqref>N35</xm:sqref>
        </x14:conditionalFormatting>
        <x14:conditionalFormatting xmlns:xm="http://schemas.microsoft.com/office/excel/2006/main">
          <x14:cfRule type="iconSet" priority="18" id="{33F8BD57-B53C-443E-8049-4AA05B45813D}">
            <x14:iconSet iconSet="3Symbols2" custom="1">
              <x14:cfvo type="percent">
                <xm:f>0</xm:f>
              </x14:cfvo>
              <x14:cfvo type="num">
                <xm:f>0</xm:f>
              </x14:cfvo>
              <x14:cfvo type="num" gte="0">
                <xm:f>0</xm:f>
              </x14:cfvo>
              <x14:cfIcon iconSet="3Symbols2" iconId="2"/>
              <x14:cfIcon iconSet="3Symbols2" iconId="2"/>
              <x14:cfIcon iconSet="3Symbols2" iconId="1"/>
            </x14:iconSet>
          </x14:cfRule>
          <xm:sqref>Q35</xm:sqref>
        </x14:conditionalFormatting>
        <x14:conditionalFormatting xmlns:xm="http://schemas.microsoft.com/office/excel/2006/main">
          <x14:cfRule type="cellIs" priority="11" operator="equal" id="{14468403-55A0-4C95-85BA-D375ACB2348B}">
            <xm:f>'/C:/Users/japinzon/Documents/GESTIÓN SOCIAL (JAPR)/OGS/Gestión Local y Territorial/Procesos/agendas locales/2020/[FRL01.xlsx]LD'!#REF!</xm:f>
            <x14:dxf>
              <font>
                <color rgb="FF006100"/>
              </font>
              <fill>
                <patternFill>
                  <bgColor rgb="FFC6EFCE"/>
                </patternFill>
              </fill>
            </x14:dxf>
          </x14:cfRule>
          <x14:cfRule type="cellIs" priority="12" operator="equal" id="{283F0E8C-23A6-45CE-95FC-DD47D99F91B5}">
            <xm:f>'/C:/Users/japinzon/Documents/GESTIÓN SOCIAL (JAPR)/OGS/Gestión Local y Territorial/Procesos/agendas locales/2020/[FRL01.xlsx]LD'!#REF!</xm:f>
            <x14:dxf>
              <font>
                <color rgb="FF9C6500"/>
              </font>
              <fill>
                <patternFill>
                  <bgColor rgb="FFFFEB9C"/>
                </patternFill>
              </fill>
            </x14:dxf>
          </x14:cfRule>
          <x14:cfRule type="cellIs" priority="13" operator="equal" id="{42DE1AE6-B235-4DE9-933D-2239390AAB0D}">
            <xm:f>'/C:/Users/japinzon/Documents/GESTIÓN SOCIAL (JAPR)/OGS/Gestión Local y Territorial/Procesos/agendas locales/2020/[FRL01.xlsx]LD'!#REF!</xm:f>
            <x14:dxf>
              <font>
                <color rgb="FF9C0006"/>
              </font>
              <fill>
                <patternFill>
                  <bgColor rgb="FFFFC7CE"/>
                </patternFill>
              </fill>
            </x14:dxf>
          </x14:cfRule>
          <xm:sqref>N36</xm:sqref>
        </x14:conditionalFormatting>
        <x14:conditionalFormatting xmlns:xm="http://schemas.microsoft.com/office/excel/2006/main">
          <x14:cfRule type="iconSet" priority="14" id="{7DF3EBF5-7ED7-49AF-920E-CCB7AE64C02D}">
            <x14:iconSet iconSet="3Symbols2" custom="1">
              <x14:cfvo type="percent">
                <xm:f>0</xm:f>
              </x14:cfvo>
              <x14:cfvo type="num">
                <xm:f>0</xm:f>
              </x14:cfvo>
              <x14:cfvo type="num" gte="0">
                <xm:f>0</xm:f>
              </x14:cfvo>
              <x14:cfIcon iconSet="3Symbols2" iconId="2"/>
              <x14:cfIcon iconSet="3Symbols2" iconId="2"/>
              <x14:cfIcon iconSet="3Symbols2" iconId="1"/>
            </x14:iconSet>
          </x14:cfRule>
          <xm:sqref>Q36</xm:sqref>
        </x14:conditionalFormatting>
        <x14:conditionalFormatting xmlns:xm="http://schemas.microsoft.com/office/excel/2006/main">
          <x14:cfRule type="cellIs" priority="7" operator="equal" id="{6BD83092-4327-48BE-879E-B4017F1D0437}">
            <xm:f>'/C:/Users/japinzon/Documents/GESTIÓN SOCIAL (JAPR)/OGS/Gestión Local y Territorial/Procesos/agendas locales/2020/[FRL01.xlsx]LD'!#REF!</xm:f>
            <x14:dxf>
              <font>
                <color rgb="FF006100"/>
              </font>
              <fill>
                <patternFill>
                  <bgColor rgb="FFC6EFCE"/>
                </patternFill>
              </fill>
            </x14:dxf>
          </x14:cfRule>
          <x14:cfRule type="cellIs" priority="8" operator="equal" id="{6DA024E4-9891-4F18-8B3F-65F76E6961BB}">
            <xm:f>'/C:/Users/japinzon/Documents/GESTIÓN SOCIAL (JAPR)/OGS/Gestión Local y Territorial/Procesos/agendas locales/2020/[FRL01.xlsx]LD'!#REF!</xm:f>
            <x14:dxf>
              <font>
                <color rgb="FF9C6500"/>
              </font>
              <fill>
                <patternFill>
                  <bgColor rgb="FFFFEB9C"/>
                </patternFill>
              </fill>
            </x14:dxf>
          </x14:cfRule>
          <x14:cfRule type="cellIs" priority="9" operator="equal" id="{DC20793F-4988-440D-8A40-032808EE188B}">
            <xm:f>'/C:/Users/japinzon/Documents/GESTIÓN SOCIAL (JAPR)/OGS/Gestión Local y Territorial/Procesos/agendas locales/2020/[FRL01.xlsx]LD'!#REF!</xm:f>
            <x14:dxf>
              <font>
                <color rgb="FF9C0006"/>
              </font>
              <fill>
                <patternFill>
                  <bgColor rgb="FFFFC7CE"/>
                </patternFill>
              </fill>
            </x14:dxf>
          </x14:cfRule>
          <xm:sqref>N38</xm:sqref>
        </x14:conditionalFormatting>
        <x14:conditionalFormatting xmlns:xm="http://schemas.microsoft.com/office/excel/2006/main">
          <x14:cfRule type="iconSet" priority="10" id="{B4B34270-6D51-400F-A541-A58167EA841C}">
            <x14:iconSet iconSet="3Symbols2" custom="1">
              <x14:cfvo type="percent">
                <xm:f>0</xm:f>
              </x14:cfvo>
              <x14:cfvo type="num">
                <xm:f>0</xm:f>
              </x14:cfvo>
              <x14:cfvo type="num" gte="0">
                <xm:f>0</xm:f>
              </x14:cfvo>
              <x14:cfIcon iconSet="3Symbols2" iconId="2"/>
              <x14:cfIcon iconSet="3Symbols2" iconId="2"/>
              <x14:cfIcon iconSet="3Symbols2" iconId="1"/>
            </x14:iconSet>
          </x14:cfRule>
          <xm:sqref>Q37:Q38</xm:sqref>
        </x14:conditionalFormatting>
        <x14:conditionalFormatting xmlns:xm="http://schemas.microsoft.com/office/excel/2006/main">
          <x14:cfRule type="cellIs" priority="4" operator="equal" id="{022659A3-E008-4260-A594-FE6303E901EF}">
            <xm:f>'/C:/Users/japinzon/Documents/GESTIÓN SOCIAL (JAPR)/OGS/Gestión Local y Territorial/Procesos/agendas locales/2020/[FRL01.xlsx]LD'!#REF!</xm:f>
            <x14:dxf>
              <font>
                <color rgb="FF006100"/>
              </font>
              <fill>
                <patternFill>
                  <bgColor rgb="FFC6EFCE"/>
                </patternFill>
              </fill>
            </x14:dxf>
          </x14:cfRule>
          <x14:cfRule type="cellIs" priority="5" operator="equal" id="{1BC05640-0FE9-4FD2-98C4-11EED1A359C9}">
            <xm:f>'/C:/Users/japinzon/Documents/GESTIÓN SOCIAL (JAPR)/OGS/Gestión Local y Territorial/Procesos/agendas locales/2020/[FRL01.xlsx]LD'!#REF!</xm:f>
            <x14:dxf>
              <font>
                <color rgb="FF9C6500"/>
              </font>
              <fill>
                <patternFill>
                  <bgColor rgb="FFFFEB9C"/>
                </patternFill>
              </fill>
            </x14:dxf>
          </x14:cfRule>
          <x14:cfRule type="cellIs" priority="6" operator="equal" id="{CF9A3372-973A-4045-8B37-33B0F0CA6244}">
            <xm:f>'/C:/Users/japinzon/Documents/GESTIÓN SOCIAL (JAPR)/OGS/Gestión Local y Territorial/Procesos/agendas locales/2020/[FRL01.xlsx]LD'!#REF!</xm:f>
            <x14:dxf>
              <font>
                <color rgb="FF9C0006"/>
              </font>
              <fill>
                <patternFill>
                  <bgColor rgb="FFFFC7CE"/>
                </patternFill>
              </fill>
            </x14:dxf>
          </x14:cfRule>
          <xm:sqref>N37</xm:sqref>
        </x14:conditionalFormatting>
        <x14:conditionalFormatting xmlns:xm="http://schemas.microsoft.com/office/excel/2006/main">
          <x14:cfRule type="cellIs" priority="1" operator="equal" id="{DE362CF0-E931-4588-8277-3B081DEE0E84}">
            <xm:f>'/C:/Users/japinzon/Documents/GESTIÓN SOCIAL (JAPR)/OGS/Gestión Local y Territorial/Procesos/agendas locales/2020/[FRL01.xlsx]LD'!#REF!</xm:f>
            <x14:dxf>
              <font>
                <color rgb="FF006100"/>
              </font>
              <fill>
                <patternFill>
                  <bgColor rgb="FFC6EFCE"/>
                </patternFill>
              </fill>
            </x14:dxf>
          </x14:cfRule>
          <x14:cfRule type="cellIs" priority="2" operator="equal" id="{DF9CFF11-A94A-4850-84AE-1A73F2A9B4D0}">
            <xm:f>'/C:/Users/japinzon/Documents/GESTIÓN SOCIAL (JAPR)/OGS/Gestión Local y Territorial/Procesos/agendas locales/2020/[FRL01.xlsx]LD'!#REF!</xm:f>
            <x14:dxf>
              <font>
                <color rgb="FF9C6500"/>
              </font>
              <fill>
                <patternFill>
                  <bgColor rgb="FFFFEB9C"/>
                </patternFill>
              </fill>
            </x14:dxf>
          </x14:cfRule>
          <x14:cfRule type="cellIs" priority="3" operator="equal" id="{9C084B36-E96F-4648-9421-894ED8173390}">
            <xm:f>'/C:/Users/japinzon/Documents/GESTIÓN SOCIAL (JAPR)/OGS/Gestión Local y Territorial/Procesos/agendas locales/2020/[FRL01.xlsx]LD'!#REF!</xm:f>
            <x14:dxf>
              <font>
                <color rgb="FF9C0006"/>
              </font>
              <fill>
                <patternFill>
                  <bgColor rgb="FFFFC7CE"/>
                </patternFill>
              </fill>
            </x14:dxf>
          </x14:cfRule>
          <xm:sqref>N39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'C:\Users\japinzon\Documents\GESTIÓN SOCIAL (JAPR)\OGS\Gestión Local y Territorial\Procesos\agendas locales\2020\[FRL01.xlsx]Datos'!#REF!</xm:f>
          </x14:formula1>
          <xm:sqref>H31:H39 H3:H26</xm:sqref>
        </x14:dataValidation>
        <x14:dataValidation type="list" allowBlank="1" showInputMessage="1" showErrorMessage="1">
          <x14:formula1>
            <xm:f>'C:\Users\japinzon\Documents\GESTIÓN SOCIAL (JAPR)\OGS\Gestión Local y Territorial\Procesos\agendas locales\2020\[FRL01.xlsx]LD'!#REF!</xm:f>
          </x14:formula1>
          <xm:sqref>F31:F39 F16:F26 F3:F12 N3:N39</xm:sqref>
        </x14:dataValidation>
        <x14:dataValidation type="list" allowBlank="1" showInputMessage="1" showErrorMessage="1">
          <x14:formula1>
            <xm:f>'C:\Users\Biblioteca\Downloads\[FORMATO L07 V.1.1.xlsx]LD'!#REF!</xm:f>
          </x14:formula1>
          <xm:sqref>N2</xm:sqref>
        </x14:dataValidation>
        <x14:dataValidation type="list" allowBlank="1" showInputMessage="1" showErrorMessage="1">
          <x14:formula1>
            <xm:f>'C:\Users\Biblioteca\Downloads\[FORMATO L07 V.1.1.xlsx]LD'!#REF!</xm:f>
          </x14:formula1>
          <xm:sqref>F2 F13:F15 F27:F30</xm:sqref>
        </x14:dataValidation>
        <x14:dataValidation type="list" allowBlank="1" showInputMessage="1" showErrorMessage="1">
          <x14:formula1>
            <xm:f>'C:\Users\Biblioteca\Downloads\[FORMATO L07 V.1.1.xlsx]Datos'!#REF!</xm:f>
          </x14:formula1>
          <xm:sqref>H2 H27:H30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5"/>
  <sheetViews>
    <sheetView topLeftCell="A2" workbookViewId="0">
      <selection activeCell="B15" sqref="B15"/>
    </sheetView>
  </sheetViews>
  <sheetFormatPr baseColWidth="10" defaultRowHeight="14.4" x14ac:dyDescent="0.3"/>
  <cols>
    <col min="12" max="12" width="26.21875" customWidth="1"/>
    <col min="18" max="18" width="27.88671875" customWidth="1"/>
  </cols>
  <sheetData>
    <row r="1" spans="1:18" ht="40.799999999999997" x14ac:dyDescent="0.3">
      <c r="A1" s="76" t="s">
        <v>53</v>
      </c>
      <c r="B1" s="76" t="s">
        <v>54</v>
      </c>
      <c r="C1" s="77" t="s">
        <v>55</v>
      </c>
      <c r="D1" s="77" t="s">
        <v>56</v>
      </c>
      <c r="E1" s="77" t="s">
        <v>57</v>
      </c>
      <c r="F1" s="77" t="s">
        <v>58</v>
      </c>
      <c r="G1" s="77" t="s">
        <v>59</v>
      </c>
      <c r="H1" s="77" t="s">
        <v>0</v>
      </c>
      <c r="I1" s="77" t="s">
        <v>60</v>
      </c>
      <c r="J1" s="77" t="s">
        <v>61</v>
      </c>
      <c r="K1" s="77" t="s">
        <v>62</v>
      </c>
      <c r="L1" s="77" t="s">
        <v>63</v>
      </c>
      <c r="M1" s="77" t="s">
        <v>64</v>
      </c>
      <c r="N1" s="77" t="s">
        <v>65</v>
      </c>
      <c r="O1" s="77" t="s">
        <v>66</v>
      </c>
      <c r="P1" s="77" t="s">
        <v>67</v>
      </c>
      <c r="Q1" s="78" t="s">
        <v>68</v>
      </c>
      <c r="R1" s="77" t="s">
        <v>69</v>
      </c>
    </row>
    <row r="2" spans="1:18" ht="30.6" x14ac:dyDescent="0.3">
      <c r="A2" s="79">
        <v>3</v>
      </c>
      <c r="B2" s="64">
        <v>44298</v>
      </c>
      <c r="C2" s="79" t="s">
        <v>418</v>
      </c>
      <c r="D2" s="79">
        <v>3002331042</v>
      </c>
      <c r="E2" s="79" t="s">
        <v>419</v>
      </c>
      <c r="F2" s="79" t="s">
        <v>92</v>
      </c>
      <c r="G2" s="79" t="s">
        <v>419</v>
      </c>
      <c r="H2" s="79" t="s">
        <v>126</v>
      </c>
      <c r="I2" s="79" t="s">
        <v>420</v>
      </c>
      <c r="J2" s="79" t="s">
        <v>421</v>
      </c>
      <c r="K2" s="79">
        <v>1</v>
      </c>
      <c r="L2" s="79" t="s">
        <v>422</v>
      </c>
      <c r="M2" s="79" t="s">
        <v>91</v>
      </c>
      <c r="N2" s="79" t="s">
        <v>116</v>
      </c>
      <c r="O2" s="64">
        <v>44316</v>
      </c>
      <c r="P2" s="64">
        <v>44298</v>
      </c>
      <c r="Q2" s="80">
        <f t="shared" ref="Q2:Q15" si="0">IF(_xlfn.DAYS(P2,O2)&lt;0,0,_xlfn.DAYS(P2,O2))</f>
        <v>0</v>
      </c>
      <c r="R2" s="79" t="s">
        <v>423</v>
      </c>
    </row>
    <row r="3" spans="1:18" ht="20.399999999999999" x14ac:dyDescent="0.3">
      <c r="A3" s="79">
        <v>4</v>
      </c>
      <c r="B3" s="4">
        <v>44326</v>
      </c>
      <c r="C3" s="79" t="s">
        <v>424</v>
      </c>
      <c r="D3" s="79">
        <v>3134565923</v>
      </c>
      <c r="E3" s="79"/>
      <c r="F3" s="79" t="s">
        <v>78</v>
      </c>
      <c r="G3" s="79"/>
      <c r="H3" s="79" t="s">
        <v>87</v>
      </c>
      <c r="I3" s="79" t="s">
        <v>325</v>
      </c>
      <c r="J3" s="79" t="s">
        <v>425</v>
      </c>
      <c r="K3" s="79">
        <v>1</v>
      </c>
      <c r="L3" s="79" t="s">
        <v>426</v>
      </c>
      <c r="M3" s="79" t="s">
        <v>91</v>
      </c>
      <c r="N3" s="79" t="s">
        <v>116</v>
      </c>
      <c r="O3" s="64">
        <v>44326</v>
      </c>
      <c r="P3" s="64">
        <v>44326</v>
      </c>
      <c r="Q3" s="80">
        <f t="shared" si="0"/>
        <v>0</v>
      </c>
      <c r="R3" s="79" t="s">
        <v>427</v>
      </c>
    </row>
    <row r="4" spans="1:18" ht="20.399999999999999" x14ac:dyDescent="0.3">
      <c r="A4" s="79">
        <v>5</v>
      </c>
      <c r="B4" s="4">
        <v>44326</v>
      </c>
      <c r="C4" s="79" t="s">
        <v>428</v>
      </c>
      <c r="D4" s="79">
        <v>3195650731</v>
      </c>
      <c r="E4" s="79" t="s">
        <v>429</v>
      </c>
      <c r="F4" s="79" t="s">
        <v>78</v>
      </c>
      <c r="G4" s="79" t="s">
        <v>429</v>
      </c>
      <c r="H4" s="79" t="s">
        <v>126</v>
      </c>
      <c r="I4" s="79" t="s">
        <v>90</v>
      </c>
      <c r="J4" s="79" t="s">
        <v>430</v>
      </c>
      <c r="K4" s="79">
        <v>1</v>
      </c>
      <c r="L4" s="79" t="s">
        <v>426</v>
      </c>
      <c r="M4" s="79" t="s">
        <v>91</v>
      </c>
      <c r="N4" s="79" t="s">
        <v>116</v>
      </c>
      <c r="O4" s="64">
        <v>44326</v>
      </c>
      <c r="P4" s="64">
        <v>44326</v>
      </c>
      <c r="Q4" s="80">
        <f t="shared" si="0"/>
        <v>0</v>
      </c>
      <c r="R4" s="79" t="s">
        <v>427</v>
      </c>
    </row>
    <row r="5" spans="1:18" ht="20.399999999999999" x14ac:dyDescent="0.3">
      <c r="A5" s="79">
        <v>6</v>
      </c>
      <c r="B5" s="4">
        <v>44326</v>
      </c>
      <c r="C5" s="79" t="s">
        <v>431</v>
      </c>
      <c r="D5" s="79">
        <v>3103505143</v>
      </c>
      <c r="E5" s="79" t="s">
        <v>432</v>
      </c>
      <c r="F5" s="79" t="s">
        <v>78</v>
      </c>
      <c r="G5" s="79" t="s">
        <v>432</v>
      </c>
      <c r="H5" s="79" t="s">
        <v>126</v>
      </c>
      <c r="I5" s="79"/>
      <c r="J5" s="79" t="s">
        <v>433</v>
      </c>
      <c r="K5" s="79">
        <v>1</v>
      </c>
      <c r="L5" s="79" t="s">
        <v>426</v>
      </c>
      <c r="M5" s="79" t="s">
        <v>91</v>
      </c>
      <c r="N5" s="79" t="s">
        <v>116</v>
      </c>
      <c r="O5" s="64">
        <v>44326</v>
      </c>
      <c r="P5" s="64">
        <v>44326</v>
      </c>
      <c r="Q5" s="80">
        <f t="shared" si="0"/>
        <v>0</v>
      </c>
      <c r="R5" s="79" t="s">
        <v>427</v>
      </c>
    </row>
    <row r="6" spans="1:18" ht="20.399999999999999" x14ac:dyDescent="0.3">
      <c r="A6" s="79">
        <v>7</v>
      </c>
      <c r="B6" s="4">
        <v>44329</v>
      </c>
      <c r="C6" s="79" t="s">
        <v>434</v>
      </c>
      <c r="D6" s="79">
        <v>3103560765</v>
      </c>
      <c r="E6" s="79" t="s">
        <v>435</v>
      </c>
      <c r="F6" s="79" t="s">
        <v>78</v>
      </c>
      <c r="G6" s="79" t="s">
        <v>435</v>
      </c>
      <c r="H6" s="79" t="s">
        <v>126</v>
      </c>
      <c r="I6" s="79"/>
      <c r="J6" s="79" t="s">
        <v>436</v>
      </c>
      <c r="K6" s="79">
        <v>1</v>
      </c>
      <c r="L6" s="79" t="s">
        <v>426</v>
      </c>
      <c r="M6" s="79" t="s">
        <v>91</v>
      </c>
      <c r="N6" s="79" t="s">
        <v>116</v>
      </c>
      <c r="O6" s="64">
        <v>44329</v>
      </c>
      <c r="P6" s="64">
        <v>44329</v>
      </c>
      <c r="Q6" s="80">
        <f t="shared" si="0"/>
        <v>0</v>
      </c>
      <c r="R6" s="79" t="s">
        <v>427</v>
      </c>
    </row>
    <row r="7" spans="1:18" ht="20.399999999999999" x14ac:dyDescent="0.3">
      <c r="A7" s="79">
        <v>8</v>
      </c>
      <c r="B7" s="4">
        <v>44334</v>
      </c>
      <c r="C7" s="79" t="s">
        <v>437</v>
      </c>
      <c r="D7" s="79">
        <v>3217776770</v>
      </c>
      <c r="E7" s="79" t="s">
        <v>438</v>
      </c>
      <c r="F7" s="79" t="s">
        <v>92</v>
      </c>
      <c r="G7" s="79" t="s">
        <v>438</v>
      </c>
      <c r="H7" s="79" t="s">
        <v>109</v>
      </c>
      <c r="I7" s="79" t="s">
        <v>439</v>
      </c>
      <c r="J7" s="79" t="s">
        <v>440</v>
      </c>
      <c r="K7" s="79">
        <v>1</v>
      </c>
      <c r="L7" s="79" t="s">
        <v>441</v>
      </c>
      <c r="M7" s="79" t="s">
        <v>91</v>
      </c>
      <c r="N7" s="79" t="s">
        <v>116</v>
      </c>
      <c r="O7" s="64">
        <v>44334</v>
      </c>
      <c r="P7" s="64">
        <v>44334</v>
      </c>
      <c r="Q7" s="80">
        <f t="shared" si="0"/>
        <v>0</v>
      </c>
      <c r="R7" s="79" t="s">
        <v>442</v>
      </c>
    </row>
    <row r="8" spans="1:18" ht="20.399999999999999" x14ac:dyDescent="0.3">
      <c r="A8" s="79">
        <v>9</v>
      </c>
      <c r="B8" s="4">
        <v>44340</v>
      </c>
      <c r="C8" s="79" t="s">
        <v>443</v>
      </c>
      <c r="D8" s="79">
        <v>3124653358</v>
      </c>
      <c r="E8" s="79" t="s">
        <v>444</v>
      </c>
      <c r="F8" s="79" t="s">
        <v>78</v>
      </c>
      <c r="G8" s="79" t="s">
        <v>444</v>
      </c>
      <c r="H8" s="79" t="s">
        <v>126</v>
      </c>
      <c r="I8" s="79" t="s">
        <v>90</v>
      </c>
      <c r="J8" s="79" t="s">
        <v>445</v>
      </c>
      <c r="K8" s="79">
        <v>1</v>
      </c>
      <c r="L8" s="79" t="s">
        <v>426</v>
      </c>
      <c r="M8" s="79" t="s">
        <v>91</v>
      </c>
      <c r="N8" s="79" t="s">
        <v>116</v>
      </c>
      <c r="O8" s="64">
        <v>44340</v>
      </c>
      <c r="P8" s="64">
        <v>44340</v>
      </c>
      <c r="Q8" s="80">
        <f t="shared" si="0"/>
        <v>0</v>
      </c>
      <c r="R8" s="79" t="s">
        <v>427</v>
      </c>
    </row>
    <row r="9" spans="1:18" ht="40.799999999999997" x14ac:dyDescent="0.3">
      <c r="A9" s="79">
        <v>10</v>
      </c>
      <c r="B9" s="4">
        <v>44350</v>
      </c>
      <c r="C9" s="79" t="s">
        <v>446</v>
      </c>
      <c r="D9" s="79">
        <v>3112455828</v>
      </c>
      <c r="E9" s="79" t="s">
        <v>447</v>
      </c>
      <c r="F9" s="79" t="s">
        <v>448</v>
      </c>
      <c r="G9" s="79" t="s">
        <v>447</v>
      </c>
      <c r="H9" s="79" t="s">
        <v>126</v>
      </c>
      <c r="I9" s="79" t="s">
        <v>90</v>
      </c>
      <c r="J9" s="79" t="s">
        <v>449</v>
      </c>
      <c r="K9" s="79">
        <v>1</v>
      </c>
      <c r="L9" s="79" t="s">
        <v>450</v>
      </c>
      <c r="M9" s="79" t="s">
        <v>91</v>
      </c>
      <c r="N9" s="79" t="s">
        <v>116</v>
      </c>
      <c r="O9" s="64">
        <v>44372</v>
      </c>
      <c r="P9" s="64">
        <v>44350</v>
      </c>
      <c r="Q9" s="80">
        <f t="shared" si="0"/>
        <v>0</v>
      </c>
      <c r="R9" s="79" t="s">
        <v>451</v>
      </c>
    </row>
    <row r="10" spans="1:18" ht="30.6" x14ac:dyDescent="0.3">
      <c r="A10" s="79">
        <v>19</v>
      </c>
      <c r="B10" s="4">
        <v>44357</v>
      </c>
      <c r="C10" s="79" t="s">
        <v>452</v>
      </c>
      <c r="D10" s="79">
        <v>3202084539</v>
      </c>
      <c r="E10" s="79" t="s">
        <v>453</v>
      </c>
      <c r="F10" s="79" t="s">
        <v>78</v>
      </c>
      <c r="G10" s="79" t="s">
        <v>453</v>
      </c>
      <c r="H10" s="79" t="s">
        <v>126</v>
      </c>
      <c r="I10" s="79" t="s">
        <v>454</v>
      </c>
      <c r="J10" s="79" t="s">
        <v>455</v>
      </c>
      <c r="K10" s="79">
        <v>1</v>
      </c>
      <c r="L10" s="79" t="s">
        <v>456</v>
      </c>
      <c r="M10" s="79" t="s">
        <v>91</v>
      </c>
      <c r="N10" s="79" t="s">
        <v>116</v>
      </c>
      <c r="O10" s="64">
        <v>44379</v>
      </c>
      <c r="P10" s="64">
        <v>44357</v>
      </c>
      <c r="Q10" s="80">
        <f t="shared" si="0"/>
        <v>0</v>
      </c>
      <c r="R10" s="79" t="s">
        <v>457</v>
      </c>
    </row>
    <row r="11" spans="1:18" ht="20.399999999999999" x14ac:dyDescent="0.3">
      <c r="A11" s="79">
        <v>20</v>
      </c>
      <c r="B11" s="4">
        <v>44357</v>
      </c>
      <c r="C11" s="79" t="s">
        <v>458</v>
      </c>
      <c r="D11" s="79">
        <v>9210541</v>
      </c>
      <c r="E11" s="79" t="s">
        <v>459</v>
      </c>
      <c r="F11" s="79" t="s">
        <v>78</v>
      </c>
      <c r="G11" s="79" t="s">
        <v>459</v>
      </c>
      <c r="H11" s="79" t="s">
        <v>126</v>
      </c>
      <c r="I11" s="79" t="s">
        <v>460</v>
      </c>
      <c r="J11" s="79" t="s">
        <v>461</v>
      </c>
      <c r="K11" s="79">
        <v>1</v>
      </c>
      <c r="L11" s="79" t="s">
        <v>462</v>
      </c>
      <c r="M11" s="79" t="s">
        <v>91</v>
      </c>
      <c r="N11" s="79" t="s">
        <v>116</v>
      </c>
      <c r="O11" s="64">
        <v>44379</v>
      </c>
      <c r="P11" s="64">
        <v>44357</v>
      </c>
      <c r="Q11" s="80">
        <f t="shared" si="0"/>
        <v>0</v>
      </c>
      <c r="R11" s="79" t="s">
        <v>463</v>
      </c>
    </row>
    <row r="12" spans="1:18" ht="30.6" x14ac:dyDescent="0.3">
      <c r="A12" s="79">
        <v>21</v>
      </c>
      <c r="B12" s="4">
        <v>44357</v>
      </c>
      <c r="C12" s="79" t="s">
        <v>464</v>
      </c>
      <c r="D12" s="79">
        <v>3112695758</v>
      </c>
      <c r="E12" s="79" t="s">
        <v>465</v>
      </c>
      <c r="F12" s="79" t="s">
        <v>78</v>
      </c>
      <c r="G12" s="79" t="s">
        <v>466</v>
      </c>
      <c r="H12" s="79" t="s">
        <v>87</v>
      </c>
      <c r="I12" s="79" t="s">
        <v>88</v>
      </c>
      <c r="J12" s="79" t="s">
        <v>467</v>
      </c>
      <c r="K12" s="79">
        <v>1</v>
      </c>
      <c r="L12" s="79" t="s">
        <v>462</v>
      </c>
      <c r="M12" s="79" t="s">
        <v>91</v>
      </c>
      <c r="N12" s="79" t="s">
        <v>116</v>
      </c>
      <c r="O12" s="64">
        <v>44379</v>
      </c>
      <c r="P12" s="64">
        <v>44357</v>
      </c>
      <c r="Q12" s="80">
        <f t="shared" si="0"/>
        <v>0</v>
      </c>
      <c r="R12" s="79" t="s">
        <v>463</v>
      </c>
    </row>
    <row r="13" spans="1:18" ht="20.399999999999999" x14ac:dyDescent="0.3">
      <c r="A13" s="79">
        <v>22</v>
      </c>
      <c r="B13" s="4">
        <v>44357</v>
      </c>
      <c r="C13" s="79" t="s">
        <v>468</v>
      </c>
      <c r="D13" s="79">
        <v>3125404119</v>
      </c>
      <c r="E13" s="79" t="s">
        <v>469</v>
      </c>
      <c r="F13" s="79" t="s">
        <v>78</v>
      </c>
      <c r="G13" s="79" t="s">
        <v>469</v>
      </c>
      <c r="H13" s="79" t="s">
        <v>126</v>
      </c>
      <c r="I13" s="79" t="s">
        <v>90</v>
      </c>
      <c r="J13" s="79" t="s">
        <v>470</v>
      </c>
      <c r="K13" s="79">
        <v>1</v>
      </c>
      <c r="L13" s="79" t="s">
        <v>462</v>
      </c>
      <c r="M13" s="79" t="s">
        <v>91</v>
      </c>
      <c r="N13" s="79" t="s">
        <v>116</v>
      </c>
      <c r="O13" s="64">
        <v>44379</v>
      </c>
      <c r="P13" s="64">
        <v>44357</v>
      </c>
      <c r="Q13" s="80">
        <f t="shared" si="0"/>
        <v>0</v>
      </c>
      <c r="R13" s="79" t="s">
        <v>463</v>
      </c>
    </row>
    <row r="14" spans="1:18" ht="20.399999999999999" x14ac:dyDescent="0.3">
      <c r="A14" s="79">
        <v>23</v>
      </c>
      <c r="B14" s="4">
        <v>44362</v>
      </c>
      <c r="C14" s="79" t="s">
        <v>471</v>
      </c>
      <c r="D14" s="79">
        <v>3168268084</v>
      </c>
      <c r="E14" s="79" t="s">
        <v>472</v>
      </c>
      <c r="F14" s="79" t="s">
        <v>78</v>
      </c>
      <c r="G14" s="79" t="s">
        <v>472</v>
      </c>
      <c r="H14" s="79" t="s">
        <v>126</v>
      </c>
      <c r="I14" s="79" t="s">
        <v>90</v>
      </c>
      <c r="J14" s="79" t="s">
        <v>473</v>
      </c>
      <c r="K14" s="79">
        <v>1</v>
      </c>
      <c r="L14" s="79" t="s">
        <v>462</v>
      </c>
      <c r="M14" s="79" t="s">
        <v>91</v>
      </c>
      <c r="N14" s="79" t="s">
        <v>116</v>
      </c>
      <c r="O14" s="64">
        <v>44379</v>
      </c>
      <c r="P14" s="64">
        <v>44362</v>
      </c>
      <c r="Q14" s="80">
        <f t="shared" si="0"/>
        <v>0</v>
      </c>
      <c r="R14" s="79" t="s">
        <v>463</v>
      </c>
    </row>
    <row r="15" spans="1:18" ht="20.399999999999999" x14ac:dyDescent="0.3">
      <c r="A15" s="79">
        <v>24</v>
      </c>
      <c r="B15" s="64">
        <v>44364</v>
      </c>
      <c r="C15" s="79" t="s">
        <v>474</v>
      </c>
      <c r="D15" s="79">
        <v>3158001787</v>
      </c>
      <c r="E15" s="82" t="s">
        <v>475</v>
      </c>
      <c r="F15" s="79" t="s">
        <v>78</v>
      </c>
      <c r="G15" s="82" t="s">
        <v>475</v>
      </c>
      <c r="H15" s="79" t="s">
        <v>126</v>
      </c>
      <c r="I15" s="79" t="s">
        <v>90</v>
      </c>
      <c r="J15" s="79" t="s">
        <v>476</v>
      </c>
      <c r="K15" s="79">
        <v>1</v>
      </c>
      <c r="L15" s="79" t="s">
        <v>462</v>
      </c>
      <c r="M15" s="79" t="s">
        <v>91</v>
      </c>
      <c r="N15" s="79" t="s">
        <v>116</v>
      </c>
      <c r="O15" s="64">
        <v>44387</v>
      </c>
      <c r="P15" s="64">
        <v>44364</v>
      </c>
      <c r="Q15" s="80">
        <f t="shared" si="0"/>
        <v>0</v>
      </c>
      <c r="R15" s="79" t="s">
        <v>463</v>
      </c>
    </row>
  </sheetData>
  <dataValidations count="1">
    <dataValidation type="list" allowBlank="1" showInputMessage="1" showErrorMessage="1" sqref="I2:I15">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 operator="equal" id="{1D7A2967-8965-439E-AEE5-F471CFB6741E}">
            <xm:f>'/C:/Users/japinzon/Documents/GESTIÓN SOCIAL (JAPR)/OGS/Gestión Local y Territorial/Procesos/agendas locales/2020/[FRL01.xlsx]LD'!#REF!</xm:f>
            <x14:dxf>
              <font>
                <color rgb="FF006100"/>
              </font>
              <fill>
                <patternFill>
                  <bgColor rgb="FFC6EFCE"/>
                </patternFill>
              </fill>
            </x14:dxf>
          </x14:cfRule>
          <x14:cfRule type="cellIs" priority="2" operator="equal" id="{D3DF40F6-A91A-42F0-B83D-83E6A9E6EC70}">
            <xm:f>'/C:/Users/japinzon/Documents/GESTIÓN SOCIAL (JAPR)/OGS/Gestión Local y Territorial/Procesos/agendas locales/2020/[FRL01.xlsx]LD'!#REF!</xm:f>
            <x14:dxf>
              <font>
                <color rgb="FF9C6500"/>
              </font>
              <fill>
                <patternFill>
                  <bgColor rgb="FFFFEB9C"/>
                </patternFill>
              </fill>
            </x14:dxf>
          </x14:cfRule>
          <x14:cfRule type="cellIs" priority="3" operator="equal" id="{9E638886-B94F-468F-92C2-FA1DA7A2B486}">
            <xm:f>'/C:/Users/japinzon/Documents/GESTIÓN SOCIAL (JAPR)/OGS/Gestión Local y Territorial/Procesos/agendas locales/2020/[FRL01.xlsx]LD'!#REF!</xm:f>
            <x14:dxf>
              <font>
                <color rgb="FF9C0006"/>
              </font>
              <fill>
                <patternFill>
                  <bgColor rgb="FFFFC7CE"/>
                </patternFill>
              </fill>
            </x14:dxf>
          </x14:cfRule>
          <xm:sqref>N2:N15</xm:sqref>
        </x14:conditionalFormatting>
        <x14:conditionalFormatting xmlns:xm="http://schemas.microsoft.com/office/excel/2006/main">
          <x14:cfRule type="iconSet" priority="4" id="{061EBB7C-813C-483E-862A-3EAE90EBDF73}">
            <x14:iconSet iconSet="3Symbols2" custom="1">
              <x14:cfvo type="percent">
                <xm:f>0</xm:f>
              </x14:cfvo>
              <x14:cfvo type="num">
                <xm:f>0</xm:f>
              </x14:cfvo>
              <x14:cfvo type="num" gte="0">
                <xm:f>0</xm:f>
              </x14:cfvo>
              <x14:cfIcon iconSet="3Symbols2" iconId="2"/>
              <x14:cfIcon iconSet="3Symbols2" iconId="2"/>
              <x14:cfIcon iconSet="3Symbols2" iconId="1"/>
            </x14:iconSet>
          </x14:cfRule>
          <xm:sqref>Q2:Q15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'C:\Users\Biblioteca\Downloads\[FORMATO L09 V.1.1 JUNIO.xlsx]LD'!#REF!</xm:f>
          </x14:formula1>
          <xm:sqref>N2:N15</xm:sqref>
        </x14:dataValidation>
        <x14:dataValidation type="list" allowBlank="1" showInputMessage="1" showErrorMessage="1">
          <x14:formula1>
            <xm:f>'C:\Users\Biblioteca\Downloads\[FORMATO L09 V.1.1 JUNIO.xlsx]LD'!#REF!</xm:f>
          </x14:formula1>
          <xm:sqref>F2:F15</xm:sqref>
        </x14:dataValidation>
        <x14:dataValidation type="list" allowBlank="1" showInputMessage="1" showErrorMessage="1">
          <x14:formula1>
            <xm:f>'C:\Users\Biblioteca\Downloads\[FORMATO L09 V.1.1 JUNIO.xlsx]Datos'!#REF!</xm:f>
          </x14:formula1>
          <xm:sqref>H2:H15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
  <sheetViews>
    <sheetView workbookViewId="0">
      <selection sqref="A1:R1"/>
    </sheetView>
  </sheetViews>
  <sheetFormatPr baseColWidth="10" defaultRowHeight="14.4" x14ac:dyDescent="0.3"/>
  <cols>
    <col min="1" max="17" width="11.5546875" style="69"/>
    <col min="18" max="18" width="21" style="69" customWidth="1"/>
    <col min="19" max="16384" width="11.5546875" style="69"/>
  </cols>
  <sheetData>
    <row r="1" spans="1:18" ht="40.799999999999997" x14ac:dyDescent="0.3">
      <c r="A1" s="59" t="s">
        <v>53</v>
      </c>
      <c r="B1" s="59" t="s">
        <v>54</v>
      </c>
      <c r="C1" s="60" t="s">
        <v>55</v>
      </c>
      <c r="D1" s="60" t="s">
        <v>56</v>
      </c>
      <c r="E1" s="60" t="s">
        <v>57</v>
      </c>
      <c r="F1" s="60" t="s">
        <v>58</v>
      </c>
      <c r="G1" s="60" t="s">
        <v>59</v>
      </c>
      <c r="H1" s="60" t="s">
        <v>0</v>
      </c>
      <c r="I1" s="60" t="s">
        <v>60</v>
      </c>
      <c r="J1" s="60" t="s">
        <v>61</v>
      </c>
      <c r="K1" s="60" t="s">
        <v>62</v>
      </c>
      <c r="L1" s="60" t="s">
        <v>63</v>
      </c>
      <c r="M1" s="60" t="s">
        <v>64</v>
      </c>
      <c r="N1" s="60" t="s">
        <v>65</v>
      </c>
      <c r="O1" s="60" t="s">
        <v>66</v>
      </c>
      <c r="P1" s="60" t="s">
        <v>67</v>
      </c>
      <c r="Q1" s="61" t="s">
        <v>68</v>
      </c>
      <c r="R1" s="60" t="s">
        <v>69</v>
      </c>
    </row>
    <row r="2" spans="1:18" ht="40.799999999999997" x14ac:dyDescent="0.3">
      <c r="A2" s="62">
        <v>1</v>
      </c>
      <c r="B2" s="4">
        <v>44292</v>
      </c>
      <c r="C2" s="62" t="s">
        <v>477</v>
      </c>
      <c r="D2" s="68">
        <v>3106875662</v>
      </c>
      <c r="E2" s="62" t="s">
        <v>478</v>
      </c>
      <c r="F2" s="62" t="s">
        <v>479</v>
      </c>
      <c r="G2" s="62" t="s">
        <v>480</v>
      </c>
      <c r="H2" s="62" t="s">
        <v>481</v>
      </c>
      <c r="I2" s="62" t="s">
        <v>482</v>
      </c>
      <c r="J2" s="62" t="s">
        <v>483</v>
      </c>
      <c r="K2" s="62">
        <v>1</v>
      </c>
      <c r="L2" s="62" t="s">
        <v>484</v>
      </c>
      <c r="M2" s="62" t="s">
        <v>485</v>
      </c>
      <c r="N2" s="62" t="s">
        <v>116</v>
      </c>
      <c r="O2" s="64">
        <v>44314</v>
      </c>
      <c r="P2" s="64">
        <v>44314</v>
      </c>
      <c r="Q2" s="63">
        <v>0</v>
      </c>
      <c r="R2" s="62" t="s">
        <v>486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1. USAQUEN </vt:lpstr>
      <vt:lpstr>2. CHAPINERO </vt:lpstr>
      <vt:lpstr>3. SANTA FE </vt:lpstr>
      <vt:lpstr>4. SAN CRISTOBAL </vt:lpstr>
      <vt:lpstr>5. USME </vt:lpstr>
      <vt:lpstr>6. TUNJUELITO</vt:lpstr>
      <vt:lpstr>7. BOSA</vt:lpstr>
      <vt:lpstr>9. FONTIBON  </vt:lpstr>
      <vt:lpstr>10. ENGATIVA </vt:lpstr>
      <vt:lpstr>11. SUBA </vt:lpstr>
      <vt:lpstr>12. BARRIOS UNIDOS </vt:lpstr>
      <vt:lpstr>13. TEUSAQUILLO</vt:lpstr>
      <vt:lpstr>14. MARTIRES</vt:lpstr>
      <vt:lpstr>15. ANTONIO NARIÑO</vt:lpstr>
      <vt:lpstr>18. RAFAEL URIBE </vt:lpstr>
      <vt:lpstr>19. CIUDAD BOLIVAR</vt:lpstr>
      <vt:lpstr>SOLICITUDES JUNIO 2021</vt:lpstr>
    </vt:vector>
  </TitlesOfParts>
  <Company>Secretaria de Educacion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Biblioteca</dc:creator>
  <cp:lastModifiedBy>Biblioteca</cp:lastModifiedBy>
  <dcterms:created xsi:type="dcterms:W3CDTF">2020-10-14T14:53:22Z</dcterms:created>
  <dcterms:modified xsi:type="dcterms:W3CDTF">2021-07-02T20:55:23Z</dcterms:modified>
</cp:coreProperties>
</file>