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mc:AlternateContent xmlns:mc="http://schemas.openxmlformats.org/markup-compatibility/2006">
    <mc:Choice Requires="x15">
      <x15ac:absPath xmlns:x15ac="http://schemas.microsoft.com/office/spreadsheetml/2010/11/ac" url="\\192.168.100.105\Control Interno1\23. Auditorias\03. PM\2022\PMP\"/>
    </mc:Choice>
  </mc:AlternateContent>
  <xr:revisionPtr revIDLastSave="0" documentId="13_ncr:1_{500C2FF7-1F16-4127-914B-5406763EA354}" xr6:coauthVersionLast="47" xr6:coauthVersionMax="47" xr10:uidLastSave="{00000000-0000-0000-0000-000000000000}"/>
  <bookViews>
    <workbookView xWindow="-120" yWindow="-120" windowWidth="19440" windowHeight="15000" tabRatio="781" xr2:uid="{00000000-000D-0000-FFFF-FFFF00000000}"/>
  </bookViews>
  <sheets>
    <sheet name="Estadisticas" sheetId="19" r:id="rId1"/>
    <sheet name="Consolidado Enero 2022"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Enero 2022'!$A$6:$Y$160</definedName>
    <definedName name="_xlnm._FilterDatabase" localSheetId="3" hidden="1">'Estadistica Cumpl mensual PMP'!$A$2:$Z$2</definedName>
    <definedName name="_xlnm.Print_Area" localSheetId="1">'Consolidado Enero 2022'!$A$1:$V$6</definedName>
    <definedName name="CERRADA">'Consolidado Enero 2022'!#REF!</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9" i="22" l="1"/>
  <c r="Z18" i="22"/>
  <c r="Z17" i="22"/>
  <c r="Z10" i="22"/>
  <c r="Z8" i="22"/>
  <c r="Z6" i="22"/>
  <c r="Z3" i="22"/>
  <c r="O57" i="20" l="1"/>
  <c r="N57" i="20"/>
  <c r="O56" i="20"/>
  <c r="N56" i="20"/>
  <c r="G48" i="20"/>
  <c r="F48" i="20"/>
  <c r="E48" i="20"/>
  <c r="D48" i="20"/>
  <c r="C48" i="20"/>
  <c r="H11" i="19"/>
  <c r="H14" i="19"/>
  <c r="H12" i="19"/>
  <c r="H4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<sst xmlns="http://schemas.openxmlformats.org/spreadsheetml/2006/main" count="3185" uniqueCount="913">
  <si>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</si>
  <si>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</si>
  <si>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</si>
  <si>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</si>
  <si>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</si>
  <si>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</si>
  <si>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</si>
  <si>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</si>
  <si>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</si>
  <si>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</si>
  <si>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</si>
  <si>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</si>
  <si>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</si>
  <si>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</si>
  <si>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</si>
  <si>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</si>
  <si>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</si>
  <si>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</si>
  <si>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</si>
  <si>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</si>
  <si>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</si>
  <si>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</si>
  <si>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</si>
  <si>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</si>
  <si>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</si>
  <si>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</si>
  <si>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</si>
  <si>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</si>
  <si>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</si>
  <si>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</si>
  <si>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</si>
  <si>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</si>
  <si>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</si>
  <si>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</si>
  <si>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</si>
  <si>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</si>
  <si>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</si>
  <si>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</si>
  <si>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</si>
  <si>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</si>
  <si>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</si>
  <si>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</si>
  <si>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</si>
  <si>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</si>
  <si>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</si>
  <si>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</si>
  <si>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</si>
  <si>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</si>
  <si>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</si>
  <si>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</si>
  <si>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</si>
  <si>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</si>
  <si>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</si>
  <si>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</si>
  <si>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</si>
  <si>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</si>
  <si>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</si>
  <si>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</si>
  <si>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</si>
  <si>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</si>
  <si>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</si>
  <si>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</si>
  <si>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</si>
  <si>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</si>
  <si>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</si>
  <si>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</si>
  <si>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</si>
  <si>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</si>
  <si>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</si>
  <si>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</si>
  <si>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</si>
  <si>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VISITA DE SEGUIMIENTO SECRETARIA DISTRITAL DE AMBIENTE</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</si>
  <si>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</si>
  <si>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</si>
  <si>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</si>
  <si>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GESTIÓN DE TRÁMITES Y SERVICIOS PARA LA CIUDADANÍA</t>
  </si>
  <si>
    <t>SUBSECRETARÍA DE GESTIÓN CORPORATIVA</t>
  </si>
  <si>
    <t>SUBDIRECCIÓN ADMINISTRATIVA</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</si>
  <si>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</si>
  <si>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</si>
  <si>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</si>
  <si>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</si>
  <si>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</si>
  <si>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</si>
  <si>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</si>
  <si>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María Janneth Romero M</t>
  </si>
  <si>
    <t>ABIERTA</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</si>
  <si>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</si>
  <si>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</si>
  <si>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</si>
  <si>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</si>
  <si>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</si>
  <si>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</si>
  <si>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</si>
  <si>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</si>
  <si>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</si>
  <si>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</si>
  <si>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</si>
  <si>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</si>
  <si>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</si>
  <si>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</si>
  <si>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</si>
  <si>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</si>
  <si>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</si>
  <si>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</si>
  <si>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</si>
  <si>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</si>
  <si>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</si>
  <si>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</si>
  <si>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</si>
  <si>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</si>
  <si>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</si>
  <si>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</si>
  <si>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Mes</t>
  </si>
  <si>
    <t>Acción correctiva</t>
  </si>
  <si>
    <t>CERRADA</t>
  </si>
  <si>
    <t>% EJECUCIÓN PMP MENSUAL</t>
  </si>
  <si>
    <t>GESTIÓN DE TRÁNSITO Y CONTROL DE TRÁNSITO Y TRANSPORTE</t>
  </si>
  <si>
    <t>PLANEACIÓN DE TRANSPORTE E INFRAESTRUCTURA</t>
  </si>
  <si>
    <t>DIRECCIÓN DE INTELIGENCIA PARA LA MOVILIDAD</t>
  </si>
  <si>
    <t>DIRECCIÓN DE TALENTO HUMANO</t>
  </si>
  <si>
    <t>GESTIÓN DE TICS</t>
  </si>
  <si>
    <t>OFICINA DE TECNOLOGÍAS DE LA INFORMACIÓN Y LAS COMUNICACIONES</t>
  </si>
  <si>
    <t>Paola Adriana Corona Miranda</t>
  </si>
  <si>
    <t>Dirección de Atención al Ciudadano</t>
  </si>
  <si>
    <t>VENCIDAS</t>
  </si>
  <si>
    <t>CON VENCIMIENTO EN EL MES SIGUIENTE</t>
  </si>
  <si>
    <t>EN TERMINOS</t>
  </si>
  <si>
    <t>ACCIONES ABIERTAS EN TÉRMINOS</t>
  </si>
  <si>
    <t>SGM</t>
  </si>
  <si>
    <t>SGJ</t>
  </si>
  <si>
    <t>SSC</t>
  </si>
  <si>
    <t>OTIC</t>
  </si>
  <si>
    <t xml:space="preserve">DIRECTOR (A)  DE CONTRATACION </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</si>
  <si>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</si>
  <si>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ANA MARÍA CORREDOR YUNIS</t>
  </si>
  <si>
    <t xml:space="preserve">Incumplimiento de condiciones establecidas contractualmente  </t>
  </si>
  <si>
    <t>SUBSECRETARIA DE GESTION DE LA MOVILIDAD</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</si>
  <si>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</si>
  <si>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</si>
  <si>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</si>
  <si>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</si>
  <si>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</si>
  <si>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</si>
  <si>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</si>
  <si>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</si>
  <si>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</si>
  <si>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</si>
  <si>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</si>
  <si>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082-2020</t>
  </si>
  <si>
    <t>084-2020</t>
  </si>
  <si>
    <t>087-2020</t>
  </si>
  <si>
    <t>088-2020</t>
  </si>
  <si>
    <t xml:space="preserve">Seguimiento trimestral efectuado / seguimiento trimestral programado </t>
  </si>
  <si>
    <t>GESTIÓN FINANCIERA</t>
  </si>
  <si>
    <t>SUBDIRECCIÓN FINANCIERA</t>
  </si>
  <si>
    <t>DIRECCIÓN DE REPRESENTACIÓN JUDICIAL</t>
  </si>
  <si>
    <t>AUDITORIA CONTRATACIÓN 2020</t>
  </si>
  <si>
    <t>ACCIONES INCUMPLIDAS</t>
  </si>
  <si>
    <t>SGC</t>
  </si>
  <si>
    <t>SPM</t>
  </si>
  <si>
    <t xml:space="preserve">Liliana Montes Sanchez </t>
  </si>
  <si>
    <t>Posibilidad de afectación reputacional por posibles requerimientos de entes de control y de los procesos internos de la entidad debido a la gestión del control documental del sistema de gestión de calidad  fuera de los requisitos procedimientales</t>
  </si>
  <si>
    <t>DIRECCIONAMIENTO ESTRATÉGICO</t>
  </si>
  <si>
    <t>OFICINA ASESORA DE COMUNICACIONES Y CULTURA PARA LA MOVILIDAD</t>
  </si>
  <si>
    <t>OACCM</t>
  </si>
  <si>
    <t>Posibilidad de afectación reputacional por pérdida de confianza por parte de la ciudadania al igual de posibles investigaciones por entes de control debido a prestación de tramites y servicios fuera de los requermientos normativos, legales y del ciudadano</t>
  </si>
  <si>
    <t>Mejora Continua</t>
  </si>
  <si>
    <t>Mejora continua</t>
  </si>
  <si>
    <t>(Mesa de trabajo realizada / mesa de trabajo programada)*100</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</si>
  <si>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</si>
  <si>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</si>
  <si>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mesa de trabajo semestral con las dependencias para analizar las causas de los temas más reiterados.</t>
  </si>
  <si>
    <t>008-2021</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</si>
  <si>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</si>
  <si>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</si>
  <si>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</si>
  <si>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</si>
  <si>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</si>
  <si>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</si>
  <si>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</si>
  <si>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</si>
  <si>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</si>
  <si>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</si>
  <si>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</si>
  <si>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</si>
  <si>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</si>
  <si>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</si>
  <si>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OFICINA ASESORA DE PLANEACIÓN INSTITUCIONAL</t>
  </si>
  <si>
    <t>SUBDIRECCIÓN DE TRANSPORTE PRIVADO</t>
  </si>
  <si>
    <t>017-2021</t>
  </si>
  <si>
    <t>018-2021</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</si>
  <si>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</si>
  <si>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</si>
  <si>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</si>
  <si>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</si>
  <si>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PAOLA ADRIANA CORONA MIRANDA</t>
  </si>
  <si>
    <t>Realizar seguimiento a la normatividad y a la documentación asociada con el fin de mantener actualizado el Plan de Gestión de Residuos Peligrosos.</t>
  </si>
  <si>
    <t>No. De seguimientos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</si>
  <si>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</si>
  <si>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</si>
  <si>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</si>
  <si>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</si>
  <si>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</si>
  <si>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</si>
  <si>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Verificar el cumplimiento de los deberes del Gestor Ambiental a través de los seguimientos al Plan Institucional de Gestión Ambiental - PIGA.</t>
  </si>
  <si>
    <t>Número de seguimientos programados / Número total de seguimientos realizados</t>
  </si>
  <si>
    <t>020-2021</t>
  </si>
  <si>
    <t>024-2021</t>
  </si>
  <si>
    <t>025-2021</t>
  </si>
  <si>
    <t>COMUNICACIONES Y CULTURA PARA LA MOVILIDAD</t>
  </si>
  <si>
    <t>GESTIÓN DE TICS
GESTIÓN ADMINISTRATIVA</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</si>
  <si>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</si>
  <si>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IVAN ALEXANDER DIAZ VILLA</t>
  </si>
  <si>
    <t>Por no hay herramienta que permita llevar el control de las fechas establecidas para la presebtación del informe de Ley de Cuotas en cada anualidad</t>
  </si>
  <si>
    <t>Herramienta</t>
  </si>
  <si>
    <t>GESTIÓN DEL TALENTO HUMANO</t>
  </si>
  <si>
    <t>030-2021</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</si>
  <si>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</si>
  <si>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</si>
  <si>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</si>
  <si>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</si>
  <si>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</si>
  <si>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</si>
  <si>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</si>
  <si>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</si>
  <si>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</si>
  <si>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</si>
  <si>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</si>
  <si>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</si>
  <si>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</si>
  <si>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Implementar herramienta en excel donde se registre toda la información de los informes internos y externos  que debe presentar la Dirección de Talento Humano en cada anualidad sobre el informorme de Ley de Cuotas</t>
  </si>
  <si>
    <t>AUDITORÍA INTERNA CURSOS PEDAGÓGICOS POR INFRACCIONES A LAS NORMAS DE TRÁNSITO (CPINT) 2021</t>
  </si>
  <si>
    <t>CORRECTIVA</t>
  </si>
  <si>
    <t xml:space="preserve">SGC    </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</si>
  <si>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</si>
  <si>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</si>
  <si>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</si>
  <si>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</si>
  <si>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</si>
  <si>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</si>
  <si>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036-2021</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</si>
  <si>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</si>
  <si>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</si>
  <si>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Porque no hay una revisión integral de la documentación  publicada del procedo DTH</t>
  </si>
  <si>
    <t>Dirección de Talento Humano</t>
  </si>
  <si>
    <t>Actualizar o eliminar en los documentos que se requiera, del proceso DTH que encuentra publicada en la intranet</t>
  </si>
  <si>
    <t xml:space="preserve">No. De documentos actualizados o eleminados/No. Total que requiere algun tramite </t>
  </si>
  <si>
    <t>Director de Atención al Ciudadano</t>
  </si>
  <si>
    <t>045-2021</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</si>
  <si>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</si>
  <si>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</si>
  <si>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</si>
  <si>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</si>
  <si>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</si>
  <si>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</si>
  <si>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</si>
  <si>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</si>
  <si>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</si>
  <si>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</si>
  <si>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t>
  </si>
  <si>
    <t xml:space="preserve">El contratista tiene la capacidad de programar o disponer a discreción la distribución de la flota mínima </t>
  </si>
  <si>
    <t xml:space="preserve">Realizar seguimiento mensual para fortalecer la mejora continua y el aseguramiento de la disponibilidad de gruas conforme las condidiciones contractuales. </t>
  </si>
  <si>
    <t xml:space="preserve">12 actas </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</si>
  <si>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</si>
  <si>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</si>
  <si>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</si>
  <si>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</si>
  <si>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</si>
  <si>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Falta de interpretación de la Directiva 001 de 2011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</si>
  <si>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</si>
  <si>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</si>
  <si>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</si>
  <si>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Posibilidad de afectación reputacional por pérdida de confianza por parte de la ciudadanía al igual de posibles investigaciones por entes de control debido a prestación de tramites y servicios fuera de los requerimientos normativos, legales y del ciudadano</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</si>
  <si>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</si>
  <si>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</si>
  <si>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Acción de mejora</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</si>
  <si>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</si>
  <si>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</si>
  <si>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</si>
  <si>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</si>
  <si>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</si>
  <si>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</si>
  <si>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</si>
  <si>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</si>
  <si>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</si>
  <si>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</si>
  <si>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055-2021</t>
  </si>
  <si>
    <t>058-2021</t>
  </si>
  <si>
    <t>059-2021</t>
  </si>
  <si>
    <t>061-2021</t>
  </si>
  <si>
    <t>065-2021</t>
  </si>
  <si>
    <t>067-2021</t>
  </si>
  <si>
    <t>ACCIONES INEFECTIVAS</t>
  </si>
  <si>
    <t>AUDITORIA CONTRATACIÓN 2020
AUDITORIA CONTRATACIÓN 2019
LEY TRANSPARENCIA MARZO 2019</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</si>
  <si>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</si>
  <si>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</si>
  <si>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</si>
  <si>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ACCIONES INCUMPLIDAS O INEFECTIVAS</t>
  </si>
  <si>
    <t>Accion Correctiva</t>
  </si>
  <si>
    <t>AUDITORIA PROCESO GESTIÓN DE TRÁNSITO Y CONTROL DE TRANSITO Y TRANSPORTE</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</si>
  <si>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</si>
  <si>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</si>
  <si>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</si>
  <si>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Número de solicitudes de concepto realizadas</t>
  </si>
  <si>
    <t>Diana Lorena Urrego García</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</si>
  <si>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</si>
  <si>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</si>
  <si>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</si>
  <si>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</si>
  <si>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</si>
  <si>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</si>
  <si>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t>La Circular Externa Única de Colombia Compra Eficiente del 16 de abril de 2019 establece que "Los Documentos del Proceso son públicos salvo por la información sujeta a reserva de conformidad con la normativa aplicable".</t>
  </si>
  <si>
    <t>Solicitar la clasificación de documentos de seguimiento al convenio como información reservada y clasificada.</t>
  </si>
  <si>
    <t>número de solicitudes de clasificación documental realizadas</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</si>
  <si>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</si>
  <si>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</si>
  <si>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</si>
  <si>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</si>
  <si>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</si>
  <si>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</si>
  <si>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</si>
  <si>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</si>
  <si>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</si>
  <si>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</si>
  <si>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</si>
  <si>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</si>
  <si>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Nathaly Patiño González</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</si>
  <si>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</si>
  <si>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</si>
  <si>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</si>
  <si>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Socializar el procedimiento y protocolo del CGT actualizados al personal del Centro de gestión de Tránsito.</t>
  </si>
  <si>
    <t>Número de socializaciones e protocolos y procedimientos realizadas</t>
  </si>
  <si>
    <t>079-2021</t>
  </si>
  <si>
    <t>080-2021</t>
  </si>
  <si>
    <t>081-2021</t>
  </si>
  <si>
    <t>083-2021</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</si>
  <si>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</si>
  <si>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</si>
  <si>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</si>
  <si>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</si>
  <si>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SUBDIRECCIÓN DE CONTROL DE TRÁNSITO Y TRANSPORTE</t>
  </si>
  <si>
    <t>SUBDIRECCIÓN DE GESTIÓN EN VÍA</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</si>
  <si>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</si>
  <si>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</si>
  <si>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Posibilidad de afectación reputacional por posible disminución en el índice de desempeño institucional por la implementación de las políticas del Modelo Integrado de Planeación y Gestión MIPG fuera de los términos y lineamientos establecidos.</t>
  </si>
  <si>
    <t>SEGUIMIENTO AL CUMPLIMIENTO DE LA LEY DE CUOTAS PARTES EN LA SDM</t>
  </si>
  <si>
    <t>SEGUIMIENTO PQRS II SEMESTRE 2020</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</si>
  <si>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</si>
  <si>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Falta de gestión en el seguimiento a las peticiones entre autoridades.</t>
  </si>
  <si>
    <t>Documentar  lineamiento sobre el seguimiento  semanal a la gestión de las peticiones entre autoridades.</t>
  </si>
  <si>
    <t>Lineamiento documentado, publicado y socializado.</t>
  </si>
  <si>
    <t>Seguimiento semanal a la gestión de las peticiones entre autoridades</t>
  </si>
  <si>
    <t>Seguimiento semanal</t>
  </si>
  <si>
    <t>Deficiencia en la retroalimentación del informe de calidad de las respuestas emitidas a la ciudadanía.</t>
  </si>
  <si>
    <t>Realizar 2 retroalimentaciones a los referentes de PQRSD de cada proceso de la entidad, sobre los  informes de calidad de las respuestas emitidas a la ciudadanía.</t>
  </si>
  <si>
    <t xml:space="preserve"> Actas de reunión con los referentes de PQRSD de cada proceso de la entidad.</t>
  </si>
  <si>
    <t xml:space="preserve">PROCESO GESTIÓN DE TRÁNSITO Y CONTROL DE TRÁNSITO Y TRANSPORTE </t>
  </si>
  <si>
    <t>Falta de compromiso de los profesionales responsables de dar respuesta a  las peticiones Ciudadanas.</t>
  </si>
  <si>
    <t>085-2021</t>
  </si>
  <si>
    <t>086-2021</t>
  </si>
  <si>
    <t>087-2021</t>
  </si>
  <si>
    <t>AUDITORÍA PQRSD I SEMESTRE 2021</t>
  </si>
  <si>
    <t>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t>
  </si>
  <si>
    <t>N.C. 3: Se evidencian debilidades relacionadas con el cumplimiento de los criterios establecidos en el Decreto 371 de 2010 en términos de calidez, claridad y coherencia, en las respuestas dadas por la entidad a sus peticionarios.</t>
  </si>
  <si>
    <t>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t>
  </si>
  <si>
    <t>Revisado el cronograma de implementación aportado como anexo, no se demarcaron las fechas en las que realizarán cada una de las actividades, razón por la cual se hace necesario ajustarlo.</t>
  </si>
  <si>
    <t>5 - Posibilidad de afectación reputacional por sanciones del archivo distrital y quejas de ususarios internos y externos debido a la ejecución del sistema de gestión documental fuera de los requerimiento normativos y procedimientales.</t>
  </si>
  <si>
    <t>Desactualización del cronograma del Programa de Gestión Documental de acuerdo con el Decreto 1080 de 2015.</t>
  </si>
  <si>
    <t>Actualizar el Programa de Gestión Documental con sus programas específicos incluyendo las fechas de cada una de las actividades contempladas en el cronograma de implementación, la alineación con planes programas y sistemas de gestión y el presupuesto anual.</t>
  </si>
  <si>
    <t>Documento PGD actualizado</t>
  </si>
  <si>
    <t>Aprobar y  publicar el PGD conforme lo establece el Decreto 1080 de 2015.</t>
  </si>
  <si>
    <t>Documento PGD publicado</t>
  </si>
  <si>
    <t>Adoptar el PGD en la entidad</t>
  </si>
  <si>
    <t>Acto administrativo de adopción del PGD</t>
  </si>
  <si>
    <t>Solicitar la inclusión en el Plan Institucional de Capacitación las temáticas de gestión documental relacionadas con instrumentos archivísticos, normatividad archivística, aplicación de TRD y socialización de procedimientos de gestión documental; y las jornadas requeridas.</t>
  </si>
  <si>
    <t>(Temáticas incluidas)/(Temáticas solicitadas)</t>
  </si>
  <si>
    <t>Solicitar ante la Oficina de Control Interno la inclusión del seguimiento del Plan de Mejoramiento estructurado para las recomendaciones del CDA.</t>
  </si>
  <si>
    <t>Solicitud realizada</t>
  </si>
  <si>
    <t>Hacer seguimiento anual al Programa de Gestión Documental</t>
  </si>
  <si>
    <t>Informe de seguimiento</t>
  </si>
  <si>
    <t>En lo referente a la implementación de la TRD, al realizar el muestreo aleatorio de los expedientes revisados para verificar los criterios de organización documental, se encontró que para la serie de contratos se está aplicando la TRD que no ha sido convalidada.</t>
  </si>
  <si>
    <t>Retraso en la actualización de la TRD de acuerdo con las nuevas tipologias documentales de la entidad.</t>
  </si>
  <si>
    <t>Actualizar las tablas de retención documental.</t>
  </si>
  <si>
    <t>(Tablas de Retención Documental Actualizadas)/(Total Tablas de Retención Documental)</t>
  </si>
  <si>
    <t>Socializar la TRD convalidada en todas las dependencias de la entidad.</t>
  </si>
  <si>
    <t>(Tablas de Retención Documental Socializadas)/(Total Tablas de Retención Documental)</t>
  </si>
  <si>
    <t>La referente documental manifestó que hubo una confusión al momento de registrar los datos porque se incluyó en la volumetría de archivo central la documentación perteneciente a los fondos documentales acumulados.</t>
  </si>
  <si>
    <t>Desactualización del Diagnóstico Integral de Archivos.</t>
  </si>
  <si>
    <t>Actualizar el Diagnóstico Integral de Archivos a partir de la medición, en metros lineales, de los archivos de gestión y archivo central de la entidad.</t>
  </si>
  <si>
    <t>Documento Diagnóstico Integral de Archivos</t>
  </si>
  <si>
    <t>Formular un Plan de Transferencias Secundarias de acuerdo con lo establecido en el artículo 21 del Acuerdo 004 de 2019.</t>
  </si>
  <si>
    <t>Documento de Plan de Transferencias Secundarias</t>
  </si>
  <si>
    <t>Aprobar el Plan de Transferencias Secundarias</t>
  </si>
  <si>
    <t>Documento de Plan de Transferencias Secundarias aprobado</t>
  </si>
  <si>
    <t>Ajustar el documento del Sistema Integrado de Conservación - SIC de acuerdo con condiciones técnica de almacenamiento del acervo documental identificadas a aprtir del Diagnóstico Integral de Archivo.</t>
  </si>
  <si>
    <t>Documento del Sistema Integrado de Conservación - SIC ajustado</t>
  </si>
  <si>
    <t>Publicar el documento del Sistema Integrado de Conservación - SIC</t>
  </si>
  <si>
    <t>Documento del Sistema Integrado de Conservación - SIC publicado</t>
  </si>
  <si>
    <t>Desactualización del Banco Terminológico para las series, subseries y tipos documentales de la Tabla de Retención Documental actualizada, según lo establece el Decreto 1080 de 2015, artículo 2.8.2.5.8, literal g. y el Acuerdo AGN 004 de 2019, artículo 5.</t>
  </si>
  <si>
    <t>Reprocesos en la actualización y convalidación de la TRD de la entidad  de acuerdo con el Decreto 1080 de 2015 y el Decreto 672 de 2018.</t>
  </si>
  <si>
    <t>Actualizar el Banco Terminológico para las series, subseries y tipos documentales de la Tabla de Retención Documental convalidada, según lo establece el Decreto 1080 de 2015, artículo 2.8.2.5.8, literal g.</t>
  </si>
  <si>
    <t>Banco Terminológico actualizado</t>
  </si>
  <si>
    <t>Aprobar y socializar el Banco Terminológico actualizado.</t>
  </si>
  <si>
    <t>Banco Terminológico publicado</t>
  </si>
  <si>
    <t>Solicitar la parametrización del Banco Terminológico en el aplicativo ORFEO.</t>
  </si>
  <si>
    <t>Banco Terminológico parametrizado</t>
  </si>
  <si>
    <t>Publicar el Banco Terminológico aprobado</t>
  </si>
  <si>
    <t>Riesgo de la obsolescencia tecnológica en el caso de los documentos electrónicos, ya que, se debe garantizar su preservación para su acceso de acuerdo a los tiempos de retención.</t>
  </si>
  <si>
    <t>Desactualización de la Tabla de Control de Acceso con relación a los riesgos tecnológicos.</t>
  </si>
  <si>
    <t>Actualizar las Tablas de Control de Acceso a partir de la revisión de los riesgos tecnológicos para documentos electrónicos de archivo.</t>
  </si>
  <si>
    <t>Tabla de Control de Acceso actualizada</t>
  </si>
  <si>
    <t>Aprobar y socializar la Tabla de Control de Acceso.</t>
  </si>
  <si>
    <t>Tabla de Control de Acceso aprobada</t>
  </si>
  <si>
    <t>Publicar la Tabla de Control de Acceso.</t>
  </si>
  <si>
    <t>Tabla de Control de Acceso publicada</t>
  </si>
  <si>
    <t>Cada entidad suprimida o liquidada tiene un fondo documental al que se le debe elaborar su respectivo instrumento archivístico.</t>
  </si>
  <si>
    <t>Tablas de Valoración elaboradas no están convalidadas por el Consejo Distrital de Archivo.</t>
  </si>
  <si>
    <t>Surtir el proceso de convalidación e implementación de las TVD correspondientes al Fondo de Educación y seguridad Vial FONDATT.</t>
  </si>
  <si>
    <t>Tabla de Valoración Documental convalidada</t>
  </si>
  <si>
    <t>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t>
  </si>
  <si>
    <t>Documento Plan de Trabajo Archivístico</t>
  </si>
  <si>
    <t>No identificación de la producción documental electrónica durante la emergencia sanitaria por COVID - 19</t>
  </si>
  <si>
    <t>Desactualización del MOREQ frente a la producción documental electrónica.</t>
  </si>
  <si>
    <t>Actualizar el Modelo de Requisitos para la Gestión de Documentos Electrónicos de Archivo - MOREQ.</t>
  </si>
  <si>
    <t>Modelo de Requisitos para la Gestión de Documentos Electrónicos de Archivo - MOREQ actualizado</t>
  </si>
  <si>
    <t xml:space="preserve">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t>
  </si>
  <si>
    <t>Inoportunidad de atender a los criterios técnicos establecidos para los procedimientos de la gestión documental a través del artículo 2.8.2.5.9 del Decreto 1080 de 2015 y el Lineamiento 13 de la Secretaría General de la Alcaldía Mayor de Bogotá D.C.</t>
  </si>
  <si>
    <t>Formular el procedimiento de valoración de documentos de conformidad con artículo 2.8.2.5.9 del Decreto 1080 de 2015 y en el Lineamiento 13 de la Secretaría General de la Alcaldía Mayor de Bogotá D.C.</t>
  </si>
  <si>
    <t>Documento de procedimiento de valoración de documentos elaborado</t>
  </si>
  <si>
    <t>INFORME VISITA DE SEGUIMIENTO AL CUMPLIMIENTO DE LA NORMA ARCHIVISTICA SDM 2021</t>
  </si>
  <si>
    <t>088-2021</t>
  </si>
  <si>
    <t>089-2021</t>
  </si>
  <si>
    <t>090-2021</t>
  </si>
  <si>
    <t>091-2021</t>
  </si>
  <si>
    <t>092-2021</t>
  </si>
  <si>
    <t>093-2021</t>
  </si>
  <si>
    <t>094-2021</t>
  </si>
  <si>
    <t>095-2021</t>
  </si>
  <si>
    <t>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t>
  </si>
  <si>
    <t>número de comunicados emitidos /número de seguimientos de PQRSD.</t>
  </si>
  <si>
    <t>GESTIÓN DEL  TALENTO HUMANO</t>
  </si>
  <si>
    <t>Posibilidad de afectación económico y reputacional por requerimiento de los usuarios internos e investigaciones administrativas y legales por entes de control debido a la implementación del SGSST fuera de los requerimientos normativos.</t>
  </si>
  <si>
    <t>Director de Talento Humano</t>
  </si>
  <si>
    <t>Observación 04: Al planificar el logro de los objetivos del SGSST, se observa en los POA’S objetivos diferentes a los definidos en el documento PA02-MN01 Anexo 1.
Oportunidad de Mejora 11:Teniendo en cuenta que se realiza la medición de los indicadores del SGSST, no se tienen en cuenta los lineamientos establecidos para la articulación de los objetivos dentro de los POA’S.</t>
  </si>
  <si>
    <t xml:space="preserve">Desarticulación de los objetivos SST con los establecidos en los POAS. </t>
  </si>
  <si>
    <t xml:space="preserve">Articular los objetivos de SST con los establecidos en el POA de Gestión de la DTH </t>
  </si>
  <si>
    <t xml:space="preserve">Objetivos SST articulados con el POA de Gestión de la DTH </t>
  </si>
  <si>
    <t>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t>
  </si>
  <si>
    <t>Se encuentran identificadas estas situaciones producto de la auditoría pero no se ha podido finalizar el 100% de las acciones, debido a recursos económicos, situaciones de pandemia y cambios organizacionales.</t>
  </si>
  <si>
    <t>Realizar seguimiento semestral del avance al cierre de las acciones contempladas matriz de control y seguimiento de inspecciones registrando el avance en la casilla de observaciones.</t>
  </si>
  <si>
    <t>Matriz con los seguimientos realizados</t>
  </si>
  <si>
    <t>Acción preventiva</t>
  </si>
  <si>
    <t>Oportunidad de Mejora 07: Frente a los temas de comunicación externa, es importante que se refuercen ya que solamente se están enfocando en temas de COVID, dejando de lado los otros riesgos y peligros identificado en el SGSST</t>
  </si>
  <si>
    <t>La prioridad en el año pasado era la emergencia sanitaria generada por el coronavirus SARS-Cov-2 y el flujo de visitantes en la entidad era muy bajo.</t>
  </si>
  <si>
    <t xml:space="preserve">Reforzar información de SST (riesgos y peligros) a las partes interesadas externas  en la web y en las sedes con mayor afluencia de público Paloquemao y Calle 13. </t>
  </si>
  <si>
    <t>No. de temas divulgados / No. de temas definidos a divulgar</t>
  </si>
  <si>
    <t>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t>
  </si>
  <si>
    <t xml:space="preserve">El Manual de contratación se encuentra en proceso de revisión y actualización por parte de la Dirección de contratación. 
</t>
  </si>
  <si>
    <t>Incorporar en la actualización del Manual de Contratación PA05-M02  la articulación realizada con los lineamientos establecidos en la  Guía Criterios en SST para la Contratación de Productos y Servicios.</t>
  </si>
  <si>
    <t>Manual de contratación articulado con la Guía Criterios en SST para la Contratación de Productos y Servicios PA02-G03</t>
  </si>
  <si>
    <t>Directora de Contratación</t>
  </si>
  <si>
    <t>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t>
  </si>
  <si>
    <t xml:space="preserve">Inobservancia del termino establecido en el Manual de Supervisión e Interventoría, establecido en  el numeral 5.2.1 (15). </t>
  </si>
  <si>
    <t>Remitir comunicado  a los supervisores recordando el cargue de los soportes en el SECOP II</t>
  </si>
  <si>
    <t>Comunicado enviado</t>
  </si>
  <si>
    <t>Oportunidad de Mejora 14: Aunque se han implementado las canecas para la disposición de residuos en las diferentes sedes se observó que no se están empleando las bolsas con los colores respectivos.</t>
  </si>
  <si>
    <t>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t>
  </si>
  <si>
    <t xml:space="preserve">Falta de verificación si se cuenta con los insumos suficientes y adecuados para suplir las necesidades para el mantenimiento  cada uno de los contenedores </t>
  </si>
  <si>
    <t>Realizar por parte del equipo de Gestión Ambiental  visitas de inspección semestral para la  verificación  de los respectivos insumos de disposición de residuos.</t>
  </si>
  <si>
    <t xml:space="preserve">Actas  reunión de la  visitas de inspección y registro fotográfico </t>
  </si>
  <si>
    <t xml:space="preserve">Subdirección Administrativa </t>
  </si>
  <si>
    <t>Oportunidad de Mejora 15: Teniendo en cuenta que, conforme al INSTRUCTIVO PARA SELECCIÓN Y SUMINISTRO DE ELEMENTOS DE PROTECCIÓN PERSONAL, la entrega de EPP debe realizada por parte del
equipo de seguridad y salud en el trabajo y/o los supervisores de proyectos siempre y cuando el riesgo que se maneje sea 4, es importante que se lleve el seguimiento que se debe hacer al cumplimiento de la entrega de EPP a los servicios tercerizados.</t>
  </si>
  <si>
    <t>Falta socializar el documento Guía Criterios en SST para la Contratación de Productos y Servicios PA02-G03 versión 1.0 de 22 de septiembre de 2021 en donde se encuentra establecido el seguimiento a la entrega de EPP a contratistas tercerizados.</t>
  </si>
  <si>
    <t xml:space="preserve">Realizar seguimiento a la entrega de EPP a colaboradores de proyectos y servicios tercerizados, conforme a los lineamientos establecidos a Guía Criterios en SST para la Contratación de Productos y Servicios PA02-G03 </t>
  </si>
  <si>
    <t>Seguimientos realizados</t>
  </si>
  <si>
    <t>101-2021</t>
  </si>
  <si>
    <t>103-2021</t>
  </si>
  <si>
    <t>111-2021</t>
  </si>
  <si>
    <t>114-2021</t>
  </si>
  <si>
    <t>116-2021</t>
  </si>
  <si>
    <t>117-2021</t>
  </si>
  <si>
    <t>118-2021</t>
  </si>
  <si>
    <t>AUDITORIA INTERNA SG SST 2021</t>
  </si>
  <si>
    <t>119-2021</t>
  </si>
  <si>
    <t>120-2021</t>
  </si>
  <si>
    <t>OAPI</t>
  </si>
  <si>
    <t>AUDITORIA DE EVALUACIÓN DE REQUISITOS LEGALES DE SEGURIDAD Y SALUD EN EL TRABAJO Y AMBIENTE</t>
  </si>
  <si>
    <t>Los requisitos en los que se evidencia cumplimiento parcial dado que no se tiene registrado el requisito en del formato Matriz de Cumplimiento Legal (PA05-IN02-F03) pero hay evidencias de la implementación del requisito en el sistema de gestión.
Los requisitos en los que se evidencia no cumplimiento dado que no se tiene registrado el requisito en del formato Matriz de Cumplimiento Legal (PA05-IN02- F03) ni se tienen evidencias de la implementación del requisito en el sistema de gestión.</t>
  </si>
  <si>
    <t>Porque en la identificación no hubo participación del equipo SST.</t>
  </si>
  <si>
    <t>Identificar el listado de normas relacionadas en el informe por parte del equipo SST, frente a su vigencia en el ordenamiento jurídico.</t>
  </si>
  <si>
    <t>Acta con las normas identificadas para incluir en la matriz.</t>
  </si>
  <si>
    <t>Director(a) de Talento Humano</t>
  </si>
  <si>
    <t>Solicitar la inclusión en la  matriz de requisitos legales las normas SST que correspondan.</t>
  </si>
  <si>
    <t>Correo enviado desde la DTH, a Normatividad y conceptos.</t>
  </si>
  <si>
    <t>Incluir en la  matriz de requisitos legales las normas SST que correspondan.</t>
  </si>
  <si>
    <t>(Número de normas incluidas / Número de normas identificadas que aplican) * 100</t>
  </si>
  <si>
    <t>Director (a) de Normatividad Conceptos</t>
  </si>
  <si>
    <t>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t>
  </si>
  <si>
    <t>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t>
  </si>
  <si>
    <t>Verificar que los hallazgos de no cumplimiento identificados en auditoría de evaluación de requisitos legales de SST se encuentre registrados en la matriz de control y seguimiento de inspecciones.</t>
  </si>
  <si>
    <t xml:space="preserve">Matriz con los Hallazgos de No cumplimiento identificados en la auditoría </t>
  </si>
  <si>
    <t>Director(a) de Talento Humano - Subdirector(a) Administrativa.</t>
  </si>
  <si>
    <t>Dentro de la revisión del formato Matriz de Cumplimiento Legal (PA05-IN02-F03) se evidencia que la descripción del mecanismo de cumplimiento no está correctamente redactada, es decir, no corresponde a las evidencias principales para demostrar el cumplimiento de los requisitos.</t>
  </si>
  <si>
    <t>Porque en la redacción del cumplimiento no se involucró a todo el equipo SST.</t>
  </si>
  <si>
    <t>Solicitar el ajuste del cumplimiento en la  matriz de requisitos legales, en las normas SST que correspondan.</t>
  </si>
  <si>
    <t>Incluir el ajuste de la forma de cumplimiento, en la  matriz de requisitos legales, las normas SST que correspondan.</t>
  </si>
  <si>
    <t>(Número de normas a ajustar/ Número de normas identificadas para ajustar) * 100</t>
  </si>
  <si>
    <t>121-2021</t>
  </si>
  <si>
    <t xml:space="preserve">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t>
  </si>
  <si>
    <t>Posibilidad de afectación reputacional por  perdida de imagen institucional ante la comunidad, debido a la consecusión de contratos sin el lleno de los requisitos contemplados en la norma.</t>
  </si>
  <si>
    <t>Falta de claridad en los lineamientos establecidos en el manual de contratación, procedimientos y demás documentos asociados al proceso</t>
  </si>
  <si>
    <t xml:space="preserve">Verificación  bimestral  por parte de los supervisores de los requisitos de ejecución para dar inicio al contrato </t>
  </si>
  <si>
    <t>Acta de verificación del cumplimiento de los requisitos de ejecución previos al acta de inicio</t>
  </si>
  <si>
    <t>Subsecretaría de Gestión Corporativa / Supervisores</t>
  </si>
  <si>
    <t>Falta de concordancia de las responsabilidades establecidas para el gerente del proyecto y ordenador del gasto, según lo dispuesto en el capitulo III, numeral 3.1 (actividades de la etapa precontractual) y el capitulo IV numeral 4.4 (gerente de proyecto).</t>
  </si>
  <si>
    <t>Revisar y ajustar el Manual de Contratación PA 05 - M02 respecto a  la suscripción de los documentos y estudios previos respecto al ordenador del gasto y el gerente del proyecto.</t>
  </si>
  <si>
    <t>Manual de Contratación PA 05 - M02 revisado, ajustado y publicado</t>
  </si>
  <si>
    <t>Direccion de Contratación</t>
  </si>
  <si>
    <t xml:space="preserve">Falta de claridad en los lineamientos establecidos en el Manual de Supervisón e Interventoría PA 05- M03  sobre los documentos contractuales que se deben cargar en la plataforma SECOP (etapa pre contractual - contractual) y sus responsables. </t>
  </si>
  <si>
    <t>Elaborar memorando con los lineamientos generales aplicables a la etapa pre -contractual de los procesos de selección de la SDM.</t>
  </si>
  <si>
    <t>Memorando redactado, aprobado y enviado</t>
  </si>
  <si>
    <t xml:space="preserve">Debilidad en la lista de chequeo, ya que no determina claramente los documentos contractuales que se deben cargar en la plataforma SECOP, teniendo en cuenta si se trata de persona natural o jurídica.  </t>
  </si>
  <si>
    <t>Revisar, actualizar y elaborar lista de chequeo en la que se establezca claramente los documentos pre- contractuales que se deben cargar en la plaltaforma SECOP.</t>
  </si>
  <si>
    <t>Lista que chequeo actualizada y publicada</t>
  </si>
  <si>
    <t xml:space="preserve"> Posibilidad de afectación reputacional por perdida de imagen institucional ante la comunidad, debido a la consecución de contratos sin el lleno de los requisitos contemplados en la norma</t>
  </si>
  <si>
    <t xml:space="preserve">  Falta de apropiación por parte del equipo de contración de la DAC, sobre los lineamientos del Manual de Contratación y Supervisión.</t>
  </si>
  <si>
    <t>Realizar 3 sensibilizaciones al equipo de contratación sobre los lineamientos del Manual de Contratación y Supervisión.</t>
  </si>
  <si>
    <t>Sensibilizaciones realizadas/ Sensibilizaciones programadas*100</t>
  </si>
  <si>
    <t>Falta de puntos de control para el cumplimiento de los documentos a suscrir en la etapa precontractual del proceso de contratación.</t>
  </si>
  <si>
    <t>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t>
  </si>
  <si>
    <t>Actas, reuniones,  y correos electrónicos</t>
  </si>
  <si>
    <t>Debilidad en Personal contratista encargado de la ejecución del proyecto sin la experiencia suficiente, de acuerdo a lo establecido en los estudios previos</t>
  </si>
  <si>
    <t>Posibilidad de afectación reputacional y económica  por perdida de imagen con los usuarios internos y entes de control por no cumplir con la normatividad vigente en temas de contratación</t>
  </si>
  <si>
    <t>Falta de puntos de control para el cumplimiento de los documentos a suscribir y expedir por parte del supervisor del contrato</t>
  </si>
  <si>
    <t xml:space="preserve">Realizar Verificación y control por parte de los supervisores de los requisitos de ejecución para dar inicio al contrato </t>
  </si>
  <si>
    <t>Acta de verificación mensual del cumplimiento de los requisitos de ejecución previos al acta de inicio</t>
  </si>
  <si>
    <t>Debilidades en el estudio del sector al limitar las cotizaciones a dos empresas Fundatic y Mromero Ltda, siendo este último aliado estratégico del primero.</t>
  </si>
  <si>
    <t>Falta de puntos de control para el cumplimiento de los documentos a suscribir en la etapa precontractual del proceso de contratación.</t>
  </si>
  <si>
    <t>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t>
  </si>
  <si>
    <t>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t>
  </si>
  <si>
    <t>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t>
  </si>
  <si>
    <t>Revisar y actualizar de la lista de chequeo de los contratos de prestación de servicios donde se incorpore la observación en referencia a la revisión del RUT.</t>
  </si>
  <si>
    <t>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t>
  </si>
  <si>
    <t>Falta de claridad en cuanto a las obligaciones del supervisor contenidas en el Manual de Supervisión e interventoría PA 05 - M03 de la Entidad.</t>
  </si>
  <si>
    <t xml:space="preserve">Socializar el Manual de Supervisión PA 05 - M 03 en donde se realice enfásis a la verificación de los requisitos de ejecución y demás actividades a cargo del supervisor, para la correcta supervisión y seguimiento a los contratos </t>
  </si>
  <si>
    <t>Acción Preventiva</t>
  </si>
  <si>
    <t>Socializaciones realizadas/ socializaciones programadas</t>
  </si>
  <si>
    <t xml:space="preserve">Debilidad en la lista de chequeo, puesto que en la misma,  no se determina claramente cuales son  los documentos contractuales que se deben cargar en la plataforma SECOP y en el sistema de gestión contractual, tanto para una  persona natural o jurídica.  </t>
  </si>
  <si>
    <t xml:space="preserve">Revisar, actualizar y elaborar lista de chequeo en la que se establezca claramente la relación de los documentos pre- contractuales que se deben cargar en la plataforma SECOP y en el sistema de gestión contractual. </t>
  </si>
  <si>
    <t>Debilidad en el seguimiento de la platafroma SECOP, respecto de la actividad contractual, efectuada en la etapa de ejecución hasta el cierre.</t>
  </si>
  <si>
    <t>Revisión aleatoria mensual, donde se remitan memorandos a los ordenadores del gasto que presenten mora en el cargue de la  información en la etapa de ejecución contractual.</t>
  </si>
  <si>
    <t>Memorandos redactados, aprobados y enviados</t>
  </si>
  <si>
    <t>Falta de compromiso de los supervisores, para actualizar oportunamente en las plataformas de contratación, la información sobre la ejecución de los contratos de prestación de servicios.</t>
  </si>
  <si>
    <t>Enviar mensualmente memorando a todos los supervisores solicitando la actualización en SECOP II de los contratos a su cargo.</t>
  </si>
  <si>
    <t>Memorandos enviados</t>
  </si>
  <si>
    <t xml:space="preserve">Falta de puntos de control para el cumplimiento de los documentos a suscribir y expedir por parte del supervisor del contrato
</t>
  </si>
  <si>
    <t xml:space="preserve">Realizar seguimiento trimestral a la publicación de la completitud de la documentación que deben cargar los supervisores en la plataforma del SECOP II </t>
  </si>
  <si>
    <t>Acta de seguimiento</t>
  </si>
  <si>
    <t>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t>
  </si>
  <si>
    <t xml:space="preserve">Debilidad en la lista de chequeo, puesto que en la misma,  no se determina claramente cuales son  los documentos contractuales que se deben cargar en la plataforma SECOP, tanto para una  persona natural o jurídica.  </t>
  </si>
  <si>
    <t xml:space="preserve">Revisar, actualizar y elaborar de lista de chequeo, en la que se establezca claramente la relación de los documentos pre- contractuales que se deben cargar en la plataforma SECOP. </t>
  </si>
  <si>
    <t>Debilidad en el seguimiento de la plataforma SECOP, respecto de la actividad contractual, efectuada en la etapa de ejecución hasta el cierre.</t>
  </si>
  <si>
    <t>Realizar una revisión aleatoria mensual, donde se remitan memorandos a los ordenadores del gasto que presenten mora en el cargue de la  información en la etapa de ejecución contractual.</t>
  </si>
  <si>
    <t xml:space="preserve">Falta de seguimiento y coordinación oportuna entre las dependencias involucradas en la actualización y publicación de  los documentos en la plataforma Secop II. </t>
  </si>
  <si>
    <t xml:space="preserve">Realizar seguimiento mensual a la publicación de los documentos contractuales en la plataforma SECOP II
</t>
  </si>
  <si>
    <t>Seguimientos efectuados /Seguimientos programados</t>
  </si>
  <si>
    <t>Direccion de representación Judicial</t>
  </si>
  <si>
    <t>Falta de compromiso por parte de los supervisores de contratos en el cargue de la documentación en la plataforma SECOP II.</t>
  </si>
  <si>
    <t>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t>
  </si>
  <si>
    <t>Numero de comunicados remitidos/ número de revisiones adelantadas</t>
  </si>
  <si>
    <t>profesional designado por la Subsecretaría de Gestión de la Movilidad.</t>
  </si>
  <si>
    <t>El supervisor no validó que el sistema mostrara el aviso del anexo exitoso del documento</t>
  </si>
  <si>
    <t>Publicar la cuenta de mayo del contrato 2021-1748 proceso SDM-CPS-1735-2021 en el SECOP II.</t>
  </si>
  <si>
    <t>Publicación Secop II</t>
  </si>
  <si>
    <t>Dirección de Inteligencia para la Movilidad</t>
  </si>
  <si>
    <t>Realizar socialización a los supervisores de la DIM, respecto a la publicación de documentos en el SECOP II.</t>
  </si>
  <si>
    <t>Revisión Secop II</t>
  </si>
  <si>
    <t>Incumplimiento de los términos para la publicación de la información de la ejecución de los contratos</t>
  </si>
  <si>
    <t>Falta de compromiso por parte de los profesionales en el cargue de la documentación</t>
  </si>
  <si>
    <t xml:space="preserve">Realizar Seguimiento trimestral a la publicación de la completitud de la documentación que deben cargar los supervisores en la plataforma del SECOP II </t>
  </si>
  <si>
    <t>Falta de control y seguimiento por parte de los responsables del cumplimiento de las obligaciones contenidas en manual de contratación y supervisión e interventoría de la SDM.</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</si>
  <si>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t>
  </si>
  <si>
    <t>(Seguimiento trimestral efectuado / seguimiento trimestral programado) * 100</t>
  </si>
  <si>
    <t>122-2021</t>
  </si>
  <si>
    <t>AUDITORÍA PROCESO CONTRACTUAL 2021</t>
  </si>
  <si>
    <t>123-2021</t>
  </si>
  <si>
    <t>124-2021</t>
  </si>
  <si>
    <t>125-2021</t>
  </si>
  <si>
    <t>126-2021</t>
  </si>
  <si>
    <t>No Conformidad No. 1: No se evidencia que la Secretaría Distrital de Movilidad identifique todos los riesgos de soborno que podría anticipar razonablemente en su Sistema de Gestión Antisoborno.</t>
  </si>
  <si>
    <t>Posible perdida de la certificacion en el seguimiento del 2022.</t>
  </si>
  <si>
    <t>Porque la metodología de riesgos no es clara en la participación del personal que debe acompañar la identificación de riesgos de la Entidad.</t>
  </si>
  <si>
    <t>Realizar la revisión de la matriz de riesgos de soborno con cada una de las áreas de la entidad y con el personal que no se contempló inicialmente de la SDM para identificar las situaciones potenciales de soborno que se presenten.</t>
  </si>
  <si>
    <t>Numero de matriz revisada</t>
  </si>
  <si>
    <t>Una matriz de riesgos revisada</t>
  </si>
  <si>
    <t>Paula Tatiana Arenas</t>
  </si>
  <si>
    <t>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t>
  </si>
  <si>
    <t>Numero de metodologias ajustadas</t>
  </si>
  <si>
    <t>Una metodologia ajustada y publicada</t>
  </si>
  <si>
    <t>Socializar la guía de riesgos y la matriz de riesgos con todo el personal de la Entidad en especial con el personal que se encuentra fuera de las sedes principales.</t>
  </si>
  <si>
    <t>Numero de socializaciones de la guia de riesgos</t>
  </si>
  <si>
    <t xml:space="preserve">2 socializaciones (Una reunion
con el equipo tecnico MIPG y una
pieza grafica de socializacion
enviada a toda la entidad)
</t>
  </si>
  <si>
    <t>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t>
  </si>
  <si>
    <t>Por que la entrada en operación de los agentes de transito civiles es en el 2022, por lo que hasta el momento se estan formalizando las funciones y niveles de autoridad que estos podran tener.</t>
  </si>
  <si>
    <t>Incluir los riesgos de soborno relacionados con los procedimientos asociados a los agentes de transito civiles en la matriz de riesgos de soborno.</t>
  </si>
  <si>
    <t>Numero de riesgos incluidos</t>
  </si>
  <si>
    <t>Una matriz de riesgos ajustada</t>
  </si>
  <si>
    <t>127-2021</t>
  </si>
  <si>
    <t>128-2021</t>
  </si>
  <si>
    <t>GESTIÓN DEL TALENTO HUMANO - SGAS</t>
  </si>
  <si>
    <t>AUDITORIA CERTIFICACIÓN SGAS POR EL ENTE CERTIFICADOR CMD CERTIFICATION</t>
  </si>
  <si>
    <t>Se evidenció incumplimiento de los Anexos No.2 Estandares de Publicación y  Anexo No 3 Condiciones Tecnicas, subcategoría  3.2 Condiciones de Seguridad Digital  establecidos en la Resolución 1519 de 2020</t>
  </si>
  <si>
    <t>Incumplimiento normativo- legal</t>
  </si>
  <si>
    <t>Desconociento de la Resolución 1519 de 2020</t>
  </si>
  <si>
    <t>Gestionar la Implementación de los anexos establecidos en la Resolución 1519 de 2020 frente al cumplimiento de los anexos No. 2 Estándares de Publicación y  Anexo 3 Condiciones Técnicas, subcategoría 3.2 Condiciones de Seguridad Digital y sus Controles.</t>
  </si>
  <si>
    <t xml:space="preserve">Anexos 2 y 3 Implementados </t>
  </si>
  <si>
    <t>Jady Pérez</t>
  </si>
  <si>
    <t>Verificar mensualmente la información reportada por Normatividad y Conceptos frente a la normativa aplicable en relación con las actuaciones de la dependencia</t>
  </si>
  <si>
    <t>Información de normatividad y conceptos verificada</t>
  </si>
  <si>
    <t xml:space="preserve">En el proceso de implementación del anexo No. 1, se evidenció que no se alcanzará  a realizar una evaluación técnica definitiva de los componentes  2.2.3.3 " estructura para todos" y el 2.2.3.2 " lo visual entregado adecuadamente", de acuerdo con el cronograma diseñado por la OACCM. 
</t>
  </si>
  <si>
    <t>Implementar  la evaluación técnica definitiva y ajustes correspondientes a los componentes  2.2.3.3 " estructura para todos" y 2.2.3.2 " lo visual entregado adecuadamente".</t>
  </si>
  <si>
    <t>Una evaluación técnica definitiva  implementada</t>
  </si>
  <si>
    <t>Andrés Contento Muñoz</t>
  </si>
  <si>
    <t>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t>
  </si>
  <si>
    <t>129-2021</t>
  </si>
  <si>
    <t>130-2021</t>
  </si>
  <si>
    <t xml:space="preserve">AUTOCONTROL EN LA IMPLEMENTACIÓN DE LA NORMATIVA APLICABLE A LA LEY DE TRANSPARENCIA Y ACCESO DE LA INFORMACIÓN. 
</t>
  </si>
  <si>
    <t xml:space="preserve">AUTOCONTROL EN LA IMPLEMENTACIÓN DE LA NORMATIVA APLICABLE A LA LEY DE TRANSPARENCIA Y ACCESO DE LA INFORMACIÓN, RESOLUCIÓN 1519 DE 2020
</t>
  </si>
  <si>
    <t>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</si>
  <si>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Posibilidad de afectacion economicas y reputacional por sancion del ente correspondiente, debido a la gestion del proceso administrativo y de defensa fuera de los terminos legales establecidos.</t>
  </si>
  <si>
    <t xml:space="preserve">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t>
  </si>
  <si>
    <t xml:space="preserve">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t>
  </si>
  <si>
    <t>PREVENTIVA</t>
  </si>
  <si>
    <t>Socialización efectuada /Socialización programada</t>
  </si>
  <si>
    <t>DIRECCION DE REPRESENTACION JUDICIAL</t>
  </si>
  <si>
    <t>Posibilidad de afectacion ecomica y reputacional por sancion del ente correspondiente, debido a la gestion del proceso administrativo y de defensa fuera de los terminos legales establecidos.</t>
  </si>
  <si>
    <t xml:space="preserve">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t>
  </si>
  <si>
    <t xml:space="preserve">Elaborar memorando dirigido a los miembros del Comité de Conciliación y Defensa Judicial, recordandoles la importancia de las asistencias a las sesiones y las consecuencias que conllevan. 
</t>
  </si>
  <si>
    <t>Memorando elaborado y enviado</t>
  </si>
  <si>
    <t xml:space="preserve">NC 2 - En la muestra seleccionada de (31) procesos judiciales con clasificación de obligación “Posible”
registradas en cuentas de orden y “Probable” registrados en cuentas de provisión, al realizar el cruce de
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
</t>
  </si>
  <si>
    <t>Posibilidad de afectación reputacional por requerimientos internos, externos  e investigaciones administrativas, disciplinarias, fiscales y penales debido a la entrega de estados contables fuera de las fechas establecidas y de los terminos procedimientales.</t>
  </si>
  <si>
    <t xml:space="preserve">Falta de directrices claras desde el usuario administrador sobre la modificación al uso de las columnas de Valor Final del contigente y Valor presente (Secretaría Jurídica).  </t>
  </si>
  <si>
    <t>Oficio de solicitud a la Secretaria Distrital de Hacienda y a la Secretara Jurídica Distrital  sobre las causales de la modificacion realizada a la plataforma Siproj por parte del administrador (Sec. Jurídica).</t>
  </si>
  <si>
    <t>01 Oficio</t>
  </si>
  <si>
    <t>VLADIMIRO ESTRADA</t>
  </si>
  <si>
    <t>GESTIÓN JURÍDICA  - SUBDIRECCIÓN FINANCIERA</t>
  </si>
  <si>
    <t>NC 3- De un total de 376 procesos en contra, activos de acuerdo con información del Siproj, se evidenció que en un total de (20) procesos se encuentran con calificación de la obligación “Probable” con probabilidad final
entre 0.0 % y 46.68%, esta situación se aparta de lo contenido en la Política Contable de la Entidad la cual
establece en el numeral 2.16.2 Provisiones a) reconocimiento “(…) las obligaciones contingentes
judiciales por concepto de litigios y demandas en contra se reconocen como provisión cuando las
obligaciones derivadas de los mismos son clasificadas como probables, esto es, que tengan una
probabilidad final de perdida superior al 50% (…) como se puede evidenciar en 20 procesos judiciales se
encuentran mal clasificados dentro del Siproj en relación con el porcentaje de probabilidad final, sin
perjuicio de su registro en los Estados Financieros en la cuenta de provisiones 2-7-01. La situación fue
evidenciada en los procesos identificados con los siguientes ID 303255, 360460, 366688, 372608, 480555,
513200, 535908, 537689, 539324, 540177, 552713, 555519, 561715, 569549, 582889, 586131,5 86481,
588761, 592063,598397.</t>
  </si>
  <si>
    <t>El sistema no esta determinando la probalidad final y clasificacion de la obligacion del proceso judicial de acuerdo a lo establecido en la circular 016 de 2018.</t>
  </si>
  <si>
    <t>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t>
  </si>
  <si>
    <t xml:space="preserve">01 oficio </t>
  </si>
  <si>
    <t xml:space="preserve">INFORME DE EVALUACIÓN SEGUIMIENTO CONTIGENETE JUDICIAL, SIPROJ-WEB Y COMITÉ DE CONCILIACIÓN </t>
  </si>
  <si>
    <t>131-2021</t>
  </si>
  <si>
    <t>132-2021</t>
  </si>
  <si>
    <t>133-2021</t>
  </si>
  <si>
    <t>INFORME AUDITORÍA INTERNA AL SGA 2021</t>
  </si>
  <si>
    <t>No Conformidad N°1: En la página Web de la entidad se encuentra publicada la política ambiental del año 2018, que no está vigente.</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</si>
  <si>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</si>
  <si>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Falta de control por parte de la subdirección para la verificación de los documentos relacionados y actualizados con el proceso</t>
  </si>
  <si>
    <t xml:space="preserve">Realizar un inventario documental de los documentos publicados del SGA
</t>
  </si>
  <si>
    <t xml:space="preserve">N° de Inventario
</t>
  </si>
  <si>
    <t>Subdirectora Administrativa</t>
  </si>
  <si>
    <t xml:space="preserve">Aplicar trimestralmente la lista de chequeo producto del inventario documental del SGA
</t>
  </si>
  <si>
    <t xml:space="preserve">N° lista de chequeo
</t>
  </si>
  <si>
    <t>Solicitar la eliminación de la página web la politica ambiental del año 2018</t>
  </si>
  <si>
    <t xml:space="preserve">N° de Solicitud
</t>
  </si>
  <si>
    <t>No Conformidad N°1: En las tablas de retención documental no se encuentran incluidos los Registros de simulacros, registros de emergencias ambientales, certificados de capacitación externa, documentos de los proveedores como permisos o licencias ambientales.</t>
  </si>
  <si>
    <t>No se han identificado la totalidad de los resgitros del SGA para ser incluidos en las TRD</t>
  </si>
  <si>
    <t>Generar una base de datos con  los resgitros identificados  que se generan en SGA que aun no se encuentran en las TRD</t>
  </si>
  <si>
    <t>N° Base de datos registros del SGA</t>
  </si>
  <si>
    <t>Solicitar la actualización de la TRD de acuerdo con la base de datos generada</t>
  </si>
  <si>
    <t xml:space="preserve">N° de solicitud de incluición en las TRD
</t>
  </si>
  <si>
    <t>No Conformidad N°1: El PON derrame de sustancias químicas, residuos peligrosos o combustibles no tiene aprobación, versión, código ni fecha y éste no se encuentra publicado en la intranet</t>
  </si>
  <si>
    <t xml:space="preserve">Falta de conocimiento del equipo del SGA frente a la documentación relacionada con el PON publicada en la intranet </t>
  </si>
  <si>
    <t>Solicitar a Talento Humano una socialización al equipo del SGA frente a la documentación publicada en la intranet relacionada con el PON</t>
  </si>
  <si>
    <t>N° de socialización</t>
  </si>
  <si>
    <t xml:space="preserve">Directora de Talento Humano
</t>
  </si>
  <si>
    <t>No Conformidad N°1 :No se encuentra en el control de documentos los formatos: PA01-PL02-F01 Lista de chequeo Verificación de cumplimiento de las medidas para la entrega de RESPEL al transportador ni PA01-PL02-F05 Registro de residuos peligrosos</t>
  </si>
  <si>
    <t xml:space="preserve">Porque no se realizó  el control al proceso de actualización de documentos en el listado maestro </t>
  </si>
  <si>
    <t>Actualizar el listado maestro de documentos con los formatos PA01-PL02-F01 Lista de chequeo Verificación de cumplimiento de las medidas para la entrega de RESPEL al transportador ni PA01-PL02-F05 Registro de residuos peligrosos</t>
  </si>
  <si>
    <t xml:space="preserve">Correción </t>
  </si>
  <si>
    <t xml:space="preserve">N°  de actualizaciones </t>
  </si>
  <si>
    <t>Profesional Oficina Asesora de Planeación Institucional</t>
  </si>
  <si>
    <t xml:space="preserve">Actualizar el procedimiento PE01-PR04 control de documentos del sistema de gestión, incluyendo una política de operación que indique el control para la actualización del listado maestro de documentos </t>
  </si>
  <si>
    <t>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t>
  </si>
  <si>
    <t>No se encuentran asociados los riesgos ambientales (incendio, explisión y derrames de residuos peligrosos durante el transporte)  en el mapa de riesgos del proceso</t>
  </si>
  <si>
    <t xml:space="preserve">Incluir los riesgos ambientales (incendio, explosión y derrames de residuos peligrosos durante el transporte) en el mapa de riesgo del proceso </t>
  </si>
  <si>
    <t>N° de riesgos actualizados</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</si>
  <si>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</si>
  <si>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Falta de estandarización de lineamientos para el alcande de los aspectos e impactos ambientales</t>
  </si>
  <si>
    <t>Incluir una politica de operación en el procedimiento PA01-PR09 relacionando que se debera hacer el análisis de aspectos e impactos ambientales en todos los procesos de las entidad</t>
  </si>
  <si>
    <t>N° de politicas incluidas en el procedimiento</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</si>
  <si>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</si>
  <si>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Realizar mesas de trabajo para identificar los aspectos e impactos ambientales para cada proceso</t>
  </si>
  <si>
    <t>N° mesas realizadas / N° mesas programadas * 100</t>
  </si>
  <si>
    <t>Actualizar  la matriz los aspectos ambientales e impactos ambientales identificados en los procesos que esten en el alcance del SGA</t>
  </si>
  <si>
    <t>N° Matriz actualizada de aspectos e impactos ambientales</t>
  </si>
  <si>
    <t xml:space="preserve">No Conformidad N°4: No se evidencia implementado control operacional para el vehículo que transporta el combustible para las plantas eléctricas
</t>
  </si>
  <si>
    <t>Desconocimiento de la implementación del control operacional que permita la verificación de vehiculos transportadores de sustancias peligrosas.</t>
  </si>
  <si>
    <t xml:space="preserve">Incluir los lineamientos para la aplicación del control operacional para el transporte de sustacias peligrosas, en el manual del SGA </t>
  </si>
  <si>
    <t>(N° de lineamientos para la aplicación del control operacional para transporte de sustancias peligrosas</t>
  </si>
  <si>
    <t>1 lineamiento</t>
  </si>
  <si>
    <t xml:space="preserve">Diseñar un formato (lista de chequeo) para el control operacional para el transporte de sustacias peligrosas, en el manual del SGA </t>
  </si>
  <si>
    <t>N° de lista de chequeo</t>
  </si>
  <si>
    <t>Socializar los lineamientos definidos en el manual del SGA referente al contro operacional de transporte de sustacias peligrosas</t>
  </si>
  <si>
    <t>N° socializaciones realizadas / N° socializaciones programadas * 100</t>
  </si>
  <si>
    <t xml:space="preserve">No Conformidad N°4: No se evidencia Certificado de disposición adecuada de los residuos de la actividad de fumigación
</t>
  </si>
  <si>
    <t>Falta de seguimiento integral por parte de la Subdirección Administrativa al cumplimiento de las obligaciones del proveedor de servicio</t>
  </si>
  <si>
    <t>Solicitar y recepcionar mensualmente los soportes documentales asociados a la gestión externa de los residuos peligrosos generados por la actividad de fumigación por parte del proveedor de servicios</t>
  </si>
  <si>
    <t>N° Soportes documentales asociados a la gestión externa de RESPEL generados por la actividad de fumigación</t>
  </si>
  <si>
    <t>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t>
  </si>
  <si>
    <t>No se informo al área de infraestructura la necesidad de adecuación del dique de contención de derrames</t>
  </si>
  <si>
    <t xml:space="preserve">Realizar la solicitud  al área encargada para la construcción de los diques </t>
  </si>
  <si>
    <t xml:space="preserve">N° de solicitud realizada
</t>
  </si>
  <si>
    <t>No Conformidad N°5: La organización no asegura que algunas personas que realizan actividades que afectan el desempeño ambiental tengan la competencia adecuada.
Para el conductor Alfonso Cubillos que transportó residuos peligrosos hasta el Gestor Externo Lito en el mes de noviembre, no se evidencia el registro de capacitación en transporte de mercancías peligrosas y ni capacitación en manejo de kit de derrames</t>
  </si>
  <si>
    <t>Falta de realización de un análisis de las necesidades de capacitación de transporte de sustacias peligrosas y kit de derrames frente a la población involucrada en los procesos del SGA</t>
  </si>
  <si>
    <t>Realizar el análisis de las necesidades de capacitaciones frente a la población involucrada en el SGA</t>
  </si>
  <si>
    <t>N° de acta reunión</t>
  </si>
  <si>
    <t>Elaborar el cronograma de capacitaciones del SGA conforme al resultado del análisis</t>
  </si>
  <si>
    <t>N° de cronograma</t>
  </si>
  <si>
    <t>No Conformidad N°6: No se evidencian registros de simulacros ambientales en ninguna sede.
No se evidencia divulgación al personal contratista del mantenimiento de planta eléctrica el PON para derrames
En la Sede Paloquemado se evidencia kit ambiental incompleto: no se cuenta con los elementos mínimos como Masilla, Mascarilla facial, Gafas, Bolsas plásticas rojas.</t>
  </si>
  <si>
    <t>No existe lineamientos claros frente al manejo de emergencias que puedan surgir por una amenaza de tipo ambiental</t>
  </si>
  <si>
    <t>Realizar una reunión entre los equipos SGA y SST  para la articulación de las emergencias ambientales.</t>
  </si>
  <si>
    <t>N° acta de reunión</t>
  </si>
  <si>
    <t>Subdirectora Administrativa
Directora de Talento Humano</t>
  </si>
  <si>
    <t xml:space="preserve">Actualizar el manual ampliando los controles frente al tema de emergencias ambientales </t>
  </si>
  <si>
    <t>N° Manual actualizado</t>
  </si>
  <si>
    <t xml:space="preserve">Realizar un plan de trabajo que incluya divulgación, simulacros y revisión de KIT enmarcados al componente de emergencias ambientales 
</t>
  </si>
  <si>
    <t>(N° de acciones realizadas / N° acciones programadas plan de trabajo)*100</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</si>
  <si>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</si>
  <si>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Desconocimiento del área encargada que suministra la información relacionada con población trabajadora por sede, la cual es necesaria para alimentar los indicadores ambientales</t>
  </si>
  <si>
    <t>Actualizar la matriz de diligenciamiento de consumos teniendo en cuenta las metas establecidas en el Plan Institucional de Gestión Ambiental e identifcando si se requiere realizar un ajuste en los indicadores</t>
  </si>
  <si>
    <t>(N° de indicadores actualizados/ N° de indicadores)*100</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</si>
  <si>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</si>
  <si>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Realizar una mesa de trabajo para socializar los lineamientos para el suministro de la información al calculo de los indicadores, estableciendo la información requerida y frecuencia del envío de la información.</t>
  </si>
  <si>
    <t xml:space="preserve">N° de mesas realizadas
</t>
  </si>
  <si>
    <t>No Conformidad N°7:No se evidencia seguimiento a las condiciones de almacenamiento de las sustancias químicas</t>
  </si>
  <si>
    <t>No se conto con evidencias del seguimiento  al almacenamiento de sustancias quimicas.</t>
  </si>
  <si>
    <t>Realizar mesa de trabajo  para articular requsititos del SGA con el SST.</t>
  </si>
  <si>
    <t>N° de mesas realizadas</t>
  </si>
  <si>
    <t>No Conformidad N°8: No se evidencia la evaluación del cumplimiento de los requisitos legales identificados en la PA05-IN02-F03 matriz de cumplimiento legal</t>
  </si>
  <si>
    <t>Falta de la no presentación de la evaluación dentro del desarrollo de la auditoría interna del SGA</t>
  </si>
  <si>
    <t>Incluir el informe de auditoría de evaluación de requisitos legales de SST y Ambiente realizado por "Estartegias y seguir limitada" dentro del documento del manual del SGA.</t>
  </si>
  <si>
    <t xml:space="preserve">N° de inclusion documentales al SGA
</t>
  </si>
  <si>
    <t>Oportunidad de Mejora 3: Es conveniente que el seguimiento que se realiza a través del Informe de semestral de necesidades de funcionamiento por sedes sea realizado de forma más periódica</t>
  </si>
  <si>
    <t>Falta de planificación de las inspecciones periodicas</t>
  </si>
  <si>
    <t xml:space="preserve">Realizar un cronograma para realizar las inspecciones
</t>
  </si>
  <si>
    <t xml:space="preserve">N° cronograma
</t>
  </si>
  <si>
    <t>1 Cronograma</t>
  </si>
  <si>
    <t>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t>
  </si>
  <si>
    <t>No se tuvo en cuenta el contexto de la entidad al igual que la alineación de los objetivos con la politica ambiental</t>
  </si>
  <si>
    <t>Reformular los objetivos ambientales garantizando alineación con la politica ambiental y el contexto organizacional.</t>
  </si>
  <si>
    <t xml:space="preserve">N° de actualizaciones de los objetivos ambientales
</t>
  </si>
  <si>
    <t>Oportunidad de Mejora 6: Es importante fortalecer la matriz DOFA PE01-PR08-F01 versión 12 en lo relacionado con el sistema de gestión
ambiental.</t>
  </si>
  <si>
    <t>Porque no se encuentran diferenciados los aspectos relacionados con los sistemas de gestión en la matriz DOFA</t>
  </si>
  <si>
    <t xml:space="preserve">Actualizar el procedimiento PE01-PR08 Planificación estratégica y operativa y el formato PE01-PR08-F01 Matriz DOFA incluyendo de manera  clara los aspectos relacionados con los sistemas de gestión </t>
  </si>
  <si>
    <t>N°  de actualizaciones del   procedimiento PE01-PR08 Planificación estratégica y operativa y el formato PE01-PR08-F01 Matriz DOFA</t>
  </si>
  <si>
    <t>Observación 1: El alcance del Sistema de Gestión Ambiental no se encuentra documentado, solo se encuentran las sedes que se encuentran dentro del alcance</t>
  </si>
  <si>
    <t>No se incluyo el alcance del SGA dentro de los documentos propios del sistema.</t>
  </si>
  <si>
    <t xml:space="preserve">Documentar el Alcance del Sistema de Gestión Ambiental incluyendolo en el documento Manual del Sistema de Gestión Ambiental
</t>
  </si>
  <si>
    <t xml:space="preserve">N° de actualización del manual 
</t>
  </si>
  <si>
    <t>1 actualización</t>
  </si>
  <si>
    <t>Observación 2 : En la caracterización de los procesos no se incluyen los requisitos de la norma ISO 14001:2015 que deben cumplir, en la caracterización de Gestión Administrativa se nombran de manera muy general las actividades del PHVA del Sistema Gestión Ambiental.</t>
  </si>
  <si>
    <t xml:space="preserve">Desconocimiento de la necesidad de inlcluir los requisitos de la norma ISO 14001:2015  de manera particular en el ciclo PHVA de la caracterizaciòn del proceso </t>
  </si>
  <si>
    <t xml:space="preserve">Actualizar caracterizacìon incluyendo los requisitos de la norma ISO 14001: 2015 en el ciclo PHVA </t>
  </si>
  <si>
    <t xml:space="preserve">N° de actualización de la caracterizaciòn
</t>
  </si>
  <si>
    <t>Observación 3: El procedimiento de Identificación de aspectos y valoración de Impactos Ambientales PA01-PR09 v01 de febrero de 2019 define que éste se debe socializar, pero no se evidencia dicha socialización.</t>
  </si>
  <si>
    <t>No aportaron evidecias frente a los procesos de socializacion de los documentos al interior de la entidad</t>
  </si>
  <si>
    <t xml:space="preserve">Divulgación al interior de la entidad el procedimiento Identificación de aspectos y valoración de Impactos Ambientales. </t>
  </si>
  <si>
    <t>N° de divulgaciones realizadas</t>
  </si>
  <si>
    <t>Observación 3 : Asi mismo, el procedimiento  no incluye la explicación de la metodología con la que se valora el aspecto/impacto ambiental en la matriz</t>
  </si>
  <si>
    <t xml:space="preserve">Falta de actualización de los documentos enmarcados en el Sistema de Gestión Ambiental    </t>
  </si>
  <si>
    <t>Actualización del procedimiento de Identificación de aspectos y valoración de Impactos Ambientales, incluyendo la explicación de la metodologia de valoración del impacto ambiental.</t>
  </si>
  <si>
    <t xml:space="preserve">Acción Correctiva </t>
  </si>
  <si>
    <t xml:space="preserve">N° de actualizacion del procedimiento </t>
  </si>
  <si>
    <t>1 divulgación</t>
  </si>
  <si>
    <t>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t>
  </si>
  <si>
    <t>Falta de actualización de la matriz de requsitos legales  del Sistema de Gestión Ambiental</t>
  </si>
  <si>
    <t>Actualización de la matriz de requisitos legales, incluyendo normatividad nueva y omitida aplicable al SGA, excluyendo normatividad no vigente y derrogada, haciendo enfasis en la aplicabilidad por norma</t>
  </si>
  <si>
    <t xml:space="preserve">N° de actualización de matriz legal 
</t>
  </si>
  <si>
    <t>Observación 5: El Plan de Gestión Integral de residuos peligrosos PA01-M02-PL02 v01 de noviembre de 2021, no se encuentra totalmente adecuado, ya que hace falta información sobre la identificación, separación, almacenamiento y disposición final de los residuos</t>
  </si>
  <si>
    <t>No se incluyo la totalidad de los requisitos aplicables en el  Plan de Gestión Integral de residuos peligrosos PA01-M02-PL02 v01</t>
  </si>
  <si>
    <t>Actualizar Plan de Gestión Integral de residuos peligrosos</t>
  </si>
  <si>
    <t xml:space="preserve">N° de actualizaciones del Plan 
</t>
  </si>
  <si>
    <t>Observación 6: No se encuentran establecidas las comunicaciones a nivel externo con proveedores y autoridades ambientales, como por ejemplo, el reporte de Respel ante el IDEAM y la comunicación de los requisitos ambientales para la contratación</t>
  </si>
  <si>
    <t>Falta de actualización del manual frente a la comunicación y reportes  a nivel externo enmarcado en el Sistema de Gestión Ambiental</t>
  </si>
  <si>
    <t xml:space="preserve">Realizar mesa de trabajo con la  Oficina Asesora de Comunicaciones para definir en que instrumentos documentales se debe establecer los lineamientos para la comunicación con partes interesadas  </t>
  </si>
  <si>
    <t>N° Mesa de Trabajo</t>
  </si>
  <si>
    <t>1 mesa de trabajo</t>
  </si>
  <si>
    <t xml:space="preserve">Actualizar los lineamientos de la comunicion  en el manual del SGA, frente a comunicaciones externas con proveedores y autoridades ambientales </t>
  </si>
  <si>
    <t xml:space="preserve">(N° de actualización del manual del SGA 
</t>
  </si>
  <si>
    <t>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t>
  </si>
  <si>
    <t>No se realizó la gestión para contratación de proveedor externo para la realización de las pruebas a los transformadores propiedad de la entidad</t>
  </si>
  <si>
    <t xml:space="preserve">Realizar la gestión para la contratación de un proveedor externo autorizado para realizar las pruebas a los transformadores propiedad de la entidad. </t>
  </si>
  <si>
    <t>N° de solicitud realizada</t>
  </si>
  <si>
    <t>1 solicitud</t>
  </si>
  <si>
    <t xml:space="preserve">Subdirectora Administrativa </t>
  </si>
  <si>
    <t>Observación 8: El PON derrame de sustancias químicas residuos peligrosos o combustibles no es claro en cuanto a qué hacer antes, durante y después de la emergencia; no es claro si la emergencia por derrames la debe atender la brigada o el personal de aseo y mantenimiento</t>
  </si>
  <si>
    <t xml:space="preserve">No se habia realizado una revisiòn conjunta con el equipo del SGA y SST para definir la totalidad de requsitos del PON </t>
  </si>
  <si>
    <t xml:space="preserve">Actualizar el PON de acuerdo a las observaciones dada en la auditoria interna del SGA </t>
  </si>
  <si>
    <t xml:space="preserve">Correcciòn </t>
  </si>
  <si>
    <t xml:space="preserve">Nª de PON Actualizado </t>
  </si>
  <si>
    <t>Subdirectora Administrativa / Directora de talento humano</t>
  </si>
  <si>
    <t xml:space="preserve">Observación 9: Es importante mejorar la capacitación del Gestor Ambiental, la cual está definida en el Art. 7 del Decreto 165 de 2015.
</t>
  </si>
  <si>
    <t>No se incluyo la necesidad de incluir la capacitación del gestor ambiental dentro del MIPG en tematicas relacionadas del SGA</t>
  </si>
  <si>
    <t>Transmitir la necesidad ante la Dirección de Talento Humano respecto a la capacitación del gestor ambiental</t>
  </si>
  <si>
    <t xml:space="preserve">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inspecciones, no se define los conocimientos específicos en temas ambientales.
</t>
  </si>
  <si>
    <t>No se incluyeron en los estudios previos las formaciones especificas para los perfiles de profesional ambiental y pasante que desarrollen acciones en el SGA</t>
  </si>
  <si>
    <t>Realizar mesa de trabajo para establecer la viabilidad de la inclusión de la formación especifica en ISO 14001:2015 para el profesional ambiental a cargo del SGA, al igual que conocimientos especificos para pasantes.</t>
  </si>
  <si>
    <t>Observación 10: No se evidencia que se haya realizado la revisión por la dirección, se está en espera de los resultados de auditoria interna</t>
  </si>
  <si>
    <t xml:space="preserve">Se requería los resultados de la auditoria interna para la revisión por la alta dirección, teniendo en cuenta que este es uno de los requisitos para la ejecución de la actividad. </t>
  </si>
  <si>
    <t>Realizar una solicitud mediante una mes de trabajo informando la necesidad de realizar por parte de la alta dirección bajo los lineamientos establecidos y teniendo en cuenta los requisitos normativos de la  ISO 14001</t>
  </si>
  <si>
    <t xml:space="preserve">N° de mesas de trabajo
</t>
  </si>
  <si>
    <t xml:space="preserve">Observación 11: En el recorrido por las diferentes sedes se evidencia una separación no adecuada de residuos en los puntos ecológicos </t>
  </si>
  <si>
    <t xml:space="preserve">Falta de fortalecimiento de las estrategias de sensibilizacion frente a la adecuada segregacion de residuos </t>
  </si>
  <si>
    <t>Fortalecer las estrategias de segregaciòn adecuada de residuos</t>
  </si>
  <si>
    <t>(N° de estrategias  realizadas/N° de estrategias definidas)*100</t>
  </si>
  <si>
    <t>GESTIÓN ADMINISTRATIVA - GESTIÓN DEL TALENTO HUMANO</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</si>
  <si>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</si>
  <si>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</si>
  <si>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</si>
  <si>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</si>
  <si>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</si>
  <si>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</si>
  <si>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</si>
  <si>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</si>
  <si>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</si>
  <si>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</si>
  <si>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</si>
  <si>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</si>
  <si>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</si>
  <si>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</si>
  <si>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</si>
  <si>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</si>
  <si>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</si>
  <si>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</si>
  <si>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</si>
  <si>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</si>
  <si>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</si>
  <si>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</si>
  <si>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SUBSECRETARÍA DE POLÍTICA DE MOVILIDAD</t>
  </si>
  <si>
    <t xml:space="preserve">SUBDIRECCIÓN ADMINISTRATIVA - DIRECCIÓN DE TALENTO HUMANO 
</t>
  </si>
  <si>
    <t>DIRECCIÓN DE TALENTO HUMANO 
SUBDIRECCIÓN ADMINISTRATIVA</t>
  </si>
  <si>
    <t>Guillermo Delgadillo Molano</t>
  </si>
  <si>
    <t>Seguimiento realizado el 11/01/2022
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Accion en ejecución.   
CONCLUSION: ACCION ABIERTA</t>
  </si>
  <si>
    <t>DIRECCIÓN DE NORMATIVIDAD Y CONCEPTOS</t>
  </si>
  <si>
    <t>ESTADO GENERAL DE LAS ACCIONES DEL PLAN DE MEJORAMIENTO POR PROCESOS DE LA SDM AL CORTE ENERO 2022</t>
  </si>
  <si>
    <t>RESUMEN ESTADO DE LAS ACCIONES DEL PMP: CONSOLIDADO GENERAL AL CORTE  ENERO 2022</t>
  </si>
  <si>
    <t>ESTADO DE LAS ACCIONES DEL PMP:  ACCIONES CERRADAS POR DEPENDENCIA A ENERO 2022</t>
  </si>
  <si>
    <t>ESTADO DE LAS ACCIONES DEL PMP:  ACCIONES ABIERTAS POR DEPENDENCIA A ENERO 2022</t>
  </si>
  <si>
    <t>ESTADO DE LAS ACCIONES DEL PMP:  ACCIONES  INCUMPLIDAS O INEFECTIVAS AL CORTE ENERO 2022</t>
  </si>
  <si>
    <t>ESTADO DE LAS ACCIONES DEL PMP:  PLAZOS DE EJECUCIÓN ACCIONES ABIERTAS E INCUMPLIDAS AL CORTE ENERO 2022</t>
  </si>
  <si>
    <t>NÚMERO DE ACCIONES ABIERTAS E INCUMPLIDAS DE ACUERDO A LA FUENTE U ORIGEN DEL HALLAZGO AL CORTE ENERO 2022</t>
  </si>
  <si>
    <t xml:space="preserve">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</si>
  <si>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</si>
  <si>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04/02/2022: Seguimiento realizado por María Janneth Romero:
El proceso aporta la siguiente justificación: "Los estudios previos se realizarán una vez se tenga la fecha para la suscripción del nuevo convenio con la Policía, en el momento en que finalice la Ley de Garantías. Se realiza reunión de seguimiento, en donde se informa que no se tienen evidencias para este mes.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</si>
  <si>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04/02/2022: Seguimiento realizado por María Janneth Romero: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
Acción en términos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</si>
  <si>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04/02/2022: Seguimiento realizado por María Janneth Romero :
El proceso aporta la siguiente justificación: "Mensualmente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
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</si>
  <si>
    <t xml:space="preserve">04/02/2022: Seguimiento realizado por María Janneth Romero:
El proceso presenta la siguiente justificación: "Con la suscripción del nuevo convenio, se realizará la especificación de las acciones en vía; esta actividad se encuentra en proceso para cuando se realice la renovación del convenio.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</si>
  <si>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04/02/2022: Seguimiento realizado por María Janneth Romero:
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
Conforme lo anterior se recomienda fortalecer los controles de tal manera que se garantice la ejecución integral de la acción formulada en coherencia con el indicador y la meta planteada.
07/01/2022: Seguimiento realizado por María Janneth Romero:
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</si>
  <si>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22/12/2021: Seguimiento ralizado por María Janneth Romero:
El proceso  a través del radicado 20213000285683 de fecha 22/12/2021 solicita la reprogramación de la acción, de conformidad con lo acordado en el mesa de trabajo del 17/12/2021. Nueva fecha programada 29/04/2022.
06/12/2021:  Seguimiento realizado por María Janneth Romero:
De acuerdo a la justificación presentada por el proceso:  "Se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 se evidencia que no se dio cumplimiento a la acción formulada.
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</si>
  <si>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 xml:space="preserve">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</si>
  <si>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 xml:space="preserve">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Acción en terminos de ejecución, no obstante y teniendo en cuenta que a la fecha no se  ha presentado ningun avance de la gestión realizada, se presen ta una alerta por posible incumplimiento. 
08/11/2021: Seguimiento realizado por María Janneth Romero:
Acción en terminos de ejecución.
08/10/2021: Seguimiento realizado por María Janneth Romero:
Acción en terminos de ejecución.
</t>
  </si>
  <si>
    <t>Vieinery Piza Olarte</t>
  </si>
  <si>
    <t>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t>
  </si>
  <si>
    <t>Seguimiento realizado el 7/02/2022
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
Accion en ejecución.   
CONCLUSION: ACCION CERRADA</t>
  </si>
  <si>
    <t>Seguimiento realizado el 7/02/2022
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
Accion en ejecución.   
CONCLUSION: ACCION CERRADA</t>
  </si>
  <si>
    <t>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</si>
  <si>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</si>
  <si>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Nataly Tenjo Vargas</t>
  </si>
  <si>
    <t>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7/01/2022: No se aportaron evidencias de gestión en el mes de diciembre.
7/12/2021: No se aportaron evidencias de gestión en el mes de noviembre.
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</si>
  <si>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</si>
  <si>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7/02/2022: No se aportaron evidencias de gestión en el mes de enero de 2022.
7/01/2022: No se aportaron evidencias de gestión en el mes de diciembre.</t>
  </si>
  <si>
    <t>7/02/2022: No se aportaron evidencias de gestión en el mes de enero de 2022.</t>
  </si>
  <si>
    <t>7/02/2022:Las evidencias aportadas no dan cuenta del estado actual del desarrollo del sofware especificamente el desarrollo del requerimiento de la acción establecida. Continua en ejecución
7/01/2022: No reportan seguimiento para este corte,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</si>
  <si>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07/02/2022:Las evidencias aportadas no dan cuenta del estado actual del desarrollo del sofware especificamente el desarrollo del requerimiento de la acción establecida. Continua en ejecución.
07/01/2022: No reportan seguimiento. Continua en ejecución.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</si>
  <si>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7/02/2022: Sin avance para este corte. Continua en ejecucion
7/01/2022: Se allega justificacion de cierre de la accoón sin embargo la misma no se acepta por cuanto la  misma no cuenta del cumplimiento de la acción y de la meta establecida.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
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</si>
  <si>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7/02/2022:Sin vances para este corte.
7/01/2022: No presentan avances para este corte. Continua en ejecución.
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
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</si>
  <si>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7/02/2022:  En desarrollo de la acción establecida el proceso adjunta soporte de  reunion del 7/01/2022, con elobjetivo:Guía de criterios de contratacion SST, se recomienda adjuntar el acta producto de las reuniones.</t>
  </si>
  <si>
    <t>7/02/2022:  Se adjunta matriz legal con  la inclusión de normatividad relacionada con el SG_SST.</t>
  </si>
  <si>
    <t>7/02/2022:  Las evidencias aportadas no corresponden a las activividades de modificacioón al Manual de Supervisión.</t>
  </si>
  <si>
    <t>7/02/2022: Se aporta socializacion de lineamientos a los Contratistas.</t>
  </si>
  <si>
    <t>7/02/2022:  Se adjuntan listas de chequeo de contratación directa, sin embargo aun no se encuentran actualizadas de acuerdo a la acción establecida.</t>
  </si>
  <si>
    <t>7/02/2022: Primera socializacion de los lineamientos del Manual de Supervisión mediante memorando 20215300244413, con el fin de afianzar los conocimientos del seguimiento a cargo de los supervisores.</t>
  </si>
  <si>
    <t>7/02/2022: 7/02/2022:  Se adjuntan listas de chequeo de contratación directa, sin embargo aun no se encuentran actualizadas de acuerdo a la acción establecida.</t>
  </si>
  <si>
    <t>7/02/2022: Las evidencias aportadas dan cuenta del seguimiento al tema de liquidaciones sin embargo no se evidencia memorando enviado al ordenador del gasto,</t>
  </si>
  <si>
    <t>7/02/2022:  No se aportan los memorando enviados aleatoriamente a los ordenadores del gasto tal y como quedo establecida la acción.</t>
  </si>
  <si>
    <t>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</si>
  <si>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 xml:space="preserve">7/02/2022:  Se adjunta acta No 2 de 2022, sin embargo se recomienda dejar evidencias y soportado losseguimientos bimensuales del seguimiento a la presentación de excusas de los miembros en cumplimiento con el reglamento del comité. </t>
  </si>
  <si>
    <t>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</si>
  <si>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Julie Martinez y Daniel García</t>
  </si>
  <si>
    <t xml:space="preserve">
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06/01//2022seguimiento Julie Martinez
no se reporta seguimiento de la ejecución de la actividad cumpliéndose la fecha de terminación 
09/12/2021  seguimiento  Julie Martinez  no se recibió por parte del proceso seguimiento de esta acción sin embargo la acción se encuentra dentro de los términos establecidos por el proceso para su ejecución
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</si>
  <si>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</si>
  <si>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</si>
  <si>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 xml:space="preserve">08/02/2022 Seguimiento Julie Martinez y Daniel García. Se observa la matriz de los informes como herramienta de autocontrol y la socialización en el mes de octubre dando cumplimiento a lo planificado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</si>
  <si>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 xml:space="preserve">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</si>
  <si>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
09/12/2021Seguimiento Julie Martinez  mediante 20216200265803  se solicita reprogramar esta actividad por una actualización de los
procedimientos, instructivos, manuales, guías, planes y demás de la DTH que se esta realizando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</si>
  <si>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</si>
  <si>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08/02/2022 Seguimiento por Julie Martinez no se genera reporte de avance por el proceso sin embargo la acción se encuentra dentro de las fechas establecidas para la ejecución. Acción abierta</t>
  </si>
  <si>
    <t>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</si>
  <si>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08/02/2022 Seguimiento Julie Martinez y Daniel García. Se evidencia los correos remitidos con el ajuste del POA y la inclusión del SST con el fin de ser articulado con los objetivos. Adicionalmente se evidencia en la intranet cumpliendo la actividad
6/01/2022 Seguimiento por Julie Martinez no se genera reporte de avance por el proceso sin embargo la acción se encuentra dentro del proceso de  ejecución planificado</t>
  </si>
  <si>
    <t>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</si>
  <si>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</si>
  <si>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08/02/2022 Seguimiento Julie Martinez y Daniel García. Se observa  el correo  y la matriz remitida el 28/01/2022 a través del cual se solicitó el ajuste de requisitos legales , adicionalmente las actas  del 19 de enero y 10 de dicembre.
6/01/2022 Seguimiento por Julie Martinez no se genera reporte de avance por el proceso sin embargo la acción se encuentra dentro del proceso de  ejecución planificado</t>
  </si>
  <si>
    <t>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
6/01/2022 Seguimiento por Julie Martinez no se genera reporte de avance por el proceso sin embargo la acción se encuentra dentro del proceso de  ejecución planificado</t>
  </si>
  <si>
    <t>08/02/2022 Seguimiento Julie Martinez y Daniel García. Se observa  el correo  y la matriz remitida el 28/01/2022 a través del cual se solicitó el ajuste de requisitos legales en la casillas "Sistemas de Gestión", "Artículo, numeral, literal aplicable" y "cómo se cumple" cumpliendo la actividad programada 
6/01/2022 Seguimiento por Julie Martinez no se genera reporte de avance por el proceso sin embargo la acción se encuentra dentro del proceso de  ejecución planificado</t>
  </si>
  <si>
    <t xml:space="preserve">07/02/2022: Seguimiento realizado por María Janneth Romero:
Se mantienen las alertas presentadas en los seguimientos anteriores.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</si>
  <si>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07/02/2022: Seguimiento realizado por María Janneth Romero:
Acción en terminos de ejecución
07/01/2022: Seguimiento realizado por María Janneth Romero:
Acción en terminos de ejecución</t>
  </si>
  <si>
    <t>(Varios elementos)</t>
  </si>
  <si>
    <t xml:space="preserve">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t>
  </si>
  <si>
    <t>ENERO</t>
  </si>
  <si>
    <t>08/02/2022 Seguimiento por Julie Martinez se evidencia la guia de gestion de riesgos actualizada en enero 2022 PE01-G01 se cierre.
6/01/2022 Seguimiento por Julie Martinez no se genera reporte de avance por el proceso sin embargo la acción se encuentra dentro del proceso de  ejecución planificado</t>
  </si>
  <si>
    <t>08/02/2022 Seguimiento por Julie Martinez se evidencia la guia de gestion de riesgos actualizada PE01-G01 estableciendo la  metodología de riesgos de soborno.
6/01/2022 Seguimiento por Julie Martinez no se genera reporte de avance por el proceso sin embargo la acción se encuentra dentro del proceso de  ejecución planificado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</si>
</sst>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d/mm/yyyy;@"/>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b/>
      <sz val="20"/>
      <color indexed="8"/>
      <name val="Calibri"/>
      <family val="2"/>
      <scheme val="minor"/>
    </font>
    <font>
      <sz val="9"/>
      <color rgb="FFFF0000"/>
      <name val="Arial"/>
      <family val="2"/>
    </font>
    <font>
      <sz val="8"/>
      <name val="Arial"/>
      <family val="2"/>
    </font>
    <font>
      <sz val="10"/>
      <name val="Arial"/>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7" fillId="0" borderId="0"/>
    <xf numFmtId="0" fontId="17" fillId="0" borderId="0"/>
    <xf numFmtId="0" fontId="21" fillId="0" borderId="0"/>
    <xf numFmtId="0" fontId="14" fillId="0" borderId="0"/>
    <xf numFmtId="9" fontId="35" fillId="0" borderId="0" applyFont="0" applyFill="0" applyBorder="0" applyAlignment="0" applyProtection="0"/>
  </cellStyleXfs>
  <cellXfs count="133">
    <xf numFmtId="0" fontId="0" fillId="0" borderId="0" xfId="0"/>
    <xf numFmtId="0" fontId="15"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24" fillId="2" borderId="0" xfId="0" applyFont="1" applyFill="1"/>
    <xf numFmtId="165" fontId="17" fillId="0" borderId="0" xfId="0" applyNumberFormat="1" applyFont="1" applyFill="1" applyAlignment="1">
      <alignment horizontal="left"/>
    </xf>
    <xf numFmtId="0" fontId="20" fillId="0" borderId="0" xfId="0" applyFont="1" applyFill="1" applyAlignment="1">
      <alignment horizontal="left"/>
    </xf>
    <xf numFmtId="164" fontId="20" fillId="0" borderId="1" xfId="0" applyNumberFormat="1"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2" borderId="0" xfId="3" applyFont="1" applyFill="1" applyAlignment="1" applyProtection="1">
      <alignment horizontal="center" vertical="center" wrapText="1"/>
    </xf>
    <xf numFmtId="0" fontId="18" fillId="3" borderId="1" xfId="3" applyFont="1" applyFill="1" applyBorder="1" applyAlignment="1" applyProtection="1">
      <alignment horizontal="center" vertical="center" wrapText="1"/>
    </xf>
    <xf numFmtId="0" fontId="18" fillId="4" borderId="1" xfId="3" applyFont="1" applyFill="1" applyBorder="1" applyAlignment="1" applyProtection="1">
      <alignment horizontal="center" vertical="center" wrapText="1"/>
    </xf>
    <xf numFmtId="0" fontId="18" fillId="3" borderId="1" xfId="3" applyFont="1" applyFill="1" applyBorder="1" applyAlignment="1" applyProtection="1">
      <alignment horizontal="center" vertical="center" wrapText="1"/>
    </xf>
    <xf numFmtId="0" fontId="18" fillId="3" borderId="1" xfId="3" applyFont="1" applyFill="1" applyBorder="1" applyAlignment="1" applyProtection="1">
      <alignment horizontal="center" vertical="center" wrapText="1"/>
    </xf>
    <xf numFmtId="0" fontId="18" fillId="3" borderId="1" xfId="3" applyFont="1" applyFill="1" applyBorder="1" applyAlignment="1" applyProtection="1">
      <alignment horizontal="center" vertical="center" wrapText="1"/>
    </xf>
    <xf numFmtId="0" fontId="18" fillId="4" borderId="1" xfId="3" applyFont="1" applyFill="1" applyBorder="1" applyAlignment="1" applyProtection="1">
      <alignment horizontal="center" vertical="center" wrapText="1"/>
    </xf>
    <xf numFmtId="0" fontId="26" fillId="3" borderId="1" xfId="3" applyFont="1" applyFill="1" applyBorder="1" applyAlignment="1" applyProtection="1">
      <alignment horizontal="center" vertical="center" wrapText="1"/>
    </xf>
    <xf numFmtId="0" fontId="18" fillId="3" borderId="1" xfId="3" applyFont="1" applyFill="1" applyBorder="1" applyAlignment="1" applyProtection="1">
      <alignment horizontal="center" vertical="center" wrapText="1"/>
    </xf>
    <xf numFmtId="0" fontId="18" fillId="4" borderId="1" xfId="3" applyFont="1" applyFill="1" applyBorder="1" applyAlignment="1" applyProtection="1">
      <alignment horizontal="center" vertical="center" wrapText="1"/>
    </xf>
    <xf numFmtId="0" fontId="20" fillId="0" borderId="1" xfId="0" applyFont="1" applyFill="1" applyBorder="1" applyAlignment="1">
      <alignment horizontal="left" vertical="top"/>
    </xf>
    <xf numFmtId="0" fontId="20" fillId="0" borderId="1" xfId="0" applyFont="1" applyFill="1" applyBorder="1" applyAlignment="1">
      <alignment horizontal="center"/>
    </xf>
    <xf numFmtId="0" fontId="20" fillId="0" borderId="1" xfId="0" applyNumberFormat="1" applyFont="1" applyFill="1" applyBorder="1" applyAlignment="1">
      <alignment horizontal="center"/>
    </xf>
    <xf numFmtId="0" fontId="20" fillId="0" borderId="1" xfId="0" applyFont="1" applyFill="1" applyBorder="1"/>
    <xf numFmtId="166" fontId="20" fillId="0" borderId="1" xfId="0" applyNumberFormat="1" applyFont="1" applyFill="1" applyBorder="1"/>
    <xf numFmtId="0" fontId="20" fillId="0" borderId="1" xfId="0" applyFont="1" applyFill="1" applyBorder="1" applyAlignment="1">
      <alignment wrapText="1"/>
    </xf>
    <xf numFmtId="0" fontId="20" fillId="0" borderId="1" xfId="0" applyFont="1" applyFill="1" applyBorder="1" applyAlignment="1">
      <alignment horizontal="left"/>
    </xf>
    <xf numFmtId="164" fontId="20" fillId="0" borderId="1" xfId="0" applyNumberFormat="1" applyFont="1" applyFill="1" applyBorder="1" applyAlignment="1">
      <alignment horizontal="left"/>
    </xf>
    <xf numFmtId="0" fontId="20" fillId="0" borderId="1" xfId="0" applyFont="1" applyFill="1" applyBorder="1" applyAlignment="1">
      <alignment vertical="top" wrapText="1"/>
    </xf>
    <xf numFmtId="166" fontId="20" fillId="0" borderId="1" xfId="0" applyNumberFormat="1" applyFont="1" applyFill="1" applyBorder="1" applyAlignment="1">
      <alignment wrapText="1"/>
    </xf>
    <xf numFmtId="0" fontId="14"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5" fillId="0" borderId="0" xfId="0" applyFont="1"/>
    <xf numFmtId="0" fontId="15" fillId="0" borderId="0" xfId="0" applyFont="1" applyAlignment="1">
      <alignment horizontal="center"/>
    </xf>
    <xf numFmtId="0" fontId="30"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30"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5" fillId="0" borderId="0" xfId="0" applyFont="1" applyAlignment="1">
      <alignment wrapText="1"/>
    </xf>
    <xf numFmtId="0" fontId="15" fillId="0" borderId="0" xfId="0" applyFont="1" applyAlignment="1">
      <alignment horizontal="center" wrapText="1"/>
    </xf>
    <xf numFmtId="0" fontId="0" fillId="0" borderId="0" xfId="0" pivotButton="1" applyAlignment="1">
      <alignment wrapText="1"/>
    </xf>
    <xf numFmtId="14" fontId="18" fillId="3" borderId="1" xfId="3" applyNumberFormat="1" applyFont="1" applyFill="1" applyBorder="1" applyAlignment="1" applyProtection="1">
      <alignment horizontal="center" vertical="center" wrapText="1"/>
    </xf>
    <xf numFmtId="14" fontId="18" fillId="4" borderId="1" xfId="3" applyNumberFormat="1" applyFont="1" applyFill="1" applyBorder="1" applyAlignment="1" applyProtection="1">
      <alignment horizontal="center" vertical="center" wrapText="1"/>
    </xf>
    <xf numFmtId="14" fontId="20" fillId="0" borderId="1" xfId="0" applyNumberFormat="1" applyFont="1" applyFill="1" applyBorder="1" applyAlignment="1">
      <alignment horizontal="right"/>
    </xf>
    <xf numFmtId="14" fontId="17" fillId="0" borderId="0" xfId="0" applyNumberFormat="1" applyFont="1" applyFill="1" applyAlignment="1">
      <alignment horizontal="right"/>
    </xf>
    <xf numFmtId="14" fontId="20" fillId="0" borderId="0" xfId="0" applyNumberFormat="1" applyFont="1" applyFill="1" applyAlignment="1">
      <alignment horizontal="right"/>
    </xf>
    <xf numFmtId="0" fontId="18" fillId="3" borderId="1" xfId="3" applyFont="1" applyFill="1" applyBorder="1" applyAlignment="1" applyProtection="1">
      <alignment horizontal="center" vertical="center" wrapText="1"/>
    </xf>
    <xf numFmtId="0" fontId="18" fillId="4" borderId="1" xfId="3" applyFont="1" applyFill="1" applyBorder="1" applyAlignment="1" applyProtection="1">
      <alignment horizontal="center" vertical="center" wrapText="1"/>
    </xf>
    <xf numFmtId="0" fontId="29" fillId="0" borderId="0" xfId="0" applyFont="1"/>
    <xf numFmtId="0" fontId="30" fillId="0" borderId="0" xfId="0" applyFont="1" applyAlignment="1">
      <alignment horizontal="center"/>
    </xf>
    <xf numFmtId="0" fontId="31" fillId="0" borderId="0" xfId="0" applyFont="1"/>
    <xf numFmtId="0" fontId="18" fillId="3" borderId="1" xfId="3" applyFont="1" applyFill="1" applyBorder="1" applyAlignment="1" applyProtection="1">
      <alignment horizontal="center" vertical="center" wrapText="1"/>
    </xf>
    <xf numFmtId="0" fontId="18" fillId="4" borderId="1" xfId="3" applyFont="1" applyFill="1" applyBorder="1" applyAlignment="1" applyProtection="1">
      <alignment horizontal="center" vertical="center" wrapText="1"/>
    </xf>
    <xf numFmtId="164" fontId="20"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8" fillId="4" borderId="1" xfId="3" applyNumberFormat="1" applyFont="1" applyFill="1" applyBorder="1" applyAlignment="1" applyProtection="1">
      <alignment horizontal="right" vertical="center" wrapText="1"/>
    </xf>
    <xf numFmtId="14" fontId="18" fillId="3" borderId="1" xfId="3" applyNumberFormat="1" applyFont="1" applyFill="1" applyBorder="1" applyAlignment="1" applyProtection="1">
      <alignment horizontal="right" vertical="center" wrapText="1"/>
    </xf>
    <xf numFmtId="0" fontId="13" fillId="0" borderId="0" xfId="4" applyFont="1"/>
    <xf numFmtId="14" fontId="20" fillId="0" borderId="1" xfId="0" applyNumberFormat="1" applyFont="1" applyFill="1" applyBorder="1" applyAlignment="1">
      <alignment wrapText="1"/>
    </xf>
    <xf numFmtId="0" fontId="0" fillId="9" borderId="0" xfId="0" applyNumberFormat="1" applyFill="1"/>
    <xf numFmtId="0" fontId="12" fillId="0" borderId="0" xfId="4" applyFont="1"/>
    <xf numFmtId="0" fontId="11" fillId="0" borderId="0" xfId="4" applyFont="1"/>
    <xf numFmtId="0" fontId="27" fillId="0" borderId="0" xfId="4" applyFont="1" applyAlignment="1">
      <alignment wrapText="1"/>
    </xf>
    <xf numFmtId="0" fontId="28" fillId="0" borderId="0" xfId="4" applyFont="1" applyAlignment="1">
      <alignment wrapText="1"/>
    </xf>
    <xf numFmtId="0" fontId="14" fillId="0" borderId="0" xfId="4" applyAlignment="1">
      <alignment wrapText="1"/>
    </xf>
    <xf numFmtId="0" fontId="31" fillId="5" borderId="0" xfId="0" applyFont="1" applyFill="1" applyAlignment="1">
      <alignment horizontal="left" wrapText="1"/>
    </xf>
    <xf numFmtId="0" fontId="31" fillId="8" borderId="0" xfId="0" applyFont="1" applyFill="1" applyAlignment="1">
      <alignment horizontal="left" wrapText="1"/>
    </xf>
    <xf numFmtId="0" fontId="31" fillId="9" borderId="0" xfId="0" applyFont="1" applyFill="1" applyAlignment="1">
      <alignment horizontal="left" wrapText="1"/>
    </xf>
    <xf numFmtId="0" fontId="0" fillId="0" borderId="0" xfId="0" applyAlignment="1">
      <alignment horizontal="left" vertical="top" wrapText="1"/>
    </xf>
    <xf numFmtId="0" fontId="10" fillId="0" borderId="0" xfId="4" applyFont="1"/>
    <xf numFmtId="0" fontId="0" fillId="0" borderId="0" xfId="0" applyAlignment="1">
      <alignment horizontal="left" wrapText="1" indent="1"/>
    </xf>
    <xf numFmtId="0" fontId="18" fillId="4" borderId="1" xfId="3" applyFont="1" applyFill="1" applyBorder="1" applyAlignment="1" applyProtection="1">
      <alignment horizontal="center" vertical="center" wrapText="1"/>
    </xf>
    <xf numFmtId="0" fontId="9" fillId="0" borderId="0" xfId="4" applyFont="1"/>
    <xf numFmtId="0" fontId="0" fillId="8" borderId="0" xfId="0" applyNumberFormat="1" applyFill="1"/>
    <xf numFmtId="0" fontId="0" fillId="0" borderId="0" xfId="0" applyAlignment="1">
      <alignment horizontal="left" vertical="top"/>
    </xf>
    <xf numFmtId="0" fontId="8" fillId="0" borderId="0" xfId="4" applyFont="1"/>
    <xf numFmtId="9" fontId="20" fillId="0" borderId="1" xfId="0" applyNumberFormat="1" applyFont="1" applyFill="1" applyBorder="1" applyAlignment="1">
      <alignment horizontal="left"/>
    </xf>
    <xf numFmtId="0" fontId="7" fillId="0" borderId="0" xfId="4" applyFont="1"/>
    <xf numFmtId="0" fontId="0" fillId="0" borderId="0" xfId="0" applyAlignment="1">
      <alignment horizontal="left" vertical="center" wrapText="1"/>
    </xf>
    <xf numFmtId="0" fontId="6" fillId="0" borderId="0" xfId="4" applyFont="1"/>
    <xf numFmtId="14" fontId="20" fillId="0" borderId="1" xfId="0" applyNumberFormat="1" applyFont="1" applyFill="1" applyBorder="1" applyAlignment="1">
      <alignment horizontal="right" wrapText="1"/>
    </xf>
    <xf numFmtId="0" fontId="29" fillId="0" borderId="0" xfId="0" applyNumberFormat="1" applyFont="1" applyAlignment="1">
      <alignment horizontal="center"/>
    </xf>
    <xf numFmtId="0" fontId="29" fillId="7" borderId="0" xfId="0" applyNumberFormat="1" applyFont="1" applyFill="1" applyAlignment="1">
      <alignment horizontal="center"/>
    </xf>
    <xf numFmtId="0" fontId="29" fillId="0" borderId="0" xfId="0" applyFont="1" applyAlignment="1">
      <alignment horizontal="center"/>
    </xf>
    <xf numFmtId="0" fontId="20" fillId="0" borderId="0" xfId="0" applyFont="1" applyAlignment="1">
      <alignment horizontal="left" wrapText="1"/>
    </xf>
    <xf numFmtId="0" fontId="33" fillId="0" borderId="0" xfId="0" applyFont="1" applyFill="1" applyAlignment="1">
      <alignment horizontal="left" wrapText="1"/>
    </xf>
    <xf numFmtId="0" fontId="29" fillId="0" borderId="0" xfId="0" applyNumberFormat="1" applyFont="1" applyFill="1"/>
    <xf numFmtId="0" fontId="29" fillId="0" borderId="0" xfId="0" applyNumberFormat="1" applyFont="1"/>
    <xf numFmtId="0" fontId="5" fillId="0" borderId="0" xfId="4" applyFont="1"/>
    <xf numFmtId="166" fontId="20" fillId="0" borderId="1" xfId="0" applyNumberFormat="1" applyFont="1" applyFill="1" applyBorder="1" applyAlignment="1">
      <alignment horizontal="right"/>
    </xf>
    <xf numFmtId="0" fontId="4" fillId="0" borderId="0" xfId="4" applyFont="1"/>
    <xf numFmtId="0" fontId="3" fillId="0" borderId="0" xfId="4" applyFont="1"/>
    <xf numFmtId="0" fontId="20" fillId="0" borderId="1" xfId="0" applyFont="1" applyFill="1" applyBorder="1" applyAlignment="1">
      <alignment horizontal="left" wrapText="1"/>
    </xf>
    <xf numFmtId="0" fontId="20" fillId="0" borderId="1" xfId="0" applyFont="1" applyBorder="1" applyAlignment="1">
      <alignment horizontal="left"/>
    </xf>
    <xf numFmtId="0" fontId="2" fillId="0" borderId="0" xfId="4" applyFont="1"/>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1" xfId="0" applyNumberFormat="1" applyFont="1" applyFill="1" applyBorder="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vertical="center" wrapText="1"/>
    </xf>
    <xf numFmtId="166" fontId="20" fillId="0" borderId="1" xfId="0" applyNumberFormat="1" applyFont="1" applyFill="1" applyBorder="1" applyAlignment="1">
      <alignment vertical="center"/>
    </xf>
    <xf numFmtId="166" fontId="20" fillId="0" borderId="1" xfId="0" applyNumberFormat="1" applyFont="1" applyFill="1" applyBorder="1" applyAlignment="1">
      <alignment vertical="center" wrapText="1"/>
    </xf>
    <xf numFmtId="14" fontId="20" fillId="0" borderId="1" xfId="0" applyNumberFormat="1" applyFont="1" applyFill="1" applyBorder="1" applyAlignment="1">
      <alignment vertical="center" wrapText="1"/>
    </xf>
    <xf numFmtId="14" fontId="20" fillId="0" borderId="1" xfId="0" applyNumberFormat="1" applyFont="1" applyFill="1" applyBorder="1" applyAlignment="1">
      <alignment horizontal="right" vertical="center"/>
    </xf>
    <xf numFmtId="164" fontId="20" fillId="0" borderId="1" xfId="0" applyNumberFormat="1" applyFont="1" applyFill="1" applyBorder="1" applyAlignment="1">
      <alignment horizontal="left" vertical="center" wrapText="1"/>
    </xf>
    <xf numFmtId="164" fontId="20" fillId="0" borderId="1" xfId="0" applyNumberFormat="1" applyFont="1" applyFill="1" applyBorder="1" applyAlignment="1">
      <alignment horizontal="left" vertical="center"/>
    </xf>
    <xf numFmtId="0" fontId="20" fillId="0" borderId="0" xfId="0" applyFont="1" applyFill="1" applyAlignment="1">
      <alignment horizontal="left" vertical="center"/>
    </xf>
    <xf numFmtId="0" fontId="17" fillId="0" borderId="0" xfId="0" applyFont="1" applyFill="1" applyAlignment="1">
      <alignment horizontal="left" vertical="center"/>
    </xf>
    <xf numFmtId="0" fontId="1" fillId="0" borderId="0" xfId="4" applyFont="1"/>
    <xf numFmtId="9" fontId="0" fillId="0" borderId="0" xfId="5" applyFont="1"/>
    <xf numFmtId="0" fontId="32" fillId="0" borderId="0" xfId="4" applyFont="1" applyAlignment="1">
      <alignment horizontal="center" wrapText="1"/>
    </xf>
    <xf numFmtId="0" fontId="18" fillId="3" borderId="1" xfId="3" applyFont="1" applyFill="1" applyBorder="1" applyAlignment="1" applyProtection="1">
      <alignment horizontal="center" vertical="center" wrapText="1"/>
    </xf>
    <xf numFmtId="0" fontId="17" fillId="2" borderId="1" xfId="1" applyFont="1" applyFill="1" applyBorder="1" applyAlignment="1">
      <alignment horizontal="center"/>
    </xf>
    <xf numFmtId="0" fontId="19" fillId="2" borderId="1" xfId="1" applyFont="1" applyFill="1" applyBorder="1" applyAlignment="1">
      <alignment horizontal="center" vertical="center"/>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protection locked="0"/>
    </xf>
    <xf numFmtId="0" fontId="19" fillId="2" borderId="4" xfId="1" applyFont="1" applyFill="1" applyBorder="1" applyAlignment="1" applyProtection="1">
      <alignment horizontal="center" vertical="center"/>
      <protection locked="0"/>
    </xf>
    <xf numFmtId="0" fontId="19" fillId="2" borderId="2" xfId="1" applyFont="1" applyFill="1" applyBorder="1" applyAlignment="1" applyProtection="1">
      <alignment horizontal="center" vertical="center"/>
      <protection locked="0"/>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18" fillId="4" borderId="1" xfId="3" applyFont="1" applyFill="1" applyBorder="1" applyAlignment="1" applyProtection="1">
      <alignment horizontal="center" vertical="center" wrapText="1"/>
    </xf>
    <xf numFmtId="9" fontId="0" fillId="0" borderId="5" xfId="5" applyFont="1" applyBorder="1" applyAlignment="1">
      <alignment horizontal="right" vertical="center"/>
    </xf>
    <xf numFmtId="9" fontId="0" fillId="0" borderId="0" xfId="5" applyFont="1" applyAlignment="1">
      <alignment horizontal="right"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208">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patternType="solid">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vertical="center"/>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wrapText="1"/>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manualLayout>
          <c:xMode val="edge"/>
          <c:yMode val="edge"/>
          <c:x val="1.5084212131188237E-2"/>
          <c:y val="2.5321459164037944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3.4259961358080071E-2"/>
                  <c:y val="-4.288199078508236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9.1917053414680774E-2"/>
                  <c:y val="-6.187682356251497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9.8641056939991756E-2"/>
                  <c:y val="9.55152230971128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layout>
                <c:manualLayout>
                  <c:x val="-0.13131751246645634"/>
                  <c:y val="-5.6666666666666664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19</c:v>
                </c:pt>
                <c:pt idx="1">
                  <c:v>0</c:v>
                </c:pt>
                <c:pt idx="2">
                  <c:v>0</c:v>
                </c:pt>
                <c:pt idx="3">
                  <c:v>135</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xPr>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9028485877090078E-3"/>
                  <c:y val="3.218888916124399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0.10236685450789948"/>
                  <c:y val="-1.45341502064051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Estadisticas!$E$32:$E$36</c:f>
              <c:strCache>
                <c:ptCount val="5"/>
                <c:pt idx="0">
                  <c:v>SGC    </c:v>
                </c:pt>
                <c:pt idx="1">
                  <c:v>SGJ</c:v>
                </c:pt>
                <c:pt idx="2">
                  <c:v>SSC</c:v>
                </c:pt>
                <c:pt idx="3">
                  <c:v>OAPI</c:v>
                </c:pt>
                <c:pt idx="4">
                  <c:v>SPM</c:v>
                </c:pt>
              </c:strCache>
            </c:strRef>
          </c:cat>
          <c:val>
            <c:numRef>
              <c:f>Estadisticas!$F$32:$F$36</c:f>
              <c:numCache>
                <c:formatCode>General</c:formatCode>
                <c:ptCount val="5"/>
                <c:pt idx="0">
                  <c:v>11</c:v>
                </c:pt>
                <c:pt idx="1">
                  <c:v>2</c:v>
                </c:pt>
                <c:pt idx="2">
                  <c:v>3</c:v>
                </c:pt>
                <c:pt idx="3">
                  <c:v>1</c:v>
                </c:pt>
                <c:pt idx="4">
                  <c:v>2</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r>
              <a:rPr lang="es-CO" sz="2800"/>
              <a:t>RESPONSABLES EJECUCIÓN</a:t>
            </a:r>
            <a:r>
              <a:rPr lang="es-CO" sz="2800" baseline="0"/>
              <a:t> ACCIONES ABIERTAS</a:t>
            </a:r>
            <a:endParaRPr lang="es-CO" sz="2800"/>
          </a:p>
        </c:rich>
      </c:tx>
      <c:layout>
        <c:manualLayout>
          <c:xMode val="edge"/>
          <c:yMode val="edge"/>
          <c:x val="9.5807996483116276E-3"/>
          <c:y val="1.446273629771405E-2"/>
        </c:manualLayout>
      </c:layout>
      <c:overlay val="0"/>
      <c:spPr>
        <a:noFill/>
        <a:ln>
          <a:noFill/>
        </a:ln>
        <a:effectLst/>
      </c:spPr>
      <c:txPr>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403640072606924E-2"/>
                  <c:y val="0"/>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0.10095753305607663"/>
                  <c:y val="-2.46296463278775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3.3254526386133729E-2"/>
                  <c:y val="-7.426216502372066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9.4452444070115785E-2"/>
                  <c:y val="-2.3645587606495759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0.17530085841235513"/>
                  <c:y val="1.2998374021576725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Estadisticas!$E$65:$E$72</c:f>
              <c:strCache>
                <c:ptCount val="8"/>
                <c:pt idx="0">
                  <c:v>SGC</c:v>
                </c:pt>
                <c:pt idx="1">
                  <c:v>SGM</c:v>
                </c:pt>
                <c:pt idx="2">
                  <c:v>SGJ</c:v>
                </c:pt>
                <c:pt idx="3">
                  <c:v>SSC</c:v>
                </c:pt>
                <c:pt idx="4">
                  <c:v>OTIC</c:v>
                </c:pt>
                <c:pt idx="5">
                  <c:v>OACCM</c:v>
                </c:pt>
                <c:pt idx="6">
                  <c:v>OAPI</c:v>
                </c:pt>
                <c:pt idx="7">
                  <c:v>SPM</c:v>
                </c:pt>
              </c:strCache>
            </c:strRef>
          </c:cat>
          <c:val>
            <c:numRef>
              <c:f>Estadisticas!$F$65:$F$72</c:f>
              <c:numCache>
                <c:formatCode>General</c:formatCode>
                <c:ptCount val="8"/>
                <c:pt idx="0">
                  <c:v>79</c:v>
                </c:pt>
                <c:pt idx="1">
                  <c:v>13</c:v>
                </c:pt>
                <c:pt idx="2">
                  <c:v>19</c:v>
                </c:pt>
                <c:pt idx="3">
                  <c:v>13</c:v>
                </c:pt>
                <c:pt idx="4">
                  <c:v>7</c:v>
                </c:pt>
                <c:pt idx="5">
                  <c:v>1</c:v>
                </c:pt>
                <c:pt idx="6">
                  <c:v>2</c:v>
                </c:pt>
                <c:pt idx="7">
                  <c:v>1</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345282</xdr:colOff>
      <xdr:row>2</xdr:row>
      <xdr:rowOff>23812</xdr:rowOff>
    </xdr:from>
    <xdr:to>
      <xdr:col>12</xdr:col>
      <xdr:colOff>47625</xdr:colOff>
      <xdr:row>18</xdr:row>
      <xdr:rowOff>83343</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273844</xdr:colOff>
      <xdr:row>22</xdr:row>
      <xdr:rowOff>95250</xdr:rowOff>
    </xdr:from>
    <xdr:to>
      <xdr:col>11</xdr:col>
      <xdr:colOff>714375</xdr:colOff>
      <xdr:row>47</xdr:row>
      <xdr:rowOff>11906</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392907</xdr:colOff>
      <xdr:row>55</xdr:row>
      <xdr:rowOff>23811</xdr:rowOff>
    </xdr:from>
    <xdr:to>
      <xdr:col>12</xdr:col>
      <xdr:colOff>130970</xdr:colOff>
      <xdr:row>83</xdr:row>
      <xdr:rowOff>59530</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2742048611" createdVersion="6" refreshedVersion="7" minRefreshableVersion="3" recordCount="2" xr:uid="{00000000-000A-0000-FFFF-FFFF03000000}">
  <cacheSource type="worksheet">
    <worksheetSource ref="A6:X6" sheet="Consolidado Enero 2022"/>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Conforme a la Resolución 931 de 2008 artículo 2 y el concepto jurídico 107 de 2012, la entidad debe contar con los registros de su Publicidad Exterior Visual para las instalaciones que cuentan con aviso en fachada o áreas de intervención que les aplique."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Conforme a la Resolución 931 de 2008 la Entidad debe contar con los registros de publicidad exterior Visual"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9-08T00:00:00" maxDate="2021-09-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00.755714467596" createdVersion="7" refreshedVersion="7" minRefreshableVersion="3" recordCount="154" xr:uid="{9BF939EC-DA60-4FF2-8594-FC19E9B2EFB2}">
  <cacheSource type="worksheet">
    <worksheetSource ref="A6:X160" sheet="Consolidado Enero 2022"/>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1"/>
    </cacheField>
    <cacheField name="PROCESO" numFmtId="0">
      <sharedItems/>
    </cacheField>
    <cacheField name="ORIGEN" numFmtId="0">
      <sharedItems count="27">
        <s v="AUDITORIA CONTRATACIÓN 2020"/>
        <s v="AUDITORIA CONTRATACIÓN 2020_x000a_AUDITORIA CONTRATACIÓN 2019_x000a_LEY TRANSPARENCIA MARZO 2019"/>
        <s v="SEGUIMIENTO PQRS II SEMESTRE 2020"/>
        <s v="AUDITORIA PROCESO DE PLANEACIÓN DEL TRANSPORTE E INFRAESTRUCTURA"/>
        <s v="EVALUACIÓN DEL SISTEMA DE CONTROL INTERNO CONTABLE 2020 (ESCIC)"/>
        <s v="VISITA DE SEGUIMIENTO SECRETARIA DISTRITAL DE AMBIENTE"/>
        <s v="SEGUIMIENTO AL CUMPLIMIENTO DE LA LEY DE CUOTAS PARTES EN LA SDM"/>
        <s v="SEGUIMIENTO – SIDEAP 2021"/>
        <s v="AUDITORÍA INTERNA CURSOS PEDAGÓGICOS POR INFRACCIONES A LAS NORMAS DE TRÁNSITO (CPINT) 2021"/>
        <s v="SEGUIMIENTO CONCESIÓN PyG"/>
        <s v="ACCIONES POR AUTOCONTROL - CURSOS"/>
        <s v="AUDITORIA PROCESO GESTIÓN DE TRÁNSITO Y CONTROL DE TRANSITO Y TRANSPORTE"/>
        <s v="AUDITORÍA PQRSD I SEMESTRE 2021"/>
        <s v="INFORME VISITA DE SEGUIMIENTO AL CUMPLIMIENTO DE LA NORMA ARCHIVISTICA SDM 2021"/>
        <s v="AUDITORIA INTERNA SG SST 2021"/>
        <s v="AUDITORIA DE EVALUACIÓN DE REQUISITOS LEGALES DE SEGURIDAD Y SALUD EN EL TRABAJO Y AMBIENTE"/>
        <s v="AUDITORÍA PROCESO CONTRACTUAL 2021"/>
        <s v="AUDITORIA CERTIFICACIÓN SGAS POR EL ENTE CERTIFICADOR CMD CERTIFICATION"/>
        <s v="AUTOCONTROL EN LA IMPLEMENTACIÓN DE LA NORMATIVA APLICABLE A LA LEY DE TRANSPARENCIA Y ACCESO DE LA INFORMACIÓN. _x000a_"/>
        <s v="AUTOCONTROL EN LA IMPLEMENTACIÓN DE LA NORMATIVA APLICABLE A LA LEY DE TRANSPARENCIA Y ACCESO DE LA INFORMACIÓN, RESOLUCIÓN 1519 DE 2020_x000a_"/>
        <s v="INFORME DE EVALUACIÓN SEGUIMIENTO CONTIGENETE JUDICIAL, SIPROJ-WEB Y COMITÉ DE CONCILIACIÓN "/>
        <s v="INFORME AUDITORÍA INTERNA AL SGA 2021"/>
        <s v="SEGUIMIENTO PQRS II SEMESTRE 2020_x000a_AUDITORÍA PQRSD I SEMESTRE 2021" u="1"/>
        <s v="AUDITORÍA INTERNA SGC 2020_x000a_" u="1"/>
        <s v="SEGUIMIENTO LEY DE TRANSPARENCIA Y ACCESO DE LA INFORMACIÓN 2021" u="1"/>
        <s v="EVALUACIÓN INDEPENDIENTE DEL ESTADO DEL SISTEMA DE CONTROL INTERNO (SCI)" u="1"/>
        <s v="AUDITORIA PQRSD 2020" u="1"/>
      </sharedItems>
    </cacheField>
    <cacheField name="FECHA DEL HALLAZGO" numFmtId="166">
      <sharedItems containsSemiMixedTypes="0" containsNonDate="0" containsDate="1" containsString="0" minDate="2020-09-24T00:00:00" maxDate="2021-12-21T00:00:00"/>
    </cacheField>
    <cacheField name="DESCRIPCIÓN DEL HALLAZGO" numFmtId="0">
      <sharedItems longText="1"/>
    </cacheField>
    <cacheField name="RIESGO" numFmtId="0">
      <sharedItems longText="1"/>
    </cacheField>
    <cacheField name="CAUSA" numFmtId="0">
      <sharedItems longText="1"/>
    </cacheField>
    <cacheField name="ACCIÓN" numFmtId="166">
      <sharedItems longText="1"/>
    </cacheField>
    <cacheField name="TIPO DE ACCIÓN" numFmtId="0">
      <sharedItems/>
    </cacheField>
    <cacheField name="INDICADOR" numFmtId="0">
      <sharedItems/>
    </cacheField>
    <cacheField name="META" numFmtId="0">
      <sharedItems containsMixedTypes="1" containsNumber="1" containsInteger="1" minValue="1" maxValue="24"/>
    </cacheField>
    <cacheField name="SUBSECRETARÍA RESPONSABLE" numFmtId="0">
      <sharedItems count="12">
        <s v="SUBSECRETARÍA DE GESTIÓN DE LA MOVILIDAD"/>
        <s v="SUBSECRETARÍA DE GESTIÓN JURÍDICA"/>
        <s v="SUBSECRETARÍA DE SERVICIOS A LA CIUDADANÍA"/>
        <s v="SUBSECRETARÍA DE POLÍTICA DE MOVILIDAD"/>
        <s v="SUBSECRETARÍA DE GESTIÓN CORPORATIVA"/>
        <s v="OFICINA DE TECNOLOGÍAS DE LA INFORMACIÓN Y LAS COMUNICACIONES"/>
        <s v="OFICINA ASESORA DE COMUNICACIONES Y CULTURA PARA LA MOVILIDAD"/>
        <s v="OFICINA ASESORA DE PLANEACIÓN INSTITUCIONAL"/>
        <s v="TODAS LAS DEPENDENCIAS DE LA SDM" u="1"/>
        <s v="OFICINA DE CONTROL INTERNO" u="1"/>
        <s v="OFICINA DE TECNOLOGÍAS DE LA INFORMACIÓN Y LAS COMUNICACIONES - SUBDIRECCIÓN ADMINISTRATIVA" u="1"/>
        <s v="SUBSECRETARÍA DE POLÍTICA DE LA MOVILIDAD" u="1"/>
      </sharedItems>
    </cacheField>
    <cacheField name="ÁREA RESPONSABLE" numFmtId="0">
      <sharedItems count="29">
        <s v="SUBSECRETARÍA DE GESTIÓN DE LA MOVILIDAD"/>
        <s v="DIRECCIÓN DE CONTRATACIÓN"/>
        <s v="DIRECCIÓN DE ATENCIÓN AL CIUDADANO"/>
        <s v="SUBDIRECCIÓN DE TRANSPORTE PRIVADO"/>
        <s v="SUBDIRECCIÓN FINANCIERA"/>
        <s v="SUBDIRECCIÓN ADMINISTRATIVA"/>
        <s v="DIRECCIÓN DE TALENTO HUMANO"/>
        <s v="OFICINA DE TECNOLOGÍAS DE LA INFORMACIÓN Y LAS COMUNICACIONES"/>
        <s v="SUBDIRECCIÓN DE CONTROL DE TRÁNSITO Y TRANSPORTE"/>
        <s v="SUBDIRECCIÓN DE GESTIÓN EN VÍA"/>
        <s v="DIRECCIÓN DE NORMATIVIDAD Y CONCEPTOS"/>
        <s v="DIRECCIÓN DE TALENTO HUMANO _x000a_SUBDIRECCIÓN ADMINISTRATIVA"/>
        <s v="SUBSECRETARÍA DE GESTIÓN CORPORATIVA"/>
        <s v="DIRECCIÓN DE REPRESENTACIÓN JUDICIAL"/>
        <s v="DIRECCIÓN DE INTELIGENCIA PARA LA MOVILIDAD"/>
        <s v="OFICINA ASESORA DE COMUNICACIONES Y CULTURA PARA LA MOVILIDAD"/>
        <s v="OFICINA ASESORA DE PLANEACIÓN INSTITUCIONAL"/>
        <s v="SUBDIRECCIÓN ADMINISTRATIVA - DIRECCIÓN DE TALENTO HUMANO _x000a_"/>
        <s v="TODAS LAS DEPENDENCIAS DE LA SDM" u="1"/>
        <s v="OFICINA DE CONTROL INTERNO" u="1"/>
        <s v="SUBDIRECCIÓN DE SEÑALIZACIÓN" u="1"/>
        <s v="OFICINA DE TECNOLOGÍAS DE LA INFORMACIÓN Y LAS COMUNICACIONES - SUBDIRECCIÓN ADMINISTRATIVA" u="1"/>
        <s v="DIRECCIÓN DE GESTIÓN DE TRÁNSITO Y CONTROL DE TRÁNSITO Y TRANSPORTE_x000a_DIRECCIÓN DE INGENIERÍA DE TRÁNSITO" u="1"/>
        <s v="SUBSECRETARÍA DE GESTIÓN JURÍDICA" u="1"/>
        <s v="SUBSECRETARÍA DE SERVICIOS A LA CIUDADANÍA" u="1"/>
        <s v="SUBDIRECCION FINANCIERA " u="1"/>
        <s v="Subdirección Administrativa " u="1"/>
        <s v="SUBDIRECCIÓN FINANCIERA/DIRECCION DE TALENTO HUMANO" u="1"/>
        <s v="DIRECCION DE REPRESENTACION JUDICIAL" u="1"/>
      </sharedItems>
    </cacheField>
    <cacheField name="RESPONSABLE DE LA EJECUCIÓN" numFmtId="0">
      <sharedItems/>
    </cacheField>
    <cacheField name="FECHA DE INICIO" numFmtId="14">
      <sharedItems containsSemiMixedTypes="0" containsNonDate="0" containsDate="1" containsString="0" minDate="2020-10-01T00:00:00" maxDate="2022-12-08T00:00:00"/>
    </cacheField>
    <cacheField name="FECHA DE TERMINACIÓN" numFmtId="14">
      <sharedItems containsSemiMixedTypes="0" containsNonDate="0" containsDate="1" containsString="0" minDate="2021-02-28T00:00:00" maxDate="2023-01-01T00:00:00" count="32">
        <d v="2022-10-31T00:00:00"/>
        <d v="2022-06-30T00:00:00"/>
        <d v="2022-01-30T00:00:00"/>
        <d v="2021-12-31T00:00:00"/>
        <d v="2022-07-31T00:00:00"/>
        <d v="2022-06-01T00:00:00"/>
        <d v="2022-05-15T00:00:00"/>
        <d v="2022-04-30T00:00:00"/>
        <d v="2022-06-13T00:00:00"/>
        <d v="2022-06-14T00:00:00"/>
        <d v="2022-02-28T00:00:00"/>
        <d v="2022-01-15T00:00:00"/>
        <d v="2022-09-30T00:00:00"/>
        <d v="2022-04-29T00:00:00"/>
        <d v="2022-05-30T00:00:00"/>
        <d v="2022-11-26T00:00:00"/>
        <d v="2022-11-30T00:00:00"/>
        <d v="2022-08-31T00:00:00"/>
        <d v="2022-12-31T00:00:00"/>
        <d v="2022-01-31T00:00:00"/>
        <d v="2022-03-30T00:00:00"/>
        <d v="2022-12-08T00:00:00"/>
        <d v="2022-12-30T00:00:00"/>
        <d v="2022-08-30T00:00:00"/>
        <d v="2022-12-15T00:00:00"/>
        <d v="2022-07-29T00:00:00"/>
        <d v="2022-02-15T00:00:00"/>
        <d v="2022-03-31T00:00:00"/>
        <d v="2021-02-28T00:00:00" u="1"/>
        <d v="2021-03-31T00:00:00" u="1"/>
        <d v="2021-12-15T00:00:00" u="1"/>
        <d v="2021-12-30T00:00:00" u="1"/>
      </sharedItems>
    </cacheField>
    <cacheField name="FECHA DE REVISIÓN" numFmtId="14">
      <sharedItems containsNonDate="0" containsDate="1" containsString="0" containsBlank="1" minDate="2022-01-11T00:00:00" maxDate="2022-02-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3">
        <s v="ABIERTA"/>
        <s v="CERRADA"/>
        <s v="INCUMPLIDA" u="1"/>
      </sharedItems>
    </cacheField>
    <cacheField name="# Reprog." numFmtId="0">
      <sharedItems containsSemiMixedTypes="0" containsString="0" containsNumber="1" containsInteger="1" minValue="0" maxValue="1"/>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CERRAD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CERRADA"/>
    <n v="3"/>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4">
  <r>
    <s v="082-2020"/>
    <n v="4"/>
    <n v="2020"/>
    <s v="GESTIÓN JURÍDICA"/>
    <x v="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0"/>
    <x v="0"/>
    <s v="SUBSECRETARIA DE GESTION DE LA MOVILIDAD"/>
    <d v="2021-01-10T00:00:00"/>
    <x v="0"/>
    <d v="2022-02-07T00:00:00"/>
    <s v="María Janneth Romero M"/>
    <s v="07/02/2022: Seguimiento realizado por María Janneth Romero:_x000a__x000a_Se mantienen las alertas presentadas en los seguimientos anteriores.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4-2020"/>
    <n v="1"/>
    <n v="2020"/>
    <s v="GESTIÓN JURÍDICA"/>
    <x v="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1"/>
    <d v="2022-02-07T00:00:00"/>
    <s v="Liliana Montes Sanchez "/>
    <s v="7/02/2022:Las evidencias aportadas no dan cuenta del estado actual del desarrollo del sofware especificamente el desarrollo del requerimiento de la acción establecida. Continua en ejecución_x000a_7/01/2022: No reportan seguimiento para este corte,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x v="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1"/>
    <d v="2022-02-07T00:00:00"/>
    <s v="Liliana Montes Sanchez "/>
    <s v="07/02/2022:Las evidencias aportadas no dan cuenta del estado actual del desarrollo del sofware especificamente el desarrollo del requerimiento de la acción establecida. Continua en ejecución._x000a_07/01/2022: No reportan seguimiento. Continua en ejecució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2"/>
    <n v="2020"/>
    <s v="GESTIÓN JURÍDICA"/>
    <x v="1"/>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1"/>
    <x v="1"/>
    <s v="ANA MARÍA CORREDOR YUNIS"/>
    <d v="2020-10-01T00:00:00"/>
    <x v="1"/>
    <d v="2022-02-07T00:00:00"/>
    <s v="Liliana Montes Sanchez "/>
    <s v="7/02/2022: Sin avance para este corte. Continua en ejecucion_x000a_7/01/2022: Se allega justificacion de cierre de la accoón sin embargo la misma no se acepta por cuanto la  misma no cuenta del cumplimiento de la acción y de la meta establecida.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_x000a_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08-2021"/>
    <n v="2"/>
    <n v="2021"/>
    <s v="GESTIÓN DE TRÁMITES Y SERVICIOS PARA LA CIUDADANÍA"/>
    <x v="2"/>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2"/>
    <x v="2"/>
    <s v="Dirección de Atención al Ciudadano"/>
    <d v="2021-05-03T00:00:00"/>
    <x v="2"/>
    <d v="2022-02-07T00:00:00"/>
    <s v="Nataly Tenjo Vargas"/>
    <s v="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
    <x v="1"/>
    <n v="0"/>
    <n v="0"/>
  </r>
  <r>
    <s v="017-2021"/>
    <n v="1"/>
    <n v="2021"/>
    <s v="PLANEACIÓN DE TRANSPORTE E INFRAESTRUCTURA"/>
    <x v="3"/>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3"/>
    <x v="3"/>
    <s v="Subdirectora de Transporte Privado_x000a_Valentina Acuña García"/>
    <d v="2021-05-05T00:00:00"/>
    <x v="1"/>
    <d v="2022-01-11T00:00:00"/>
    <s v="Guillermo Delgadillo Molano"/>
    <s v="Seguimiento realizado el 11/01/2022_x000a_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_x000a__x000a_Accion en ejecución.   _x000a_CONCLUSION: ACCION ABIERTA"/>
    <x v="0"/>
    <n v="1"/>
    <n v="0"/>
  </r>
  <r>
    <s v="018-2021"/>
    <n v="1"/>
    <n v="2021"/>
    <s v="GESTIÓN FINANCIERA"/>
    <x v="4"/>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4"/>
    <x v="4"/>
    <s v="Profesional Contador"/>
    <d v="2021-05-01T00:00:00"/>
    <x v="3"/>
    <d v="2022-02-08T00:00:00"/>
    <s v="Julie Martinez y Daniel García"/>
    <s v="_x000a_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_x000a__x000a_06/01//2022seguimiento Julie Martinez_x000a_no se reporta seguimiento de la ejecución de la actividad cumpliéndose la fecha de terminación _x000a__x000a_09/12/2021  seguimiento  Julie Martinez  no se recibió por parte del proceso seguimiento de esta acción sin embargo la acción se encuentra dentro de los términos establecidos por el proceso para su ejecución_x000a_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1"/>
    <n v="0"/>
    <n v="0"/>
  </r>
  <r>
    <s v="020-2021"/>
    <n v="3"/>
    <n v="2021"/>
    <s v="GESTIÓN ADMINISTRATIVA"/>
    <x v="5"/>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4"/>
    <x v="5"/>
    <s v="PAOLA ADRIANA CORONA MIRANDA"/>
    <d v="2021-05-06T00:00:00"/>
    <x v="4"/>
    <d v="2022-02-08T00:00:00"/>
    <s v="Julie Martinez y Daniel García"/>
    <s v="08/02/2022 Seguimiento Julie Martinez y Daniel García. Se realiza reprogramación de la acción de acuerdo con el memorando 20226120016363, con el fin de alinearse las acciones con el plan de mejoramiento establecido en la auditoria interna del SGA.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4-2021"/>
    <n v="2"/>
    <n v="2021"/>
    <s v="GESTIÓN ADMINISTRATIVA"/>
    <x v="5"/>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4"/>
    <x v="5"/>
    <s v="PAOLA ADRIANA CORONA MIRANDA"/>
    <d v="2021-05-06T00:00:00"/>
    <x v="4"/>
    <d v="2022-02-08T00:00:00"/>
    <s v="Julie Martinez y Daniel García"/>
    <s v="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5-2021"/>
    <n v="2"/>
    <n v="2021"/>
    <s v="GESTIÓN ADMINISTRATIVA"/>
    <x v="5"/>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4"/>
    <x v="5"/>
    <s v="PAOLA ADRIANA CORONA MIRANDA"/>
    <d v="2021-05-06T00:00:00"/>
    <x v="4"/>
    <d v="2022-02-08T00:00:00"/>
    <s v="Julie Martinez y Daniel García"/>
    <s v="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30-2021"/>
    <n v="2"/>
    <n v="2021"/>
    <s v="GESTIÓN DEL TALENTO HUMANO"/>
    <x v="6"/>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4"/>
    <x v="6"/>
    <s v="IVAN ALEXANDER DIAZ VILLA"/>
    <d v="2021-05-03T00:00:00"/>
    <x v="2"/>
    <d v="2022-02-08T00:00:00"/>
    <s v="Julie Martinez y Daniel García"/>
    <s v="08/02/2022 Seguimiento Julie Martinez y Daniel García. Se observa la matriz de los informes como herramienta de autocontrol y la socialización en el mes de octubre dando cumplimiento a lo planificado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érminos para su ejecución_x000a_"/>
    <x v="1"/>
    <n v="0"/>
    <n v="0"/>
  </r>
  <r>
    <s v="031-2021"/>
    <n v="2"/>
    <n v="2021"/>
    <s v="GESTIÓN DEL TALENTO HUMANO"/>
    <x v="7"/>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4"/>
    <x v="6"/>
    <s v="IVAN ALEXANDER DIAZ VILLA"/>
    <d v="2021-05-03T00:00:00"/>
    <x v="2"/>
    <d v="2022-02-08T00:00:00"/>
    <s v="Julie Martinez y Daniel García"/>
    <s v="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érminos para su ejecución_x000a_"/>
    <x v="1"/>
    <n v="0"/>
    <n v="0"/>
  </r>
  <r>
    <s v="032-2021"/>
    <n v="1"/>
    <n v="2021"/>
    <s v="GESTIÓN JURÍDICA"/>
    <x v="7"/>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1"/>
    <x v="1"/>
    <s v="ANA MARIA CORREDOR YUNIS"/>
    <d v="2021-06-01T00:00:00"/>
    <x v="5"/>
    <d v="2022-02-07T00:00:00"/>
    <s v="Liliana Montes Sanchez "/>
    <s v="7/02/2022:Sin vances para este corte._x000a_7/01/2022: No presentan avances para este corte. Continua en ejecución._x000a_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_x000a_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6-2021"/>
    <n v="1"/>
    <n v="2021"/>
    <s v="GESTIÓN DE TICS"/>
    <x v="8"/>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5"/>
    <x v="7"/>
    <s v="Jefe Oficina de Tecnologías de la Información y Comunicaciones"/>
    <d v="2021-05-24T00:00:00"/>
    <x v="6"/>
    <m/>
    <m/>
    <m/>
    <x v="0"/>
    <n v="0"/>
    <n v="0"/>
  </r>
  <r>
    <s v="045-2021"/>
    <n v="9"/>
    <n v="2021"/>
    <s v="GESTIÓN DEL TALENTO HUMANO"/>
    <x v="8"/>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4"/>
    <x v="6"/>
    <s v="Dirección de Talento Humano"/>
    <d v="2021-06-15T00:00:00"/>
    <x v="7"/>
    <d v="2022-02-08T00:00:00"/>
    <s v="Julie Martinez y Daniel García"/>
    <s v="08/02/2022 Seguimiento por Julie Martinez no se genera reporte de avance por el proceso sin embargo la acción se encuentra dentro de las fechas establecidas para la ejecución. Acción abierta _x000a__x000a__x000a_6/01/2022 Seguimiento por Julie Martinez no se genera reporte de avance por el proceso sin embargo la acción se encuentra dentro del proceso de  ejecución planificado_x000a__x000a_09/12/2021Seguimiento Julie Martinez  mediante 20216200265803  se solicita reprogramar esta actividad por una actualización de los_x000a_procedimientos, instructivos, manuales, guías, planes y demás de la DTH que se esta realizando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1"/>
    <n v="0"/>
  </r>
  <r>
    <s v="052-2021"/>
    <n v="1"/>
    <n v="2021"/>
    <s v="GESTIÓN DE TRÁMITES Y SERVICIOS PARA LA CIUDADANÍA"/>
    <x v="9"/>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2"/>
    <x v="2"/>
    <s v="Director de Atención al Ciudadano"/>
    <d v="2021-06-15T00:00:00"/>
    <x v="8"/>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x v="9"/>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2"/>
    <x v="2"/>
    <s v="Director de Atención al Ciudadano"/>
    <d v="2021-06-15T00:00:00"/>
    <x v="8"/>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5-2021"/>
    <n v="1"/>
    <n v="2021"/>
    <s v="GESTIÓN DE TRÁMITES Y SERVICIOS PARA LA CIUDADANÍA"/>
    <x v="9"/>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2"/>
    <x v="2"/>
    <s v="Director de Atención al Ciudadano"/>
    <d v="2021-06-15T00:00:00"/>
    <x v="9"/>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8-2021"/>
    <n v="1"/>
    <n v="2021"/>
    <s v="GESTIÓN DE TRÁMITES Y SERVICIOS PARA LA CIUDADANÍA"/>
    <x v="9"/>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2"/>
    <s v="Director de Atención al Ciudadano"/>
    <d v="2021-06-15T00:00:00"/>
    <x v="10"/>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9-2021"/>
    <n v="1"/>
    <n v="2021"/>
    <s v="GESTIÓN DE TRÁMITES Y SERVICIOS PARA LA CIUDADANÍA"/>
    <x v="9"/>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2"/>
    <s v="Director de Atención al Ciudadano"/>
    <d v="2021-06-15T00:00:00"/>
    <x v="10"/>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1-2021"/>
    <n v="1"/>
    <n v="2021"/>
    <s v="GESTIÓN DE TRÁMITES Y SERVICIOS PARA LA CIUDADANÍA"/>
    <x v="9"/>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2"/>
    <x v="2"/>
    <s v="Director de Atención al Ciudadano"/>
    <d v="2021-06-15T00:00:00"/>
    <x v="9"/>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5-2021"/>
    <n v="1"/>
    <n v="2021"/>
    <s v="GESTIÓN DE TRÁMITES Y SERVICIOS PARA LA CIUDADANÍA"/>
    <x v="9"/>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2"/>
    <s v="Director de Atención al Ciudadano"/>
    <d v="2021-06-15T00:00:00"/>
    <x v="10"/>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7-2021"/>
    <n v="1"/>
    <n v="2021"/>
    <s v="GESTIÓN DE TRÁMITES Y SERVICIOS PARA LA CIUDADANÍA"/>
    <x v="10"/>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2"/>
    <x v="2"/>
    <s v="Director de Atención al Ciudadano"/>
    <d v="2021-07-15T00:00:00"/>
    <x v="11"/>
    <d v="2022-02-07T00:00:00"/>
    <s v="Nataly Tenjo Vargas"/>
    <s v="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1"/>
    <n v="0"/>
    <n v="0"/>
  </r>
  <r>
    <s v="067-2021"/>
    <n v="2"/>
    <n v="2021"/>
    <s v="GESTIÓN DE TRÁMITES Y SERVICIOS PARA LA CIUDADANÍA"/>
    <x v="10"/>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2"/>
    <x v="2"/>
    <s v="Director de Atención al Ciudadano"/>
    <d v="2021-07-15T00:00:00"/>
    <x v="11"/>
    <d v="2022-02-07T00:00:00"/>
    <s v="Nataly Tenjo Vargas"/>
    <s v="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_x000a_7/01/2022: No se aportaron evidencias de gestión en el mes de diciembre._x000a_7/12/2021: No se aportaron evidencias de gestión en el mes de noviembre._x000a_8/11/2021: Mediante oficio DAC20214100228343, se solicitó reprogramación de la acción 2 del Hallazgo 067-2021. La  OCI una vez analizada dicha solicitud, acepta la reprogramación por medio de memo OCI20211700244773 y se modifica la fecha de cierre para el día 15 enero 2022. _x000a_6/10/2021: No allegan evidencias de gestión en este mes._x000a_6/09/2021: No allegan evidencias de gestión en este mes._x000a_9/08/2021: No se remitió evidencia por encontrarse en términos"/>
    <x v="1"/>
    <n v="1"/>
    <n v="0"/>
  </r>
  <r>
    <s v="079-2021"/>
    <n v="1"/>
    <n v="2021"/>
    <s v="GESTIÓN DE TRÁNSITO Y CONTROL DE TRÁNSITO Y TRANSPORTE"/>
    <x v="11"/>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0"/>
    <x v="8"/>
    <s v="Diana Lorena Urrego García"/>
    <d v="2021-10-01T00:00:00"/>
    <x v="12"/>
    <d v="2022-02-04T00:00:00"/>
    <s v="María Janneth Romero M"/>
    <s v="04/02/2022: Seguimiento realizado por María Janneth Romero:_x000a__x000a_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0"/>
    <x v="8"/>
    <s v="Diana Lorena Urrego García"/>
    <d v="2021-10-01T00:00:00"/>
    <x v="12"/>
    <d v="2022-02-04T00:00:00"/>
    <s v="María Janneth Romero M"/>
    <s v="04/02/2022: Seguimiento realizado por María Janneth Romero:_x000a_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0"/>
    <x v="8"/>
    <s v="Diana Lorena Urrego García"/>
    <d v="2021-10-01T00:00:00"/>
    <x v="12"/>
    <d v="2022-02-04T00:00:00"/>
    <s v="María Janneth Romero M"/>
    <s v="04/02/2022: Seguimiento realizado por María Janneth Romero:_x000a_El proceso aporta la siguiente justificación: &quot;Los estudios previos se realizarán una vez se tenga la fecha para la suscripción del nuevo convenio con la Policía, en el momento en que finalice la Ley de Garantías. Se realiza reunión de seguimiento, en donde se informa que no se tienen evidencias para este mes.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0"/>
    <x v="8"/>
    <s v="Diana Lorena Urrego García"/>
    <d v="2021-10-01T00:00:00"/>
    <x v="12"/>
    <d v="2022-02-04T00:00:00"/>
    <s v="María Janneth Romero M"/>
    <s v="04/02/2022: Seguimiento realizado por María Janneth Romero:_x000a_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s. &quot;_x000a__x000a_Acción en té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0"/>
    <x v="8"/>
    <s v="Diana Lorena Urrego García"/>
    <d v="2021-10-01T00:00:00"/>
    <x v="12"/>
    <d v="2022-02-04T00:00:00"/>
    <s v="María Janneth Romero M"/>
    <s v="04/02/2022: Seguimiento realizado por María Janneth Romero :_x000a_El proceso aporta la siguiente justificación: &quot;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quot;_x000a__x000a_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_x000a_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0"/>
    <x v="8"/>
    <s v="Diana Lorena Urrego García"/>
    <d v="2021-10-01T00:00:00"/>
    <x v="12"/>
    <d v="2022-02-04T00:00:00"/>
    <s v="María Janneth Romero M"/>
    <s v="04/02/2022: Seguimiento realizado por María Janneth Romero:_x000a__x000a_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_x000a__x000a_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_x000a__x000a_Conforme lo anterior se recomienda fortalecer los controles de tal manera que se garantice la ejecución integral de la acción formulada en coherencia con el indicador y la meta planteada._x000a__x000a_07/01/2022: Seguimiento realizado por María Janneth Romero:_x000a__x000a_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0"/>
    <x v="8"/>
    <s v="Diana Lorena Urrego García"/>
    <d v="2021-10-01T00:00:00"/>
    <x v="12"/>
    <d v="2022-02-04T00:00:00"/>
    <s v="María Janneth Romero M"/>
    <s v="04/02/2022: Seguimiento realizado por María Janneth Romero:_x000a__x000a_El proceso presenta la siguiente justificación: &quot;Con la suscripción del nuevo convenio, se realizará la especificación de las acciones en vía; esta actividad se encuentra en proceso para cuando se realice la renovación del convenio. &quot; 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1-2021"/>
    <n v="1"/>
    <n v="2021"/>
    <s v="GESTIÓN DE TRÁNSITO Y CONTROL DE TRÁNSITO Y TRANSPORTE"/>
    <x v="11"/>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la reducción de la velocidad promedio de desplazamiento en la ciudad debido a realizar la operación del CGT fuera de los estándares definidos en los procedimientos, protocolos y recursos necesarios."/>
    <s v="Falta de integración de los criterios en las diferentes plataformas tecnológicas, necesarias para la formulación de los protocolos del CGT."/>
    <s v="Actualizar y socializar el procedimiento y protocolo del CGT de conformidad con la realidad institucional."/>
    <s v="Acción Correctiva"/>
    <s v="Número de protocolos y procedimientos actualizados y socializados"/>
    <n v="1"/>
    <x v="0"/>
    <x v="9"/>
    <s v="Nathaly Patiño González"/>
    <d v="2021-10-01T00:00:00"/>
    <x v="13"/>
    <d v="2022-02-04T00:00:00"/>
    <s v="María Janneth Romero M"/>
    <s v="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2/12/2021: Seguimiento ralizado por María Janneth Romero:_x000a__x000a_El proceso  a través del radicado 20213000285683 de fecha 22/12/2021 solicita la reprogramación de la acción, de conformidad con lo acordado en el mesa de trabajo del 17/12/2021. Nueva fecha programada 29/04/2022._x000a__x000a_06/12/2021:  Seguimiento realizado por María Janneth Romero:_x000a__x000a_De acuerdo a la justificación presentada por el proceso:  &quot;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quot;, se evidencia que no se dio cumplimiento a la acción formulada._x000a__x000a_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_x000a__x000a__x000a_08/11/2021: Seguimiento realizado por María Janneth Romero:_x000a__x000a_No se aporta evidencia de la gestión adelantada por la 1a. linea de defensa. Se advierte sobre la alerta presentada por la OCI en el seguimiento al corte de septiembre._x000a__x000a_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 _x000a__x000a_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_x000a_"/>
    <x v="0"/>
    <n v="1"/>
    <n v="0"/>
  </r>
  <r>
    <s v="083-2021"/>
    <n v="1"/>
    <n v="2021"/>
    <s v="GESTIÓN DE TRÁNSITO Y CONTROL DE TRÁNSITO Y TRANSPORTE"/>
    <x v="11"/>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Actualizar el procedimiento y protocolo del CGT de conformidad con la realidad institucional."/>
    <s v="Acción Correctiva"/>
    <s v="Número de protocolos y procedimientos actualizados y socializados"/>
    <n v="1"/>
    <x v="0"/>
    <x v="9"/>
    <s v="Nathaly Patiño González"/>
    <d v="2021-10-01T00:00:00"/>
    <x v="13"/>
    <d v="2022-02-04T00:00:00"/>
    <s v="María Janneth Romero M"/>
    <s v="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0/12/2021: Seguimiento ralizado por María Janneth Romero:_x000a__x000a_El proceso  a través del radicado 20213000283053 de fecha 20/12/2021 solicita la reprogramación de la acción, de conformidad con lo acordado en el mesa de trabajo del 17/12/2021. Nueva fecha programada 29/04/2022.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1"/>
    <n v="0"/>
  </r>
  <r>
    <s v="083-2021"/>
    <n v="2"/>
    <n v="2021"/>
    <s v="GESTIÓN DE TRÁNSITO Y CONTROL DE TRÁNSITO Y TRANSPORTE"/>
    <x v="11"/>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Socializar el procedimiento y protocolo del CGT actualizados al personal del Centro de gestión de Tránsito."/>
    <s v="Acción Correctiva"/>
    <s v="Número de socializaciones e protocolos y procedimientos realizadas"/>
    <n v="1"/>
    <x v="0"/>
    <x v="9"/>
    <s v="Nathaly Patiño González"/>
    <d v="2021-10-01T00:00:00"/>
    <x v="13"/>
    <d v="2022-02-04T00:00:00"/>
    <s v="María Janneth Romero M"/>
    <s v="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0/12/2021: Seguimiento ralizado por María Janneth Romero:_x000a__x000a_El proceso  a través del radicado 20213000283053 de fecha 20/12/2021 solicita la reprogramación de la acción, de conformidad con lo acordado en el mesa de trabajo del 17/12/2021. Nueva fecha programada 29/04/2022._x000a__x000a_06/12/2021: Seguimiento realizado por María Janneth Romero:_x000a__x000a_Acción en terminos de ejecución, no obstante y teniendo en cuenta que a la fecha no se  ha presentado ningun avance de la gestión realizada, se presen ta una alerta por posible incumplimiento. _x000a__x000a_08/11/2021: Seguimiento realizado por María Janneth Romero:_x000a__x000a_Acción en terminos de ejecución._x000a__x000a_08/10/2021: Seguimiento realizado por María Janneth Romero:_x000a__x000a_Acción en terminos de ejecución._x000a_"/>
    <x v="0"/>
    <n v="1"/>
    <n v="0"/>
  </r>
  <r>
    <s v="085-2021"/>
    <n v="1"/>
    <n v="2021"/>
    <s v="GESTIÓN DE TRÁMITES Y SERVICIOS PARA LA CIUDADANÍA"/>
    <x v="12"/>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2"/>
    <x v="2"/>
    <s v="Dirección de Atención al Ciudadano"/>
    <d v="2021-12-01T00:00:00"/>
    <x v="14"/>
    <d v="2022-02-07T00:00:00"/>
    <s v="Nataly Tenjo Vargas"/>
    <s v="7/02/2022: No se aportaron evidencias de gestión en el mes de enero de 2022._x000a_7/01/2022: No se aportaron evidencias de gestión en el mes de diciembre."/>
    <x v="0"/>
    <n v="0"/>
    <n v="0"/>
  </r>
  <r>
    <s v="085-2021"/>
    <n v="2"/>
    <n v="2021"/>
    <s v="GESTIÓN DE TRÁMITES Y SERVICIOS PARA LA CIUDADANÍA"/>
    <x v="12"/>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Seguimiento semanal a la gestión de las peticiones entre autoridades"/>
    <s v="Acción Correctiva"/>
    <s v="Seguimiento semanal"/>
    <n v="1"/>
    <x v="2"/>
    <x v="2"/>
    <s v="Dirección de Atención al Ciudadano"/>
    <d v="2021-12-01T00:00:00"/>
    <x v="14"/>
    <d v="2022-02-07T00:00:00"/>
    <s v="Nataly Tenjo Vargas"/>
    <s v="7/02/2022: No se aportaron evidencias de gestión en el mes de enero de 2022._x000a_7/01/2022: No se aportaron evidencias de gestión en el mes de diciembre."/>
    <x v="0"/>
    <n v="0"/>
    <n v="0"/>
  </r>
  <r>
    <s v="086-2021"/>
    <n v="1"/>
    <n v="2021"/>
    <s v="GESTIÓN DE TRÁMITES Y SERVICIOS PARA LA CIUDADANÍA"/>
    <x v="12"/>
    <d v="2021-10-25T00:00:00"/>
    <s v="N.C. 3: Se evidencian debilidades relacionadas con el cumplimiento de los criterios establecidos en el Decreto 371 de 2010 en términos de calidez, claridad y coherencia, en las respuestas dadas por la entidad a sus peticionario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ficiencia en la retroalimentación del informe de calidad de las respuestas emitidas a la ciudadanía."/>
    <s v="Realizar 2 retroalimentaciones a los referentes de PQRSD de cada proceso de la entidad, sobre los  informes de calidad de las respuestas emitidas a la ciudadanía."/>
    <s v="Acción Correctiva"/>
    <s v=" Actas de reunión con los referentes de PQRSD de cada proceso de la entidad."/>
    <n v="2"/>
    <x v="2"/>
    <x v="2"/>
    <s v="Dirección de Atención al Ciudadano"/>
    <d v="2021-12-01T00:00:00"/>
    <x v="7"/>
    <d v="2022-02-07T00:00:00"/>
    <s v="Nataly Tenjo Vargas"/>
    <s v="7/02/2022: No se aportaron evidencias de gestión en el mes de enero de 2022._x000a_7/01/2022: No se aportaron evidencias de gestión en el mes de diciembre."/>
    <x v="0"/>
    <n v="0"/>
    <n v="0"/>
  </r>
  <r>
    <s v="087-2021"/>
    <n v="1"/>
    <n v="2021"/>
    <s v="PROCESO GESTIÓN DE TRÁNSITO Y CONTROL DE TRÁNSITO Y TRANSPORTE "/>
    <x v="12"/>
    <d v="2021-10-25T00:00:00"/>
    <s v="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
    <s v="Posibilidad de afectación reputacional por perdida de credibilidad y confianza de la ciudadanía debido a la ejecución de actividades de control en vía fuera de los requisitos técnicos y normativos en control de tránsito y transporte."/>
    <s v="Falta de compromiso de los profesionales responsables de dar respuesta a  las peticiones Ciudadanas."/>
    <s v="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
    <s v="Acción Correctiva"/>
    <s v="número de comunicados emitidos /número de seguimientos de PQRSD."/>
    <n v="1"/>
    <x v="0"/>
    <x v="0"/>
    <s v="SUBSECRETARÍA DE GESTIÓN DE LA MOVILIDAD"/>
    <d v="2021-12-01T00:00:00"/>
    <x v="14"/>
    <d v="2022-02-07T00:00:00"/>
    <s v="María Janneth Romero M"/>
    <s v="07/02/2022: Seguimiento realizado por María Janneth Romero:_x000a__x000a_Acción en terminos de ejecución_x000a__x000a_07/01/2022: Seguimiento realizado por María Janneth Romero:_x000a__x000a_Acción en terminos de ejecución"/>
    <x v="0"/>
    <n v="0"/>
    <n v="0"/>
  </r>
  <r>
    <s v="088-2021"/>
    <n v="1"/>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ctualizar el Programa de Gestión Documental con sus programas específicos incluyendo las fechas de cada una de las actividades contempladas en el cronograma de implementación, la alineación con planes programas y sistemas de gestión y el presupuesto anual."/>
    <s v="Acción Correctiva"/>
    <s v="Documento PGD actualizado"/>
    <n v="1"/>
    <x v="4"/>
    <x v="5"/>
    <s v="PAOLA ADRIANA CORONA MIRANDA"/>
    <d v="2022-02-01T00:00:00"/>
    <x v="1"/>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2"/>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4"/>
    <x v="5"/>
    <s v="PAOLA ADRIANA CORONA MIRANDA"/>
    <d v="2022-07-01T00:00:00"/>
    <x v="4"/>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3"/>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4"/>
    <x v="5"/>
    <s v="PAOLA ADRIANA CORONA MIRANDA"/>
    <d v="2022-08-01T00:00:00"/>
    <x v="12"/>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4"/>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la inclusión en el Plan Institucional de Capacitación las temáticas de gestión documental relacionadas con instrumentos archivísticos, normatividad archivística, aplicación de TRD y socialización de procedimientos de gestión documental; y las jornadas requeridas."/>
    <s v="Acción Correctiva"/>
    <s v="(Temáticas incluidas)/(Temáticas solicitadas)"/>
    <n v="1"/>
    <x v="4"/>
    <x v="5"/>
    <s v="PAOLA ADRIANA CORONA MIRANDA"/>
    <d v="2021-12-01T00:00:00"/>
    <x v="10"/>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5"/>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4"/>
    <x v="5"/>
    <s v="PAOLA ADRIANA CORONA MIRANDA"/>
    <d v="2021-11-01T00:00:00"/>
    <x v="15"/>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6"/>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4"/>
    <x v="5"/>
    <s v="PAOLA ADRIANA CORONA MIRANDA"/>
    <d v="2021-10-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1"/>
    <n v="2021"/>
    <s v="GESTIÓN ADMINISTRATIVA"/>
    <x v="13"/>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4"/>
    <x v="5"/>
    <s v="PAOLA ADRIANA CORONA MIRANDA"/>
    <d v="2022-01-01T00:00:00"/>
    <x v="17"/>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2"/>
    <n v="2021"/>
    <s v="GESTIÓN ADMINISTRATIVA"/>
    <x v="13"/>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4"/>
    <x v="5"/>
    <s v="PAOLA ADRIANA CORONA MIRANDA"/>
    <d v="2022-09-01T00:00:00"/>
    <x v="12"/>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1"/>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ctualizar el Diagnóstico Integral de Archivos a partir de la medición, en metros lineales, de los archivos de gestión y archivo central de la entidad."/>
    <s v="Acción Correctiva"/>
    <s v="Documento Diagnóstico Integral de Archivos"/>
    <n v="1"/>
    <x v="4"/>
    <x v="5"/>
    <s v="PAOLA ADRIANA CORONA MIRANDA"/>
    <d v="2022-01-01T00:00:00"/>
    <x v="1"/>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2"/>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4"/>
    <x v="5"/>
    <s v="PAOLA ADRIANA CORONA MIRANDA"/>
    <d v="2022-07-01T00:00:00"/>
    <x v="17"/>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3"/>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4"/>
    <x v="5"/>
    <s v="PAOLA ADRIANA CORONA MIRANDA"/>
    <d v="2022-11-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4"/>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4"/>
    <x v="5"/>
    <s v="PAOLA ADRIANA CORONA MIRANDA"/>
    <d v="2022-07-01T00:00:00"/>
    <x v="12"/>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5"/>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4"/>
    <x v="5"/>
    <s v="PAOLA ADRIANA CORONA MIRANDA"/>
    <d v="2022-10-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1"/>
    <n v="2021"/>
    <s v="GESTIÓN ADMINISTRATIVA"/>
    <x v="13"/>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4"/>
    <x v="5"/>
    <s v="PAOLA ADRIANA CORONA MIRANDA"/>
    <d v="2022-09-01T00:00:00"/>
    <x v="0"/>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2"/>
    <n v="2021"/>
    <s v="GESTIÓN ADMINISTRATIVA"/>
    <x v="13"/>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4"/>
    <x v="5"/>
    <s v="PAOLA ADRIANA CORONA MIRANDA"/>
    <d v="2022-11-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3"/>
    <n v="2021"/>
    <s v="GESTIÓN ADMINISTRATIVA"/>
    <x v="13"/>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4"/>
    <x v="5"/>
    <s v="PAOLA ADRIANA CORONA MIRANDA"/>
    <d v="2022-12-01T00:00:00"/>
    <x v="18"/>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4"/>
    <n v="2021"/>
    <s v="GESTIÓN ADMINISTRATIVA"/>
    <x v="13"/>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4"/>
    <x v="5"/>
    <s v="PAOLA ADRIANA CORONA MIRANDA"/>
    <d v="2022-12-01T00:00:00"/>
    <x v="18"/>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1"/>
    <n v="2021"/>
    <s v="GESTIÓN ADMINISTRATIVA"/>
    <x v="13"/>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4"/>
    <x v="5"/>
    <s v="PAOLA ADRIANA CORONA MIRANDA"/>
    <d v="2022-09-01T00:00:00"/>
    <x v="0"/>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2"/>
    <n v="2021"/>
    <s v="GESTIÓN ADMINISTRATIVA"/>
    <x v="13"/>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4"/>
    <x v="5"/>
    <s v="PAOLA ADRIANA CORONA MIRANDA"/>
    <d v="2022-11-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3"/>
    <n v="2021"/>
    <s v="GESTIÓN ADMINISTRATIVA"/>
    <x v="13"/>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4"/>
    <x v="5"/>
    <s v="PAOLA ADRIANA CORONA MIRANDA"/>
    <d v="2022-12-01T00:00:00"/>
    <x v="18"/>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1"/>
    <n v="2021"/>
    <s v="GESTIÓN ADMINISTRATIVA"/>
    <x v="13"/>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4"/>
    <x v="5"/>
    <s v="PAOLA ADRIANA CORONA MIRANDA"/>
    <d v="2022-01-01T00:00:00"/>
    <x v="5"/>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2"/>
    <n v="2021"/>
    <s v="GESTIÓN ADMINISTRATIVA"/>
    <x v="13"/>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4"/>
    <x v="5"/>
    <s v="PAOLA ADRIANA CORONA MIRANDA"/>
    <d v="2022-01-01T00:00:00"/>
    <x v="18"/>
    <d v="2022-02-08T00:00:00"/>
    <s v="Julie Martinez y Daniel García"/>
    <s v="08/02/2022 Seguimiento por Julie Martinez no se genera reporte de avance por el proceso sin embargo la acción se encuentra dentro de las fechas establecidas para la ejecución. Acción abierta"/>
    <x v="0"/>
    <n v="0"/>
    <n v="0"/>
  </r>
  <r>
    <s v="094-2021"/>
    <n v="1"/>
    <n v="2021"/>
    <s v="GESTIÓN ADMINISTRATIVA"/>
    <x v="13"/>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4"/>
    <x v="5"/>
    <s v="PAOLA ADRIANA CORONA MIRANDA"/>
    <d v="2022-01-01T00:00:00"/>
    <x v="18"/>
    <d v="2022-02-08T00:00:00"/>
    <s v="Julie Martinez y Daniel García"/>
    <s v="08/02/2022 Seguimiento por Julie Martinez no se genera reporte de avance por el proceso sin embargo la acción se encuentra dentro de las fechas establecidas para la ejecución. Acción abierta"/>
    <x v="0"/>
    <n v="0"/>
    <n v="0"/>
  </r>
  <r>
    <s v="095-2021"/>
    <n v="1"/>
    <n v="2021"/>
    <s v="GESTIÓN ADMINISTRATIVA"/>
    <x v="13"/>
    <d v="2021-09-01T00:00:00"/>
    <s v="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
    <s v="5 - Posibilidad de afectación reputacional por sanciones del archivo distrital y quejas de ususarios internos y externos debido a la ejecución del sistema de gestión documental fuera de los requerimiento normativos y procedimientales."/>
    <s v="Inoportunidad de atender a los criterios técnicos establecidos para los procedimientos de la gestión documental a través del artículo 2.8.2.5.9 del Decreto 1080 de 2015 y el Lineamiento 13 de la Secretaría General de la Alcaldía Mayor de Bogotá D.C."/>
    <s v="Formular el procedimiento de valoración de documentos de conformidad con artículo 2.8.2.5.9 del Decreto 1080 de 2015 y en el Lineamiento 13 de la Secretaría General de la Alcaldía Mayor de Bogotá D.C."/>
    <s v="Acción Correctiva"/>
    <s v="Documento de procedimiento de valoración de documentos elaborado"/>
    <n v="1"/>
    <x v="4"/>
    <x v="5"/>
    <s v="PAOLA ADRIANA CORONA MIRANDA"/>
    <d v="2022-01-01T00:00:00"/>
    <x v="1"/>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01-2021"/>
    <n v="1"/>
    <n v="2021"/>
    <s v="GESTIÓN DEL  TALENTO HUMANO"/>
    <x v="14"/>
    <d v="2021-10-26T00:00:00"/>
    <s v="Observación 04: Al planificar el logro de los objetivos del SGSST, se observa en los POA’S objetivos diferentes a los definidos en el documento PA02-MN01 Anexo 1._x000a__x000a_Oportunidad de Mejora 11:Teniendo en cuenta que se realiza la medición de los indicadores del SGSST, no se tienen en cuenta los lineamientos establecidos para la articulación de los objetivos dentro de los POA’S."/>
    <s v="Posibilidad de afectación económico y reputacional por requerimiento de los usuarios internos e investigaciones administrativas y legales por entes de control debido a la implementación del SGSST fuera de los requerimientos normativos."/>
    <s v="Desarticulación de los objetivos SST con los establecidos en los POAS. "/>
    <s v="Articular los objetivos de SST con los establecidos en el POA de Gestión de la DTH "/>
    <s v="Corrección"/>
    <s v="Objetivos SST articulados con el POA de Gestión de la DTH "/>
    <n v="1"/>
    <x v="4"/>
    <x v="6"/>
    <s v="Director de Talento Humano"/>
    <d v="2021-11-04T00:00:00"/>
    <x v="19"/>
    <d v="2022-02-08T00:00:00"/>
    <s v="Julie Martinez y Daniel García"/>
    <s v="08/02/2022 Seguimiento Julie Martinez y Daniel García. Se evidencia los correos remitidos con el ajuste del POA y la inclusión del SST con el fin de ser articulado con los objetivos. Adicionalmente se evidencia en la intranet cumpliendo la actividad_x000a__x000a_6/01/2022 Seguimiento por Julie Martinez no se genera reporte de avance por el proceso sin embargo la acción se encuentra dentro del proceso de  ejecución planificado"/>
    <x v="1"/>
    <n v="0"/>
    <n v="0"/>
  </r>
  <r>
    <s v="103-2021"/>
    <n v="2"/>
    <n v="2021"/>
    <s v="GESTIÓN DEL  TALENTO HUMANO"/>
    <x v="14"/>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4"/>
    <x v="6"/>
    <s v="Director de Talento Humano"/>
    <d v="2021-11-04T00:00:00"/>
    <x v="0"/>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1-2021"/>
    <n v="1"/>
    <n v="2021"/>
    <s v="GESTIÓN DEL  TALENTO HUMANO"/>
    <x v="14"/>
    <d v="2021-10-26T00:00:00"/>
    <s v="Oportunidad de Mejora 07: Frente a los temas de comunicación externa, es importante que se refuercen ya que solamente se están enfocando en temas de COVID, dejando de lado los otros riesgos y peligros identificado en el SGSST"/>
    <s v="Posibilidad de afectación económico y reputacional por requerimiento de los usuarios internos e investigaciones administrativas y legales por entes de control debido a la implementación del SGSST fuera de los requerimientos normativos."/>
    <s v="La prioridad en el año pasado era la emergencia sanitaria generada por el coronavirus SARS-Cov-2 y el flujo de visitantes en la entidad era muy bajo."/>
    <s v="Reforzar información de SST (riesgos y peligros) a las partes interesadas externas  en la web y en las sedes con mayor afluencia de público Paloquemao y Calle 13. "/>
    <s v="Acción preventiva"/>
    <s v="No. de temas divulgados / No. de temas definidos a divulgar"/>
    <n v="5"/>
    <x v="4"/>
    <x v="6"/>
    <s v="Director de Talento Humano"/>
    <d v="2021-11-04T00:00:00"/>
    <x v="20"/>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4-2021"/>
    <n v="1"/>
    <n v="2021"/>
    <s v="GESTIÓN JURÍDICA"/>
    <x v="14"/>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1"/>
    <x v="1"/>
    <s v="Directora de Contratación"/>
    <d v="2021-11-04T00:00:00"/>
    <x v="0"/>
    <d v="2022-02-07T00:00:00"/>
    <s v="Liliana Montes Sanchez "/>
    <s v="7/02/2022:  En desarrollo de la acción establecida el proceso adjunta soporte de  reunion del 7/01/2022, con elobjetivo:Guía de criterios de contratacion SST, se recomienda adjuntar el acta producto de las reuniones."/>
    <x v="0"/>
    <n v="0"/>
    <n v="0"/>
  </r>
  <r>
    <s v="116-2021"/>
    <n v="1"/>
    <n v="2021"/>
    <s v="GESTIÓN JURÍDICA"/>
    <x v="14"/>
    <d v="2021-10-26T00:00:00"/>
    <s v="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
    <s v="Posibilidad de afectación económico y reputacional por requerimiento de los usuarios internos e investigaciones administrativas y legales por entes de control debido a la implementación del SGSST fuera de los requerimientos normativos."/>
    <s v="Inobservancia del termino establecido en el Manual de Supervisión e Interventoría, establecido en  el numeral 5.2.1 (15). "/>
    <s v="Remitir comunicado  a los supervisores recordando el cargue de los soportes en el SECOP II"/>
    <s v="Acción preventiva"/>
    <s v="Comunicado enviado"/>
    <n v="1"/>
    <x v="1"/>
    <x v="1"/>
    <s v="Directora de Contratación"/>
    <d v="2021-11-04T00:00:00"/>
    <x v="0"/>
    <d v="2022-02-07T00:00:00"/>
    <s v="Liliana Montes Sanchez "/>
    <s v="7/02/2022:  En desarrollo de la acción establecida el proceso adjunta soporte de  reunion del 7/01/2022, con elobjetivo:Guía de criterios de contratacion SST, se recomienda adjuntar el acta producto de las reuniones."/>
    <x v="0"/>
    <n v="0"/>
    <n v="0"/>
  </r>
  <r>
    <s v="117-2021"/>
    <n v="1"/>
    <n v="2021"/>
    <s v="GESTIÓN ADMINISTRATIVA"/>
    <x v="14"/>
    <d v="2021-10-26T00:00:00"/>
    <s v="Oportunidad de Mejora 14: Aunque se han implementado las canecas para la disposición de residuos en las diferentes sedes se observó que no se están empleando las bolsas con los colores respectivos."/>
    <s v="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
    <s v="Falta de verificación si se cuenta con los insumos suficientes y adecuados para suplir las necesidades para el mantenimiento  cada uno de los contenedores "/>
    <s v="Realizar por parte del equipo de Gestión Ambiental  visitas de inspección semestral para la  verificación  de los respectivos insumos de disposición de residuos."/>
    <s v="Acción preventiva"/>
    <s v="Actas  reunión de la  visitas de inspección y registro fotográfico "/>
    <n v="2"/>
    <x v="4"/>
    <x v="5"/>
    <s v="Subdirección Administrativa "/>
    <d v="2021-11-04T00:00:00"/>
    <x v="1"/>
    <d v="2022-02-08T00:00:00"/>
    <s v="Julie Martinez y Daniel García"/>
    <s v="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18-2021"/>
    <n v="2"/>
    <n v="2021"/>
    <s v="GESTIÓN DEL  TALENTO HUMANO"/>
    <x v="14"/>
    <d v="2021-10-26T00:00:00"/>
    <s v="Oportunidad de Mejora 15: Teniendo en cuenta que, conforme al INSTRUCTIVO PARA SELECCIÓN Y SUMINISTRO DE ELEMENTOS DE PROTECCIÓN PERSONAL, la entrega de EPP debe realizada por parte del_x000a_equipo de seguridad y salud en el trabajo y/o los supervisores de proyectos siempre y cuando el riesgo que se maneje sea 4, es importante que se lleve el seguimiento que se debe hacer al cumplimiento de la entrega de EPP a los servicios tercerizados."/>
    <s v="Posibilidad de afectación económico y reputacional por requerimiento de los usuarios internos e investigaciones administrativas y legales por entes de control debido a la implementación del SGSST fuera de los requerimientos normativos."/>
    <s v="Falta socializar el documento Guía Criterios en SST para la Contratación de Productos y Servicios PA02-G03 versión 1.0 de 22 de septiembre de 2021 en donde se encuentra establecido el seguimiento a la entrega de EPP a contratistas tercerizados."/>
    <s v="Realizar seguimiento a la entrega de EPP a colaboradores de proyectos y servicios tercerizados, conforme a los lineamientos establecidos a Guía Criterios en SST para la Contratación de Productos y Servicios PA02-G03 "/>
    <s v="Acción Correctiva"/>
    <s v="Seguimientos realizados"/>
    <n v="2"/>
    <x v="4"/>
    <x v="6"/>
    <s v="Director de Talento Humano"/>
    <d v="2021-11-04T00:00:00"/>
    <x v="1"/>
    <d v="2022-02-08T00:00:00"/>
    <s v="Julie Martinez y Daniel García"/>
    <s v="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19-2021"/>
    <n v="1"/>
    <n v="2021"/>
    <s v="GESTIÓN DEL TALENTO HUMANO"/>
    <x v="15"/>
    <d v="2021-08-23T00:00:00"/>
    <s v="Los requisitos en los que se evidencia cumplimiento parcial dado que no se tiene registrado el requisito en del formato Matriz de Cumplimiento Legal (PA05-IN02-F03) pero hay evidencias de la implementación del requisito en el sistema de gestión._x000a__x000a_Los requisitos en los que se evidencia no cumplimiento dado que no se tiene registrado el requisito en del formato Matriz de Cumplimiento Legal (PA05-IN02- F03) ni se tienen evidencias de la implementación del requisito en el sistema de gestión."/>
    <s v="Posibilidad de afectación económico y reputacional por requerimiento de los usuarios internos e investigaciones administrativas y legales por entes de control debido a la implementación del SGSST fuera de los requerimientos normativos."/>
    <s v="Porque en la identificación no hubo participación del equipo SST."/>
    <s v="Identificar el listado de normas relacionadas en el informe por parte del equipo SST, frente a su vigencia en el ordenamiento jurídico."/>
    <s v="Acción Correctiva"/>
    <s v="Acta con las normas identificadas para incluir en la matriz."/>
    <n v="1"/>
    <x v="4"/>
    <x v="6"/>
    <s v="Director(a) de Talento Humano"/>
    <d v="2021-12-09T00:00:00"/>
    <x v="19"/>
    <d v="2022-02-08T00:00:00"/>
    <s v="Julie Martinez y Daniel García"/>
    <s v="08/02/2022 Seguimiento Julie Martinez y Daniel García. Se observa  el correo  y la matriz remitida el 28/01/2022 a través del cual se solicitó el ajuste de requisitos legales , adicionalmente las actas  del 19 de enero y 10 de dicembre._x000a__x000a_ _x000a_6/01/2022 Seguimiento por Julie Martinez no se genera reporte de avance por el proceso sin embargo la acción se encuentra dentro del proceso de  ejecución planificado"/>
    <x v="1"/>
    <n v="0"/>
    <n v="0"/>
  </r>
  <r>
    <s v="119-2021"/>
    <n v="2"/>
    <n v="2021"/>
    <s v="GESTIÓN DEL TALENTO HUMANO"/>
    <x v="15"/>
    <d v="2021-08-23T00:00:00"/>
    <s v="Los requisitos en los que se evidencia cumplimiento parcial dado que no se tiene registrado el requisito en del formato Matriz de Cumplimiento Legal (PA05-IN02-F03) pero hay evidencias de la implementación del requisito en el sistema de gestión._x000a__x000a_Los requisitos en los que se evidencia no cumplimiento dado que no se tiene registrado el requisito en del formato Matriz de Cumplimiento Legal (PA05-IN02- F03) ni se tienen evidencias de la implementación del requisito en el sistema de gestión."/>
    <s v="Posibilidad de afectación económico y reputacional por requerimiento de los usuarios internos e investigaciones administrativas y legales por entes de control debido a la implementación del SGSST fuera de los requerimientos normativos."/>
    <s v="Porque en la identificación no hubo participación del equipo SST."/>
    <s v="Solicitar la inclusión en la  matriz de requisitos legales las normas SST que correspondan."/>
    <s v="Corrección"/>
    <s v="Correo enviado desde la DTH, a Normatividad y conceptos."/>
    <n v="1"/>
    <x v="4"/>
    <x v="6"/>
    <s v="Director(a) de Talento Humano"/>
    <d v="2021-12-09T00:00:00"/>
    <x v="19"/>
    <d v="2022-02-08T00:00:00"/>
    <s v="Julie Martinez y Daniel García"/>
    <s v="08/02/2022 Seguimiento Julie Martinez y Daniel García. Se observa  el correo  y la matriz remitida el 28/01/2022 a través del cual se solicitó el ajuste de requisitos legales , adicionalmente las actas  del 19 de enero y 10 de dicembre._x000a__x000a_ _x000a_6/01/2022 Seguimiento por Julie Martinez no se genera reporte de avance por el proceso sin embargo la acción se encuentra dentro del proceso de  ejecución planificado"/>
    <x v="1"/>
    <n v="0"/>
    <n v="0"/>
  </r>
  <r>
    <s v="119-2021"/>
    <n v="3"/>
    <n v="2021"/>
    <s v="GESTIÓN JURÍDICA"/>
    <x v="15"/>
    <d v="2021-08-23T00:00:00"/>
    <s v="Los requisitos en los que se evidencia cumplimiento parcial dado que no se tiene registrado el requisito en del formato Matriz de Cumplimiento Legal (PA05-IN02-F03) pero hay evidencias de la implementación del requisito en el sistema de gestión._x000a__x000a_Los requisitos en los que se evidencia no cumplimiento dado que no se tiene registrado el requisito en del formato Matriz de Cumplimiento Legal (PA05-IN02- F03) ni se tienen evidencias de la implementación del requisito en el sistema de gestión."/>
    <s v="Posibilidad de afectación económico y reputacional por requerimiento de los usuarios internos e investigaciones administrativas y legales por entes de control debido a la implementación del SGSST fuera de los requerimientos normativos."/>
    <s v="Porque en la identificación no hubo participación del equipo SST."/>
    <s v="Incluir en la  matriz de requisitos legales las normas SST que correspondan."/>
    <s v="Corrección"/>
    <s v="(Número de normas incluidas / Número de normas identificadas que aplican) * 100"/>
    <n v="1"/>
    <x v="1"/>
    <x v="10"/>
    <s v="Director (a) de Normatividad Conceptos"/>
    <d v="2021-12-09T00:00:00"/>
    <x v="10"/>
    <d v="2022-02-07T00:00:00"/>
    <s v="Liliana Montes Sanchez "/>
    <s v="7/02/2022:  Se adjunta matriz legal con  la inclusión de normatividad relacionada con el SG_SST."/>
    <x v="0"/>
    <n v="0"/>
    <n v="0"/>
  </r>
  <r>
    <s v="120-2021"/>
    <n v="1"/>
    <n v="2021"/>
    <s v="GESTIÓN DEL TALENTO HUMANO"/>
    <x v="15"/>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Verificar que los hallazgos de no cumplimiento identificados en auditoría de evaluación de requisitos legales de SST se encuentre registrados en la matriz de control y seguimiento de inspecciones."/>
    <s v="Corrección"/>
    <s v="Matriz con los Hallazgos de No cumplimiento identificados en la auditoría "/>
    <n v="1"/>
    <x v="4"/>
    <x v="6"/>
    <s v="Director(a) de Talento Humano"/>
    <d v="2021-12-09T00:00:00"/>
    <x v="19"/>
    <d v="2022-02-08T00:00:00"/>
    <s v="Julie Martinez y Daniel García"/>
    <s v="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_x000a__x000a_6/01/2022 Seguimiento por Julie Martinez no se genera reporte de avance por el proceso sin embargo la acción se encuentra dentro del proceso de  ejecución planificado"/>
    <x v="1"/>
    <n v="0"/>
    <n v="0"/>
  </r>
  <r>
    <s v="120-2021"/>
    <n v="2"/>
    <n v="2021"/>
    <s v="GESTIÓN DEL TALENTO HUMANO"/>
    <x v="15"/>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x v="4"/>
    <x v="11"/>
    <s v="Director(a) de Talento Humano - Subdirector(a) Administrativa."/>
    <d v="2021-12-09T00:00:00"/>
    <x v="21"/>
    <d v="2022-02-08T00:00:00"/>
    <s v="Julie Martinez y Daniel García"/>
    <s v="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1-2021"/>
    <n v="1"/>
    <n v="2021"/>
    <s v="GESTIÓN DEL TALENTO HUMANO"/>
    <x v="15"/>
    <d v="2021-08-23T00:00:00"/>
    <s v="Dentro de la revisión del formato Matriz de Cumplimiento Legal (PA05-IN02-F03) se evidencia que la descripción del mecanismo de cumplimiento no está correctamente redactada, es decir, no corresponde a las evidencias principales para demostrar el cumplimiento de los requisitos."/>
    <s v="Posibilidad de afectación económico y reputacional por requerimiento de los usuarios internos e investigaciones administrativas y legales por entes de control debido a la implementación del SGSST fuera de los requerimientos normativos."/>
    <s v="Porque en la redacción del cumplimiento no se involucró a todo el equipo SST."/>
    <s v="Solicitar el ajuste del cumplimiento en la  matriz de requisitos legales, en las normas SST que correspondan."/>
    <s v="Corrección"/>
    <s v="Correo enviado desde la DTH, a Normatividad y conceptos."/>
    <n v="1"/>
    <x v="4"/>
    <x v="6"/>
    <s v="Director(a) de Talento Humano"/>
    <d v="2021-12-09T00:00:00"/>
    <x v="19"/>
    <d v="2022-02-08T00:00:00"/>
    <s v="Julie Martinez y Daniel García"/>
    <s v="08/02/2022 Seguimiento Julie Martinez y Daniel García. Se observa  el correo  y la matriz remitida el 28/01/2022 a través del cual se solicitó el ajuste de requisitos legales en la casillas &quot;Sistemas de Gestión&quot;, &quot;Artículo, numeral, literal aplicable&quot; y &quot;cómo se cumple&quot; cumpliendo la actividad programada _x000a_6/01/2022 Seguimiento por Julie Martinez no se genera reporte de avance por el proceso sin embargo la acción se encuentra dentro del proceso de  ejecución planificado"/>
    <x v="1"/>
    <n v="0"/>
    <n v="0"/>
  </r>
  <r>
    <s v="121-2021"/>
    <n v="2"/>
    <n v="2021"/>
    <s v="GESTIÓN JURÍDICA"/>
    <x v="15"/>
    <d v="2021-08-23T00:00:00"/>
    <s v="Dentro de la revisión del formato Matriz de Cumplimiento Legal (PA05-IN02-F03) se evidencia que la descripción del mecanismo de cumplimiento no está correctamente redactada, es decir, no corresponde a las evidencias principales para demostrar el cumplimiento de los requisitos."/>
    <s v="Posibilidad de afectación económico y reputacional por requerimiento de los usuarios internos e investigaciones administrativas y legales por entes de control debido a la implementación del SGSST fuera de los requerimientos normativos."/>
    <s v="Porque en la redacción del cumplimiento no se involucró a todo el equipo SST."/>
    <s v="Incluir el ajuste de la forma de cumplimiento, en la  matriz de requisitos legales, las normas SST que correspondan."/>
    <s v="Corrección"/>
    <s v="(Número de normas a ajustar/ Número de normas identificadas para ajustar) * 100"/>
    <n v="1"/>
    <x v="1"/>
    <x v="10"/>
    <s v="Director (a) de Normatividad Conceptos"/>
    <d v="2021-12-09T00:00:00"/>
    <x v="10"/>
    <d v="2022-02-07T00:00:00"/>
    <s v="Liliana Montes Sanchez "/>
    <s v="7/02/2022:  Se adjunta matriz legal con  la inclusión de normatividad relacionada con el SG_SST."/>
    <x v="0"/>
    <n v="0"/>
    <n v="0"/>
  </r>
  <r>
    <s v="122-2021"/>
    <n v="1"/>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x v="4"/>
    <x v="12"/>
    <s v="Subsecretaría de Gestión Corporativa / Supervisores"/>
    <d v="2021-12-15T00:00:00"/>
    <x v="22"/>
    <d v="2022-02-08T00:00:00"/>
    <s v="Julie Martinez y Daniel García"/>
    <s v="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2"/>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x v="1"/>
    <x v="1"/>
    <s v="Direccion de Contratación"/>
    <d v="2021-12-15T00:00:00"/>
    <x v="22"/>
    <d v="2022-02-07T00:00:00"/>
    <s v="Liliana Montes Sanchez "/>
    <s v="7/02/2022:  Las evidencias aportadas no corresponden a las activividades de modificacioón al Manual de Supervisión."/>
    <x v="0"/>
    <n v="0"/>
    <n v="0"/>
  </r>
  <r>
    <s v="122-2021"/>
    <n v="3"/>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Supervisón e Interventoría PA 05- M03  sobre los documentos contractuales que se deben cargar en la plataforma SECOP (etapa pre contractual - contractual) y sus responsables. "/>
    <s v="Elaborar memorando con los lineamientos generales aplicables a la etapa pre -contractual de los procesos de selección de la SDM."/>
    <s v="Acción Correctiva"/>
    <s v="Memorando redactado, aprobado y enviado"/>
    <n v="1"/>
    <x v="1"/>
    <x v="1"/>
    <s v="Direccion de Contratación"/>
    <d v="2021-12-15T00:00:00"/>
    <x v="10"/>
    <d v="2022-02-07T00:00:00"/>
    <s v="Liliana Montes Sanchez "/>
    <s v="7/02/2022: Se aporta socializacion de lineamientos a los Contratistas."/>
    <x v="0"/>
    <n v="0"/>
    <n v="0"/>
  </r>
  <r>
    <s v="122-2021"/>
    <n v="4"/>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Debilidad en la lista de chequeo, ya que no determina claramente los documentos contractuales que se deben cargar en la plataforma SECOP, teniendo en cuenta si se trata de persona natural o jurídica.  "/>
    <s v="Revisar, actualizar y elaborar lista de chequeo en la que se establezca claramente los documentos pre- contractuales que se deben cargar en la plaltaforma SECOP."/>
    <s v="Acción Correctiva"/>
    <s v="Lista que chequeo actualizada y publicada"/>
    <n v="1"/>
    <x v="1"/>
    <x v="1"/>
    <s v="Direccion de Contratación"/>
    <d v="2021-12-15T00:00:00"/>
    <x v="10"/>
    <d v="2022-02-07T00:00:00"/>
    <s v="Liliana Montes Sanchez "/>
    <s v="7/02/2022:  Se adjuntan listas de chequeo de contratación directa, sin embargo aun no se encuentran actualizadas de acuerdo a la acción establecida."/>
    <x v="0"/>
    <n v="0"/>
    <n v="0"/>
  </r>
  <r>
    <s v="122-2021"/>
    <n v="5"/>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 Posibilidad de afectación reputacional por perdida de imagen institucional ante la comunidad, debido a la consecución de contratos sin el lleno de los requisitos contemplados en la norma"/>
    <s v="  Falta de apropiación por parte del equipo de contración de la DAC, sobre los lineamientos del Manual de Contratación y Supervisión."/>
    <s v="Realizar 3 sensibilizaciones al equipo de contratación sobre los lineamientos del Manual de Contratación y Supervisión."/>
    <s v="Acción Correctiva"/>
    <s v="Sensibilizaciones realizadas/ Sensibilizaciones programadas*100"/>
    <n v="3"/>
    <x v="2"/>
    <x v="2"/>
    <s v="Dirección de Atención al Ciudadano"/>
    <d v="2021-12-15T00:00:00"/>
    <x v="7"/>
    <d v="2022-02-07T00:00:00"/>
    <s v="Nataly Tenjo Vargas"/>
    <s v="7/02/2022: No se aportaron evidencias de gestión en el mes de enero de 2022."/>
    <x v="0"/>
    <n v="0"/>
    <n v="0"/>
  </r>
  <r>
    <s v="122-2021"/>
    <n v="6"/>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puntos de control para el cumplimiento de los documentos a suscr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5"/>
    <x v="7"/>
    <s v="OTIC"/>
    <d v="2021-12-15T00:00:00"/>
    <x v="22"/>
    <m/>
    <m/>
    <m/>
    <x v="0"/>
    <n v="0"/>
    <n v="0"/>
  </r>
  <r>
    <s v="123-2021"/>
    <n v="1"/>
    <n v="2021"/>
    <s v="GESTIÓN JURÍDICA"/>
    <x v="16"/>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x v="5"/>
    <x v="7"/>
    <s v="OTIC"/>
    <d v="2022-01-02T00:00:00"/>
    <x v="22"/>
    <m/>
    <m/>
    <m/>
    <x v="0"/>
    <n v="0"/>
    <n v="0"/>
  </r>
  <r>
    <s v="123-2021"/>
    <n v="2"/>
    <n v="2021"/>
    <s v="GESTIÓN JURÍDICA"/>
    <x v="16"/>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5"/>
    <x v="7"/>
    <s v="OTIC"/>
    <d v="2022-01-02T00:00:00"/>
    <x v="22"/>
    <m/>
    <m/>
    <m/>
    <x v="0"/>
    <n v="0"/>
    <n v="0"/>
  </r>
  <r>
    <s v="124-2021"/>
    <n v="1"/>
    <n v="2021"/>
    <s v="GESTIÓN JURÍDICA"/>
    <x v="16"/>
    <d v="2021-11-23T00:00:00"/>
    <s v="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
    <s v="Posibilidad de afectación reputacional por  perdida de imagen institucional ante la comunidad, debido a la consecusión de contratos sin el lleno de los requisitos contemplados en la norma."/>
    <s v="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
    <s v="Revisar y actualizar de la lista de chequeo de los contratos de prestación de servicios donde se incorpore la observación en referencia a la revisión del RUT."/>
    <s v="Acción Correctiva"/>
    <s v="Lista que chequeo actualizada y publicada"/>
    <n v="1"/>
    <x v="1"/>
    <x v="1"/>
    <s v="Direccion de Contratación"/>
    <d v="2021-12-15T00:00:00"/>
    <x v="10"/>
    <d v="2022-02-07T00:00:00"/>
    <s v="Liliana Montes Sanchez "/>
    <s v="7/02/2022:  Se adjuntan listas de chequeo de contratación directa, sin embargo aun no se encuentran actualizadas de acuerdo a la acción establecida."/>
    <x v="0"/>
    <n v="0"/>
    <n v="0"/>
  </r>
  <r>
    <s v="125-2021"/>
    <n v="1"/>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laridad en cuanto a las obligaciones del supervisor contenidas en el Manual de Supervisión e interventoría PA 05 - M03 de la Entidad."/>
    <s v="Socializar el Manual de Supervisión PA 05 - M 03 en donde se realice enfásis a la verificación de los requisitos de ejecución y demás actividades a cargo del supervisor, para la correcta supervisión y seguimiento a los contratos "/>
    <s v="Acción preventiva"/>
    <s v="Socializaciones realizadas/ socializaciones programadas"/>
    <n v="2"/>
    <x v="1"/>
    <x v="1"/>
    <s v="Direccion de Contratación"/>
    <d v="2021-12-15T00:00:00"/>
    <x v="16"/>
    <d v="2022-02-07T00:00:00"/>
    <s v="Liliana Montes Sanchez "/>
    <s v="7/02/2022: Primera socializacion de los lineamientos del Manual de Supervisión mediante memorando 20215300244413, con el fin de afianzar los conocimientos del seguimiento a cargo de los supervisores."/>
    <x v="0"/>
    <n v="0"/>
    <n v="0"/>
  </r>
  <r>
    <s v="125-2021"/>
    <n v="2"/>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la lista de chequeo, puesto que en la misma,  no se determina claramente cuales son  los documentos contractuales que se deben cargar en la plataforma SECOP y en el sistema de gestión contractual, tanto para una  persona natural o jurídica.  "/>
    <s v="Revisar, actualizar y elaborar lista de chequeo en la que se establezca claramente la relación de los documentos pre- contractuales que se deben cargar en la plataforma SECOP y en el sistema de gestión contractual. "/>
    <s v="Acción Correctiva"/>
    <s v="Lista que chequeo actualizada y publicada"/>
    <n v="1"/>
    <x v="1"/>
    <x v="1"/>
    <s v="Direccion de Contratación"/>
    <d v="2021-12-15T00:00:00"/>
    <x v="10"/>
    <d v="2022-02-07T00:00:00"/>
    <s v="Liliana Montes Sanchez "/>
    <s v="7/02/2022: 7/02/2022:  Se adjuntan listas de chequeo de contratación directa, sin embargo aun no se encuentran actualizadas de acuerdo a la acción establecida."/>
    <x v="0"/>
    <n v="0"/>
    <n v="0"/>
  </r>
  <r>
    <s v="125-2021"/>
    <n v="3"/>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el seguimiento de la platafroma SECOP, respecto de la actividad contractual, efectuada en la etapa de ejecución hasta el cierre."/>
    <s v="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22"/>
    <d v="2022-02-07T00:00:00"/>
    <s v="Liliana Montes Sanchez "/>
    <s v="7/02/2022: Las evidencias aportadas dan cuenta del seguimiento al tema de liquidaciones sin embargo no se evidencia memorando enviado al ordenador del gasto,"/>
    <x v="0"/>
    <n v="0"/>
    <n v="0"/>
  </r>
  <r>
    <s v="125-2021"/>
    <n v="4"/>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x v="2"/>
    <x v="2"/>
    <s v="Dirección de Atención al Ciudadano"/>
    <d v="2021-12-15T00:00:00"/>
    <x v="23"/>
    <d v="2022-02-07T00:00:00"/>
    <s v="Nataly Tenjo Vargas"/>
    <s v="7/02/2022: No se aportaron evidencias de gestión en el mes de enero de 2022."/>
    <x v="0"/>
    <n v="0"/>
    <n v="0"/>
  </r>
  <r>
    <s v="125-2021"/>
    <n v="5"/>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puntos de control para el cumplimiento de los documentos a suscribir y expedir por parte del supervisor del contrato_x000a__x000a_"/>
    <s v="Realizar seguimiento trimestral a la publicación de la completitud de la documentación que deben cargar los supervisores en la plataforma del SECOP II "/>
    <s v="Acción Correctiva"/>
    <s v="Acta de seguimiento"/>
    <n v="4"/>
    <x v="4"/>
    <x v="12"/>
    <s v="Subsecretaría de Gestión Corporativa / Supervisores"/>
    <d v="2021-12-15T00:00:00"/>
    <x v="22"/>
    <d v="2022-02-08T00:00:00"/>
    <s v="Julie Martinez y Daniel García"/>
    <s v="08/02/2022 Seguimiento por Julie Martinez no se genera reporte de avance por el proceso sin embargo la acción se encuentra dentro de las fechas establecidas para la ejecución. Acción abierta"/>
    <x v="0"/>
    <n v="0"/>
    <n v="0"/>
  </r>
  <r>
    <s v="126-2021"/>
    <n v="1"/>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la lista de chequeo, puesto que en la misma,  no se determina claramente cuales son  los documentos contractuales que se deben cargar en la plataforma SECOP, tanto para una  persona natural o jurídica.  "/>
    <s v="Revisar, actualizar y elaborar de lista de chequeo, en la que se establezca claramente la relación de los documentos pre- contractuales que se deben cargar en la plataforma SECOP. "/>
    <s v="Acción Correctiva"/>
    <s v="Lista que chequeo actualizada y publicada"/>
    <n v="1"/>
    <x v="1"/>
    <x v="1"/>
    <s v="Direccion de Contratación"/>
    <d v="2021-12-15T00:00:00"/>
    <x v="10"/>
    <d v="2022-02-07T00:00:00"/>
    <s v="Liliana Montes Sanchez "/>
    <s v="7/02/2022:  Se adjuntan listas de chequeo de contratación directa, sin embargo aun no se encuentran actualizadas de acuerdo a la acción establecida."/>
    <x v="0"/>
    <n v="0"/>
    <n v="0"/>
  </r>
  <r>
    <s v="126-2021"/>
    <n v="2"/>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el seguimiento de la plataforma SECOP, respecto de la actividad contractual, efectuada en la etapa de ejecución hasta el cierre."/>
    <s v="Realizar una 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22"/>
    <d v="2022-02-07T00:00:00"/>
    <s v="Liliana Montes Sanchez "/>
    <s v="7/02/2022: Las evidencias aportadas dan cuenta del seguimiento al tema de liquidaciones sin embargo no se evidencia memorando enviado al ordenador del gasto,"/>
    <x v="0"/>
    <n v="0"/>
    <n v="0"/>
  </r>
  <r>
    <s v="126-2021"/>
    <n v="3"/>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x v="1"/>
    <x v="13"/>
    <s v="Direccion de representación Judicial"/>
    <d v="2021-12-15T00:00:00"/>
    <x v="24"/>
    <d v="2022-02-07T00:00:00"/>
    <s v="Liliana Montes Sanchez "/>
    <s v="7/02/2022:  No se aportan los memorando enviados aleatoriamente a los ordenadores del gasto tal y como quedo establecida la acción."/>
    <x v="0"/>
    <n v="0"/>
    <n v="0"/>
  </r>
  <r>
    <s v="126-2021"/>
    <n v="4"/>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supervisores de contratos en el cargue de la documentación en la plataforma SECOP II."/>
    <s v="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s v="Acción Correctiva"/>
    <s v="Numero de comunicados remitidos/ número de revisiones adelantadas"/>
    <n v="1"/>
    <x v="0"/>
    <x v="0"/>
    <s v="profesional designado por la Subsecretaría de Gestión de la Movilidad."/>
    <d v="2021-12-15T00:00:00"/>
    <x v="25"/>
    <d v="2022-02-07T00:00:00"/>
    <s v="María Janneth Romero M"/>
    <s v="07/02/2022: Seguimiento realizado por María Janneth Romero:_x000a__x000a_Acción en terminos de ejecución_x000a__x000a_07/01/2022: Seguimiento realizado por María Janneth Romero:_x000a__x000a_Acción en terminos de ejecución"/>
    <x v="0"/>
    <n v="0"/>
    <n v="0"/>
  </r>
  <r>
    <s v="126-2021"/>
    <n v="5"/>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El supervisor no validó que el sistema mostrara el aviso del anexo exitoso del documento"/>
    <s v="Publicar la cuenta de mayo del contrato 2021-1748 proceso SDM-CPS-1735-2021 en el SECOP II."/>
    <s v="Corrección"/>
    <s v="Publicación Secop II"/>
    <n v="1"/>
    <x v="3"/>
    <x v="14"/>
    <s v="Dirección de Inteligencia para la Movilidad"/>
    <d v="2021-12-15T00:00:00"/>
    <x v="2"/>
    <d v="2022-02-07T00:00:00"/>
    <s v="Guillermo Delgadillo Molano"/>
    <s v="Seguimiento realizado el 7/02/2022_x000a_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_x000a__x000a_Accion en ejecución.   _x000a_CONCLUSION: ACCION CERRADA"/>
    <x v="1"/>
    <n v="0"/>
    <n v="0"/>
  </r>
  <r>
    <s v="126-2021"/>
    <n v="6"/>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El supervisor no validó que el sistema mostrara el aviso del anexo exitoso del documento"/>
    <s v="Realizar socialización a los supervisores de la DIM, respecto a la publicación de documentos en el SECOP II."/>
    <s v="Acción Correctiva"/>
    <s v="Revisión Secop II"/>
    <n v="1"/>
    <x v="3"/>
    <x v="14"/>
    <s v="Dirección de Inteligencia para la Movilidad"/>
    <d v="2021-12-15T00:00:00"/>
    <x v="2"/>
    <d v="2022-02-07T00:00:00"/>
    <s v="Guillermo Delgadillo Molano"/>
    <s v="Seguimiento realizado el 7/02/2022_x000a_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_x000a__x000a_Accion en ejecución.   _x000a_CONCLUSION: ACCION CERRADA"/>
    <x v="1"/>
    <n v="0"/>
    <n v="0"/>
  </r>
  <r>
    <s v="126-2021"/>
    <n v="7"/>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Incumplimiento de los términos para la publicación de la información de la ejecución de los contratos"/>
    <s v="Realizar seguimiento trimestral a la publicación de la completitud de la documentación que deben cargar los supervisores en la plataforma del SECOP II "/>
    <s v="Acción Correctiva"/>
    <s v="Acta de seguimiento"/>
    <n v="4"/>
    <x v="4"/>
    <x v="12"/>
    <s v="Subsecretaría de Gestión Corporativa / Supervisores"/>
    <d v="2021-12-15T00:00:00"/>
    <x v="22"/>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6-2021"/>
    <n v="8"/>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x v="5"/>
    <x v="7"/>
    <s v="OTIC"/>
    <d v="2021-12-15T00:00:00"/>
    <x v="22"/>
    <m/>
    <m/>
    <m/>
    <x v="0"/>
    <n v="0"/>
    <n v="0"/>
  </r>
  <r>
    <s v="126-2021"/>
    <n v="9"/>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x v="2"/>
    <x v="2"/>
    <s v="Dirección de Atención al Ciudadano"/>
    <d v="2021-12-15T00:00:00"/>
    <x v="16"/>
    <d v="2022-02-07T00:00:00"/>
    <s v="Nataly Tenjo Vargas"/>
    <s v="7/02/2022: No se aportaron evidencias de gestión en el mes de enero de 2022."/>
    <x v="0"/>
    <n v="0"/>
    <n v="0"/>
  </r>
  <r>
    <s v="127-2021"/>
    <n v="1"/>
    <n v="2021"/>
    <s v="GESTIÓN DEL TALENTO HUMANO - SGAS"/>
    <x v="17"/>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Realizar la revisión de la matriz de riesgos de soborno con cada una de las áreas de la entidad y con el personal que no se contempló inicialmente de la SDM para identificar las situaciones potenciales de soborno que se presenten."/>
    <s v="Corrección"/>
    <s v="Numero de matriz revisada"/>
    <s v="Una matriz de riesgos revisada"/>
    <x v="4"/>
    <x v="12"/>
    <s v="Paula Tatiana Arenas"/>
    <d v="2022-12-07T00:00:00"/>
    <x v="13"/>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7-2021"/>
    <n v="2"/>
    <n v="2021"/>
    <s v="GESTIÓN DEL TALENTO HUMANO - SGAS"/>
    <x v="17"/>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
    <s v="Accion Correctiva"/>
    <s v="Numero de metodologias ajustadas"/>
    <s v="Una metodologia ajustada y publicada"/>
    <x v="4"/>
    <x v="12"/>
    <s v="Paula Tatiana Arenas"/>
    <d v="2022-12-07T00:00:00"/>
    <x v="2"/>
    <d v="2022-02-08T00:00:00"/>
    <s v="Julie Martinez y Daniel García"/>
    <s v="08/02/2022 Seguimiento por Julie Martinez se evidencia la guia de gestion de riesgos actualizada en enero 2022 PE01-G01 se cierre._x000a__x000a_6/01/2022 Seguimiento por Julie Martinez no se genera reporte de avance por el proceso sin embargo la acción se encuentra dentro del proceso de  ejecución planificado"/>
    <x v="1"/>
    <n v="0"/>
    <n v="0"/>
  </r>
  <r>
    <s v="127-2021"/>
    <n v="3"/>
    <n v="2021"/>
    <s v="GESTIÓN DEL TALENTO HUMANO - SGAS"/>
    <x v="17"/>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Socializar la guía de riesgos y la matriz de riesgos con todo el personal de la Entidad en especial con el personal que se encuentra fuera de las sedes principales."/>
    <s v="Accion Correctiva"/>
    <s v="Numero de socializaciones de la guia de riesgos"/>
    <s v="2 socializaciones (Una reunion_x000a_con el equipo tecnico MIPG y una_x000a_pieza grafica de socializacion_x000a_enviada a toda la entidad)_x000a_"/>
    <x v="4"/>
    <x v="12"/>
    <s v="Paula Tatiana Arenas"/>
    <d v="2022-12-07T00:00:00"/>
    <x v="1"/>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8-2021"/>
    <n v="1"/>
    <n v="2021"/>
    <s v="GESTIÓN DEL TALENTO HUMANO - SGAS"/>
    <x v="17"/>
    <d v="2021-11-24T00:00:00"/>
    <s v="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
    <s v="Posible perdida de la certificacion en el seguimiento del 2022."/>
    <s v="Por que la entrada en operación de los agentes de transito civiles es en el 2022, por lo que hasta el momento se estan formalizando las funciones y niveles de autoridad que estos podran tener."/>
    <s v="Incluir los riesgos de soborno relacionados con los procedimientos asociados a los agentes de transito civiles en la matriz de riesgos de soborno."/>
    <s v="Mejora Continua"/>
    <s v="Numero de riesgos incluidos"/>
    <s v="Una matriz de riesgos ajustada"/>
    <x v="4"/>
    <x v="12"/>
    <s v="Paula Tatiana Arenas"/>
    <d v="2022-12-07T00:00:00"/>
    <x v="1"/>
    <d v="2022-02-08T00:00:00"/>
    <s v="Julie Martinez y Daniel García"/>
    <s v="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29-2021"/>
    <n v="1"/>
    <n v="2021"/>
    <s v="GESTIÓN DE TICS_x000a_GESTIÓN ADMINISTRATIVA"/>
    <x v="18"/>
    <d v="2021-03-15T00:00:00"/>
    <s v="Se evidenció incumplimiento de los Anexos No.2 Estandares de Publicación y  Anexo No 3 Condiciones Tecnicas, subcategoría  3.2 Condiciones de Seguridad Digital  establecidos en la Resolución 1519 de 2020"/>
    <s v="Incumplimiento normativo- legal"/>
    <s v="Desconociento de la Resolución 1519 de 2020"/>
    <s v="Gestionar la Implementación de los anexos establecidos en la Resolución 1519 de 2020 frente al cumplimiento de los anexos No. 2 Estándares de Publicación y  Anexo 3 Condiciones Técnicas, subcategoría 3.2 Condiciones de Seguridad Digital y sus Controles."/>
    <s v="Corrección"/>
    <s v="Anexos 2 y 3 Implementados "/>
    <n v="2"/>
    <x v="5"/>
    <x v="7"/>
    <s v="Jady Pérez"/>
    <d v="2021-06-01T00:00:00"/>
    <x v="26"/>
    <m/>
    <m/>
    <m/>
    <x v="0"/>
    <n v="0"/>
    <n v="0"/>
  </r>
  <r>
    <s v="129-2021"/>
    <n v="2"/>
    <n v="2021"/>
    <s v="GESTIÓN DE TICS_x000a_GESTIÓN ADMINISTRATIVA"/>
    <x v="18"/>
    <d v="2021-03-15T00:00:00"/>
    <s v="Se evidenció incumplimiento de los Anexos No.2 Estandares de Publicación y  Anexo No 3 Condiciones Tecnicas, subcategoría  3.2 Condiciones de Seguridad Digital  establecidos en la Resolución 1519 de 2020"/>
    <s v="Incumplimiento normativo- legal"/>
    <s v="Desconociento de la Resolución 1519 de 2020"/>
    <s v="Verificar mensualmente la información reportada por Normatividad y Conceptos frente a la normativa aplicable en relación con las actuaciones de la dependencia"/>
    <s v="Acción Correctiva"/>
    <s v="Información de normatividad y conceptos verificada"/>
    <n v="6"/>
    <x v="5"/>
    <x v="7"/>
    <s v="Jady Pérez"/>
    <d v="2021-06-01T00:00:00"/>
    <x v="26"/>
    <m/>
    <m/>
    <m/>
    <x v="0"/>
    <n v="0"/>
    <n v="0"/>
  </r>
  <r>
    <s v="130-2021"/>
    <n v="1"/>
    <n v="2021"/>
    <s v="COMUNICACIONES Y CULTURA PARA LA MOVILIDAD"/>
    <x v="19"/>
    <d v="2021-12-20T00:00:00"/>
    <s v="En el proceso de implementación del anexo No. 1, se evidenció que no se alcanzará  a realizar una evaluación técnica definitiva de los componentes  2.2.3.3 &quot; estructura para todos&quot; y el 2.2.3.2 &quot; lo visual entregado adecuadamente&quot;, de acuerdo con el cronograma diseñado por la OACCM. _x000a_"/>
    <s v="Incumplimiento normativo- legal"/>
    <s v="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
    <s v="Implementar  la evaluación técnica definitiva y ajustes correspondientes a los componentes  2.2.3.3 &quot; estructura para todos&quot; y 2.2.3.2 &quot; lo visual entregado adecuadamente&quot;."/>
    <s v="Corrección"/>
    <s v="Una evaluación técnica definitiva  implementada"/>
    <n v="1"/>
    <x v="6"/>
    <x v="15"/>
    <s v="Andrés Contento Muñoz"/>
    <d v="2022-01-03T00:00:00"/>
    <x v="1"/>
    <m/>
    <m/>
    <m/>
    <x v="0"/>
    <n v="0"/>
    <n v="0"/>
  </r>
  <r>
    <s v="131-2021"/>
    <n v="1"/>
    <n v="2021"/>
    <s v="GESTIÓN JURÍDICA"/>
    <x v="20"/>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nomicas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_x000a__x000a_"/>
    <s v="PREVENTIVA"/>
    <s v="Socialización efectuada /Socialización programada"/>
    <n v="1"/>
    <x v="1"/>
    <x v="13"/>
    <s v="DIRECCION DE REPRESENTACION JUDICIAL"/>
    <d v="2022-01-03T00:00:00"/>
    <x v="19"/>
    <d v="2022-02-07T00:00:00"/>
    <s v="Liliana Montes Sanchez "/>
    <s v="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
    <x v="1"/>
    <n v="0"/>
    <n v="0"/>
  </r>
  <r>
    <s v="131-2021"/>
    <n v="2"/>
    <n v="2021"/>
    <s v="GESTIÓN JURÍDICA"/>
    <x v="20"/>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_x000a__x000a_"/>
    <s v="PREVENTIVA"/>
    <s v="Seguimientos efectuados /Seguimientos programados"/>
    <n v="24"/>
    <x v="1"/>
    <x v="13"/>
    <s v="DIRECCION DE REPRESENTACION JUDICIAL"/>
    <d v="2022-01-03T00:00:00"/>
    <x v="22"/>
    <d v="2022-02-07T00:00:00"/>
    <s v="Liliana Montes Sanchez "/>
    <s v="7/02/2022:  Se adjunta acta No 2 de 2022, sin embargo se recomienda dejar evidencias y soportado losseguimientos bimensuales del seguimiento a la presentación de excusas de los miembros en cumplimiento con el reglamento del comité. "/>
    <x v="0"/>
    <n v="0"/>
    <n v="0"/>
  </r>
  <r>
    <s v="131-2021"/>
    <n v="3"/>
    <n v="2021"/>
    <s v="GESTIÓN JURÍDICA"/>
    <x v="20"/>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Elaborar memorando dirigido a los miembros del Comité de Conciliación y Defensa Judicial, recordandoles la importancia de las asistencias a las sesiones y las consecuencias que conllevan. _x000a_"/>
    <s v="PREVENTIVA"/>
    <s v="Memorando elaborado y enviado"/>
    <n v="1"/>
    <x v="1"/>
    <x v="13"/>
    <s v="DIRECCION DE REPRESENTACION JUDICIAL"/>
    <d v="2022-01-03T00:00:00"/>
    <x v="19"/>
    <d v="2022-02-07T00:00:00"/>
    <s v="Liliana Montes Sanchez "/>
    <s v="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
    <x v="1"/>
    <n v="0"/>
    <n v="0"/>
  </r>
  <r>
    <s v="132-2021"/>
    <n v="1"/>
    <n v="2021"/>
    <s v="SUBDIRECCIÓN FINANCIERA"/>
    <x v="20"/>
    <d v="2021-12-14T00:00:00"/>
    <s v="NC 2 - En la muestra seleccionada de (31) procesos judiciales con clasificación de obligación “Posible”_x000a_registradas en cuentas de orden y “Probable” registrados en cuentas de provisión, al realizar el cruce de_x000a_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_x000a_"/>
    <s v="Posibilidad de afectación reputacional por requerimientos internos, externos  e investigaciones administrativas, disciplinarias, fiscales y penales debido a la entrega de estados contables fuera de las fechas establecidas y de los terminos procedimientales."/>
    <s v="Falta de directrices claras desde el usuario administrador sobre la modificación al uso de las columnas de Valor Final del contigente y Valor presente (Secretaría Jurídica).  "/>
    <s v="Oficio de solicitud a la Secretaria Distrital de Hacienda y a la Secretara Jurídica Distrital  sobre las causales de la modificacion realizada a la plataforma Siproj por parte del administrador (Sec. Jurídica)."/>
    <s v="CORRECTIVA"/>
    <s v="01 Oficio"/>
    <n v="1"/>
    <x v="4"/>
    <x v="4"/>
    <s v="VLADIMIRO ESTRADA"/>
    <d v="2021-12-20T00:00:00"/>
    <x v="10"/>
    <d v="2022-02-08T00:00:00"/>
    <s v="Julie Martinez y Daniel García"/>
    <s v="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_x000a_"/>
    <x v="1"/>
    <n v="0"/>
    <n v="0"/>
  </r>
  <r>
    <s v="133-2021"/>
    <n v="1"/>
    <n v="2021"/>
    <s v="GESTIÓN JURÍDICA  - SUBDIRECCIÓN FINANCIERA"/>
    <x v="20"/>
    <d v="2021-12-14T00:00:00"/>
    <s v="NC 3- De un total de 376 procesos en contra, activos de acuerdo con información del Siproj, se evidenció que en un total de (20) procesos se encuentran con calificación de la obligación “Probable” con probabilidad final_x000a_entre 0.0 % y 46.68%, esta situación se aparta de lo contenido en la Política Contable de la Entidad la cual_x000a_establece en el numeral 2.16.2 Provisiones a) reconocimiento “(…) las obligaciones contingentes_x000a_judiciales por concepto de litigios y demandas en contra se reconocen como provisión cuando las_x000a_obligaciones derivadas de los mismos son clasificadas como probables, esto es, que tengan una_x000a_probabilidad final de perdida superior al 50% (…) como se puede evidenciar en 20 procesos judiciales se_x000a_encuentran mal clasificados dentro del Siproj en relación con el porcentaje de probabilidad final, sin_x000a_perjuicio de su registro en los Estados Financieros en la cuenta de provisiones 2-7-01. La situación fue_x000a_evidenciada en los procesos identificados con los siguientes ID 303255, 360460, 366688, 372608, 480555,_x000a_513200, 535908, 537689, 539324, 540177, 552713, 555519, 561715, 569549, 582889, 586131,5 86481,_x000a_588761, 592063,598397."/>
    <s v="Posibilidad de afectación reputacional por requerimientos internos, externos  e investigaciones administrativas, disciplinarias, fiscales y penales debido a la entrega de estados contables fuera de las fechas establecidas y de los terminos procedimientales."/>
    <s v="El sistema no esta determinando la probalidad final y clasificacion de la obligacion del proceso judicial de acuerdo a lo establecido en la circular 016 de 2018."/>
    <s v="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
    <s v="CORRECTIVA"/>
    <s v="01 oficio "/>
    <n v="1"/>
    <x v="4"/>
    <x v="4"/>
    <s v="VLADIMIRO ESTRADA"/>
    <d v="2021-12-20T00:00:00"/>
    <x v="10"/>
    <d v="2022-02-08T00:00:00"/>
    <s v="Julie Martinez y Daniel García"/>
    <s v="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_x000a_"/>
    <x v="1"/>
    <n v="0"/>
    <n v="0"/>
  </r>
  <r>
    <s v="134-2021"/>
    <n v="1"/>
    <n v="2021"/>
    <s v="GESTIÓN ADMINISTRATIVA"/>
    <x v="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2"/>
    <n v="2021"/>
    <s v="GESTIÓN ADMINISTRATIVA"/>
    <x v="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3"/>
    <n v="2021"/>
    <s v="GESTIÓN ADMINISTRATIVA"/>
    <x v="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Solicitar la eliminación de la página web la politica ambiental del año 2018"/>
    <s v="Corrección"/>
    <s v="N° de Solicitud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4"/>
    <n v="2021"/>
    <s v="GESTIÓN ADMINISTRATIVA"/>
    <x v="2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Generar una base de datos con  los resgitros identificados  que se generan en SGA que aun no se encuentran en las TRD"/>
    <s v="Acción Correctiva"/>
    <s v="N° Base de datos registros del SGA"/>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5"/>
    <n v="2021"/>
    <s v="GESTIÓN ADMINISTRATIVA"/>
    <x v="2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Solicitar la actualización de la TRD de acuerdo con la base de datos generada"/>
    <s v="Acción Correctiva"/>
    <s v="N° de solicitud de incluición en las TRD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6"/>
    <n v="2021"/>
    <s v="GESTIÓN ADMINISTRATIVA - GESTIÓN DEL TALENTO HUMANO"/>
    <x v="21"/>
    <d v="2021-12-03T00:00:00"/>
    <s v="No Conformidad N°1: El PON derrame de sustancias químicas, residuos peligrosos o combustibles no tiene aprobación, versión, código ni fecha y éste no se encuentra publicado en la intranet"/>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ocimiento del equipo del SGA frente a la documentación relacionada con el PON publicada en la intranet "/>
    <s v="Solicitar a Talento Humano una socialización al equipo del SGA frente a la documentación publicada en la intranet relacionada con el PON"/>
    <s v="Acción Correctiva"/>
    <s v="N° de socialización"/>
    <n v="1"/>
    <x v="4"/>
    <x v="6"/>
    <s v="Directora de Talento Humano_x000a_"/>
    <d v="2022-01-10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7"/>
    <n v="2021"/>
    <s v="DIRECCIONAMIENTO ESTRATÉGICO"/>
    <x v="21"/>
    <d v="2021-12-02T00:00:00"/>
    <s v="No Conformidad N°1 :No se encuentra en el control de documentos los formatos: PA01-PL02-F01 Lista de chequeo Verificación de cumplimiento de las medidas para la entrega de RESPEL al transportador ni PA01-PL02-F05 Registro de residuos peligrosos"/>
    <s v="Posibilidad de afectación reputacional por posibles requerimientos de entes de control y de los procesos internos de la entidad debido a la gestión del control documental del sistema de gestión de calidad  fuera de los requisitos procedimientales"/>
    <s v="Porque no se realizó  el control al proceso de actualización de documentos en el listado maestro "/>
    <s v="Actualizar el listado maestro de documentos con los formatos PA01-PL02-F01 Lista de chequeo Verificación de cumplimiento de las medidas para la entrega de RESPEL al transportador ni PA01-PL02-F05 Registro de residuos peligrosos"/>
    <s v="Correción "/>
    <s v="N°  de actualizaciones "/>
    <n v="1"/>
    <x v="7"/>
    <x v="16"/>
    <s v="Profesional Oficina Asesora de Planeación Institucional"/>
    <d v="2021-12-20T00:00:00"/>
    <x v="19"/>
    <d v="2022-02-07T00:00:00"/>
    <s v="Vieinery Piza Olarte"/>
    <s v="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
    <x v="1"/>
    <n v="0"/>
    <n v="0"/>
  </r>
  <r>
    <s v="134-2021"/>
    <n v="8"/>
    <n v="2021"/>
    <s v="DIRECCIONAMIENTO ESTRATÉGICO"/>
    <x v="21"/>
    <d v="2021-12-02T00:00:00"/>
    <s v="No Conformidad N°1 :No se encuentra en el control de documentos los formatos: PA01-PL02-F01 Lista de chequeo Verificación de cumplimiento de las medidas para la entrega de RESPEL al transportador ni PA01-PL02-F05 Registro de residuos peligrosos"/>
    <s v="Posibilidad de afectación reputacional por posibles requerimientos de entes de control y de los procesos internos de la entidad debido a la gestión del control documental del sistema de gestión de calidad  fuera de los requisitos procedimientales"/>
    <s v="Porque no se realizó  el control al proceso de actualización de documentos en el listado maestro "/>
    <s v="Actualizar el procedimiento PE01-PR04 control de documentos del sistema de gestión, incluyendo una política de operación que indique el control para la actualización del listado maestro de documentos "/>
    <s v="Acción Correctiva"/>
    <s v="N°  de actualizaciones "/>
    <n v="1"/>
    <x v="7"/>
    <x v="16"/>
    <s v="Profesional Oficina Asesora de Planeación Institucional"/>
    <d v="2022-01-03T00:00:00"/>
    <x v="10"/>
    <m/>
    <m/>
    <m/>
    <x v="0"/>
    <n v="0"/>
    <n v="0"/>
  </r>
  <r>
    <s v="135-2021"/>
    <n v="1"/>
    <n v="2021"/>
    <s v="GESTIÓN ADMINISTRATIVA"/>
    <x v="21"/>
    <d v="2021-12-03T00:00:00"/>
    <s v="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encuentran asociados los riesgos ambientales (incendio, explisión y derrames de residuos peligrosos durante el transporte)  en el mapa de riesgos del proceso"/>
    <s v="Incluir los riesgos ambientales (incendio, explosión y derrames de residuos peligrosos durante el transporte) en el mapa de riesgo del proceso "/>
    <s v="Acción Correctiva"/>
    <s v="N° de riesgos actualizados"/>
    <n v="3"/>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6-2021"/>
    <n v="1"/>
    <n v="2021"/>
    <s v="GESTIÓN ADMINISTRATIVA"/>
    <x v="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Incluir una politica de operación en el procedimiento PA01-PR09 relacionando que se debera hacer el análisis de aspectos e impactos ambientales en todos los procesos de las entidad"/>
    <s v="Acción Correctiva"/>
    <s v="N° de politicas incluidas en el procedimiento"/>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6-2021"/>
    <n v="2"/>
    <n v="2021"/>
    <s v="GESTIÓN ADMINISTRATIVA"/>
    <x v="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Realizar mesas de trabajo para identificar los aspectos e impactos ambientales para cada proceso"/>
    <s v="Acción Correctiva"/>
    <s v="N° mesas realizadas / N° mesas programadas * 100"/>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6-2021"/>
    <n v="3"/>
    <n v="2021"/>
    <s v="GESTIÓN ADMINISTRATIVA"/>
    <x v="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Actualizar  la matriz los aspectos ambientales e impactos ambientales identificados en los procesos que esten en el alcance del SGA"/>
    <s v="Acción Correctiva"/>
    <s v="N° Matriz actualizada de aspectos e impactos ambientales"/>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1"/>
    <n v="2021"/>
    <s v="GESTIÓN ADMINISTRATIVA"/>
    <x v="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Incluir los lineamientos para la aplicación del control operacional para el transporte de sustacias peligrosas, en el manual del SGA "/>
    <s v="Acción Correctiva"/>
    <s v="(N° de lineamientos para la aplicación del control operacional para transporte de sustancias peligrosas"/>
    <s v="1 lineamiento"/>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2"/>
    <n v="2021"/>
    <s v="GESTIÓN ADMINISTRATIVA"/>
    <x v="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Diseñar un formato (lista de chequeo) para el control operacional para el transporte de sustacias peligrosas, en el manual del SGA "/>
    <s v="Acción Correctiva"/>
    <s v="N° de lista de chequeo"/>
    <s v="1 lista de chequeo"/>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3"/>
    <n v="2021"/>
    <s v="GESTIÓN ADMINISTRATIVA"/>
    <x v="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Socializar los lineamientos definidos en el manual del SGA referente al contro operacional de transporte de sustacias peligrosas"/>
    <s v="Acción Correctiva"/>
    <s v="N° socializaciones realizadas / N° socializaciones programadas * 100"/>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4"/>
    <n v="2021"/>
    <s v="GESTIÓN ADMINISTRATIVA"/>
    <x v="21"/>
    <d v="2021-12-03T00:00:00"/>
    <s v="No Conformidad N°4: No se evidencia Certificado de disposición adecuada de los residuos de la actividad de fumigación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seguimiento integral por parte de la Subdirección Administrativa al cumplimiento de las obligaciones del proveedor de servicio"/>
    <s v="Solicitar y recepcionar mensualmente los soportes documentales asociados a la gestión externa de los residuos peligrosos generados por la actividad de fumigación por parte del proveedor de servicios"/>
    <s v="Acción Correctiva"/>
    <s v="N° Soportes documentales asociados a la gestión externa de RESPEL generados por la actividad de fumigación"/>
    <n v="6"/>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5"/>
    <n v="2021"/>
    <s v="GESTIÓN ADMINISTRATIVA"/>
    <x v="21"/>
    <d v="2021-12-03T00:00:00"/>
    <s v="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formo al área de infraestructura la necesidad de adecuación del dique de contención de derrames"/>
    <s v="Realizar la solicitud  al área encargada para la construcción de los diques "/>
    <s v="Acción Correctiva"/>
    <s v="N° de solicitud realizada_x000a_"/>
    <n v="1"/>
    <x v="4"/>
    <x v="5"/>
    <s v="Subdirectora Administrativa"/>
    <d v="2022-01-11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8-2021"/>
    <n v="1"/>
    <n v="2021"/>
    <s v="GESTIÓN ADMINISTRATIVA"/>
    <x v="21"/>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Realizar el análisis de las necesidades de capacitaciones frente a la población involucrada en el SGA"/>
    <s v="Acción Correctiva"/>
    <s v="N° de acta reunión"/>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8-2021"/>
    <n v="2"/>
    <n v="2021"/>
    <s v="GESTIÓN ADMINISTRATIVA"/>
    <x v="21"/>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Elaborar el cronograma de capacitaciones del SGA conforme al resultado del análisis"/>
    <s v="Corrección"/>
    <s v="N° de cronograma"/>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9-2021"/>
    <n v="1"/>
    <n v="2021"/>
    <s v="GESTIÓN ADMINISTRATIVA - GESTIÓN DEL TALENTO HUMANO"/>
    <x v="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a reunión entre los equipos SGA y SST  para la articulación de las emergencias ambientales."/>
    <s v="Acción Correctiva"/>
    <s v="N° acta de reunión"/>
    <n v="1"/>
    <x v="4"/>
    <x v="17"/>
    <s v="Subdirectora Administrativa_x000a_Directora de Talento Humano"/>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9-2021"/>
    <n v="2"/>
    <n v="2021"/>
    <s v="GESTIÓN ADMINISTRATIVA - GESTIÓN DEL TALENTO HUMANO"/>
    <x v="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Actualizar el manual ampliando los controles frente al tema de emergencias ambientales "/>
    <s v="Acción Correctiva"/>
    <s v="N° Manual actualizado"/>
    <n v="1"/>
    <x v="4"/>
    <x v="17"/>
    <s v="Subdirectora Administrativa_x000a_Directora de Talento Humano"/>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9-2021"/>
    <n v="3"/>
    <n v="2021"/>
    <s v="GESTIÓN ADMINISTRATIVA - GESTIÓN DEL TALENTO HUMANO"/>
    <x v="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 plan de trabajo que incluya divulgación, simulacros y revisión de KIT enmarcados al componente de emergencias ambientales _x000a_"/>
    <s v="Corrección"/>
    <s v="(N° de acciones realizadas / N° acciones programadas plan de trabajo)*100"/>
    <n v="1"/>
    <x v="4"/>
    <x v="17"/>
    <s v="Subdirectora Administrativa_x000a_Directora de Talento Humano"/>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0-2021"/>
    <n v="1"/>
    <n v="2021"/>
    <s v="GESTIÓN ADMINISTRATIVA"/>
    <x v="21"/>
    <d v="2021-12-03T00:00:00"/>
    <s v="No Conformidad N°7: Los indicadores establecidos en el PA01-M02-PL01-F01 Cronograma de actividades del PIGA del año 2021, no se encuentran calculados._x000a_No se evidencia indicador de Respel cuya meta es reducir 5% en el año 2021.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Actualizar la matriz de diligenciamiento de consumos teniendo en cuenta las metas establecidas en el Plan Institucional de Gestión Ambiental e identifcando si se requiere realizar un ajuste en los indicadores"/>
    <s v="Corrección"/>
    <s v="(N° de indicadores actualizados/ N° de indicadores)*100"/>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0-2021"/>
    <n v="2"/>
    <n v="2021"/>
    <s v="GESTIÓN ADMINISTRATIVA"/>
    <x v="21"/>
    <d v="2021-12-03T00:00:00"/>
    <s v="No Conformidad N°7: Los indicadores establecidos en el PA01-M02-PL01-F01 Cronograma de actividades del PIGA del año 2021, no se encuentran calculados._x000a_No se evidencia indicador de Respel cuya meta es reducir 5% en el año 2021. 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Realizar una mesa de trabajo para socializar los lineamientos para el suministro de la información al calculo de los indicadores, estableciendo la información requerida y frecuencia del envío de la información."/>
    <s v="Acción Correctiva"/>
    <s v="N° de mesas realizadas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0-2021"/>
    <n v="3"/>
    <n v="2021"/>
    <s v="GESTIÓN ADMINISTRATIVA"/>
    <x v="21"/>
    <d v="2021-12-03T00:00:00"/>
    <s v="No Conformidad N°7:No se evidencia seguimiento a las condiciones de almacenamiento de las sustancias químic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o con evidencias del seguimiento  al almacenamiento de sustancias quimicas."/>
    <s v="Realizar mesa de trabajo  para articular requsititos del SGA con el SST."/>
    <s v="Acción Correctiva"/>
    <s v="N° de mesas realizadas"/>
    <n v="1"/>
    <x v="4"/>
    <x v="5"/>
    <s v="Subdirectora Administrativa"/>
    <d v="2021-12-28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1-2021"/>
    <n v="1"/>
    <n v="2021"/>
    <s v="GESTIÓN ADMINISTRATIVA"/>
    <x v="21"/>
    <d v="2021-12-03T00:00:00"/>
    <s v="No Conformidad N°8: No se evidencia la evaluación del cumplimiento de los requisitos legales identificados en la PA05-IN02-F03 matriz de cumplimiento leg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la no presentación de la evaluación dentro del desarrollo de la auditoría interna del SGA"/>
    <s v="Incluir el informe de auditoría de evaluación de requisitos legales de SST y Ambiente realizado por &quot;Estartegias y seguir limitada&quot; dentro del documento del manual del SGA."/>
    <s v="Acción Correctiva"/>
    <s v="N° de inclusion documentales al SGA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2-2021"/>
    <n v="1"/>
    <n v="2021"/>
    <s v="GESTIÓN ADMINISTRATIVA"/>
    <x v="21"/>
    <d v="2021-12-03T00:00:00"/>
    <s v="Oportunidad de Mejora 3: Es conveniente que el seguimiento que se realiza a través del Informe de semestral de necesidades de funcionamiento por sedes sea realizado de forma más periódic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planificación de las inspecciones periodicas"/>
    <s v="Realizar un cronograma para realizar las inspecciones_x000a_"/>
    <s v="Acción Correctiva"/>
    <s v="N° cronograma_x000a_"/>
    <s v="1 Cronograma"/>
    <x v="4"/>
    <x v="5"/>
    <s v="Subdirectora Administrativa"/>
    <d v="2022-01-03T00:00:00"/>
    <x v="10"/>
    <d v="2022-02-08T00:00:00"/>
    <s v="Julie Martinez y Daniel García"/>
    <s v="08/02/2022 Seguimiento por Julie Martinez no se genera reporte de avance por el proceso sin embargo la acción se encuentra dentro de las fechas establecidas para la ejecución. Acción abierta"/>
    <x v="0"/>
    <n v="0"/>
    <n v="0"/>
  </r>
  <r>
    <s v="143-2021"/>
    <n v="1"/>
    <n v="2021"/>
    <s v="GESTIÓN ADMINISTRATIVA"/>
    <x v="21"/>
    <d v="2021-12-03T00:00:00"/>
    <s v="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tuvo en cuenta el contexto de la entidad al igual que la alineación de los objetivos con la politica ambiental"/>
    <s v="Reformular los objetivos ambientales garantizando alineación con la politica ambiental y el contexto organizacional."/>
    <s v="Acción Correctiva"/>
    <s v="N° de actualizaciones de los objetivos ambientales_x000a_"/>
    <n v="1"/>
    <x v="4"/>
    <x v="5"/>
    <s v="Subdirectora Administrativa"/>
    <d v="2022-01-03T00:00:00"/>
    <x v="27"/>
    <d v="2022-02-08T00:00:00"/>
    <s v="Julie Martinez y Daniel García"/>
    <s v="08/02/2022 Seguimiento por Julie Martinez no se genera reporte de avance por el proceso sin embargo la acción se encuentra dentro de las fechas establecidas para la ejecución. Acción abierta"/>
    <x v="0"/>
    <n v="0"/>
    <n v="0"/>
  </r>
  <r>
    <s v="144-2021"/>
    <n v="1"/>
    <n v="2021"/>
    <s v="DIRECCIONAMIENTO ESTRATÉGICO"/>
    <x v="21"/>
    <d v="2021-12-02T00:00:00"/>
    <s v="Oportunidad de Mejora 6: Es importante fortalecer la matriz DOFA PE01-PR08-F01 versión 12 en lo relacionado con el sistema de gestión_x000a_ambiental."/>
    <s v="Posibilidad de afectación reputacional por posible disminución en el índice de desempeño institucional por la implementación de las políticas del Modelo Integrado de Planeación y Gestión MIPG fuera de los términos y lineamientos establecidos."/>
    <s v="Porque no se encuentran diferenciados los aspectos relacionados con los sistemas de gestión en la matriz DOFA"/>
    <s v="Actualizar el procedimiento PE01-PR08 Planificación estratégica y operativa y el formato PE01-PR08-F01 Matriz DOFA incluyendo de manera  clara los aspectos relacionados con los sistemas de gestión "/>
    <s v="Acción Correctiva"/>
    <s v="N°  de actualizaciones del   procedimiento PE01-PR08 Planificación estratégica y operativa y el formato PE01-PR08-F01 Matriz DOFA"/>
    <n v="2"/>
    <x v="7"/>
    <x v="16"/>
    <s v="Profesional Oficina Asesora de Planeación Institucional"/>
    <d v="2022-01-03T00:00:00"/>
    <x v="10"/>
    <m/>
    <m/>
    <m/>
    <x v="0"/>
    <n v="0"/>
    <n v="0"/>
  </r>
  <r>
    <s v="145-2021"/>
    <n v="1"/>
    <n v="2021"/>
    <s v="GESTIÓN ADMINISTRATIVA"/>
    <x v="21"/>
    <d v="2021-12-03T00:00:00"/>
    <s v="Observación 1: El alcance del Sistema de Gestión Ambiental no se encuentra documentado, solo se encuentran las sedes que se encuentran dentro del alcanc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el alcance del SGA dentro de los documentos propios del sistema."/>
    <s v="Documentar el Alcance del Sistema de Gestión Ambiental incluyendolo en el documento Manual del Sistema de Gestión Ambiental_x000a_"/>
    <s v="Acción Correctiva"/>
    <s v="N° de actualización del manual 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6-2021"/>
    <n v="1"/>
    <n v="2021"/>
    <s v="GESTIÓN ADMINISTRATIVA"/>
    <x v="21"/>
    <d v="2021-12-03T00:00:00"/>
    <s v="Observación 2 : En la caracterización de los procesos no se incluyen los requisitos de la norma ISO 14001:2015 que deben cumplir, en la caracterización de Gestión Administrativa se nombran de manera muy general las actividades del PHVA del Sistema Gestión Ambient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necesidad de inlcluir los requisitos de la norma ISO 14001:2015  de manera particular en el ciclo PHVA de la caracterizaciòn del proceso "/>
    <s v="Actualizar caracterizacìon incluyendo los requisitos de la norma ISO 14001: 2015 en el ciclo PHVA "/>
    <s v="Acción Correctiva"/>
    <s v="N° de actualización de la caracterizaciòn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7-2021"/>
    <n v="1"/>
    <n v="2021"/>
    <s v="GESTIÓN ADMINISTRATIVA"/>
    <x v="21"/>
    <d v="2021-12-03T00:00:00"/>
    <s v="Observación 3: El procedimiento de Identificación de aspectos y valoración de Impactos Ambientales PA01-PR09 v01 de febrero de 2019 define que éste se debe socializar, pero no se evidencia dicha socializ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aportaron evidecias frente a los procesos de socializacion de los documentos al interior de la entidad"/>
    <s v="Divulgación al interior de la entidad el procedimiento Identificación de aspectos y valoración de Impactos Ambientales. "/>
    <s v="Acción Correctiva"/>
    <s v="N° de divulgaciones realizadas"/>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7-2021"/>
    <n v="2"/>
    <n v="2021"/>
    <s v="GESTIÓN ADMINISTRATIVA"/>
    <x v="21"/>
    <d v="2021-12-03T00:00:00"/>
    <s v="Observación 3 : Asi mismo, el procedimiento  no incluye la explicación de la metodología con la que se valora el aspecto/impacto ambiental en la matriz"/>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os documentos enmarcados en el Sistema de Gestión Ambiental    "/>
    <s v="Actualización del procedimiento de Identificación de aspectos y valoración de Impactos Ambientales, incluyendo la explicación de la metodologia de valoración del impacto ambiental."/>
    <s v="Acción Correctiva "/>
    <s v="N° de actualizacion del procedimiento "/>
    <s v="1 divulg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8-2021"/>
    <n v="1"/>
    <n v="2021"/>
    <s v="GESTIÓN ADMINISTRATIVA"/>
    <x v="21"/>
    <d v="2021-12-03T00:00:00"/>
    <s v="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a matriz de requsitos legales  del Sistema de Gestión Ambiental"/>
    <s v="Actualización de la matriz de requisitos legales, incluyendo normatividad nueva y omitida aplicable al SGA, excluyendo normatividad no vigente y derrogada, haciendo enfasis en la aplicabilidad por norma"/>
    <s v="Acción Correctiva"/>
    <s v="N° de actualización de matriz legal 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9-2021"/>
    <n v="1"/>
    <n v="2021"/>
    <s v="GESTIÓN ADMINISTRATIVA"/>
    <x v="21"/>
    <d v="2021-12-03T00:00:00"/>
    <s v="Observación 5: El Plan de Gestión Integral de residuos peligrosos PA01-M02-PL02 v01 de noviembre de 2021, no se encuentra totalmente adecuado, ya que hace falta información sobre la identificación, separación, almacenamiento y disposición final de los residu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totalidad de los requisitos aplicables en el  Plan de Gestión Integral de residuos peligrosos PA01-M02-PL02 v01"/>
    <s v="Actualizar Plan de Gestión Integral de residuos peligrosos"/>
    <s v="Acción Correctiva"/>
    <s v="N° de actualizaciones del Plan 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0-2021"/>
    <n v="1"/>
    <n v="2021"/>
    <s v="GESTIÓN ADMINISTRATIVA"/>
    <x v="21"/>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Realizar mesa de trabajo con la  Oficina Asesora de Comunicaciones para definir en que instrumentos documentales se debe establecer los lineamientos para la comunicación con partes interesadas  "/>
    <s v="Acción Correctiva"/>
    <s v="N° Mesa de Trabajo"/>
    <s v="1 mesa de trabajo"/>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0-2021"/>
    <n v="2"/>
    <n v="2021"/>
    <s v="GESTIÓN ADMINISTRATIVA"/>
    <x v="21"/>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Actualizar los lineamientos de la comunicion  en el manual del SGA, frente a comunicaciones externas con proveedores y autoridades ambientales "/>
    <s v="Acción Correctiva"/>
    <s v="(N° de actualización del manual del SGA 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1-2021"/>
    <n v="1"/>
    <n v="2021"/>
    <s v="GESTIÓN ADMINISTRATIVA"/>
    <x v="21"/>
    <d v="2021-12-03T00:00:00"/>
    <s v="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realizó la gestión para contratación de proveedor externo para la realización de las pruebas a los transformadores propiedad de la entidad"/>
    <s v="Realizar la gestión para la contratación de un proveedor externo autorizado para realizar las pruebas a los transformadores propiedad de la entidad. "/>
    <s v="Acción Correctiva"/>
    <s v="N° de solicitud realizada"/>
    <s v="1 solicitud"/>
    <x v="4"/>
    <x v="5"/>
    <s v="Subdirectora Administrativa "/>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2-2021"/>
    <n v="1"/>
    <n v="2021"/>
    <s v="GESTIÓN ADMINISTRATIVA - GESTIÓN DEL TALENTO HUMANO"/>
    <x v="21"/>
    <d v="2021-12-03T00:00:00"/>
    <s v="Observación 8: El PON derrame de sustancias químicas residuos peligrosos o combustibles no es claro en cuanto a qué hacer antes, durante y después de la emergencia; no es claro si la emergencia por derrames la debe atender la brigada o el personal de aseo y mantenimient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bia realizado una revisiòn conjunta con el equipo del SGA y SST para definir la totalidad de requsitos del PON "/>
    <s v="Actualizar el PON de acuerdo a las observaciones dada en la auditoria interna del SGA "/>
    <s v="Correcciòn "/>
    <s v="Nª de PON Actualizado "/>
    <n v="1"/>
    <x v="4"/>
    <x v="17"/>
    <s v="Subdirectora Administrativa / Directora de talento humano"/>
    <d v="2022-01-10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3-2021"/>
    <n v="1"/>
    <n v="2021"/>
    <s v="GESTIÓN ADMINISTRATIVA - GESTIÓN DEL TALENTO HUMANO"/>
    <x v="21"/>
    <d v="2021-12-03T00:00:00"/>
    <s v="Observación 9: Es importante mejorar la capacitación del Gestor Ambiental, la cual está definida en el Art. 7 del Decreto 165 de 2015._x000a_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necesidad de incluir la capacitación del gestor ambiental dentro del MIPG en tematicas relacionadas del SGA"/>
    <s v="Transmitir la necesidad ante la Dirección de Talento Humano respecto a la capacitación del gestor ambiental"/>
    <s v="Acción Correctiva"/>
    <s v="N° Mesa de Trabajo"/>
    <n v="1"/>
    <x v="4"/>
    <x v="17"/>
    <s v="Subdirectora Administrativa / Directora de talento humano"/>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3-2021"/>
    <n v="2"/>
    <n v="2021"/>
    <s v="GESTIÓN ADMINISTRATIVA"/>
    <x v="21"/>
    <d v="2021-12-03T00:00:00"/>
    <s v="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_x000a_inspecciones, no se define los conocimientos específicos en temas ambientale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eron en los estudios previos las formaciones especificas para los perfiles de profesional ambiental y pasante que desarrollen acciones en el SGA"/>
    <s v="Realizar mesa de trabajo para establecer la viabilidad de la inclusión de la formación especifica en ISO 14001:2015 para el profesional ambiental a cargo del SGA, al igual que conocimientos especificos para pasantes."/>
    <s v="Acción Correctiva"/>
    <s v="N° Mesa de Trabajo"/>
    <n v="1"/>
    <x v="4"/>
    <x v="5"/>
    <s v="Subdirectora Administrativa"/>
    <d v="2022-01-01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4-2021"/>
    <n v="1"/>
    <n v="2021"/>
    <s v="GESTIÓN ADMINISTRATIVA"/>
    <x v="21"/>
    <d v="2021-12-03T00:00:00"/>
    <s v="Observación 10: No se evidencia que se haya realizado la revisión por la dirección, se está en espera de los resultados de auditoria intern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Se requería los resultados de la auditoria interna para la revisión por la alta dirección, teniendo en cuenta que este es uno de los requisitos para la ejecución de la actividad. "/>
    <s v="Realizar una solicitud mediante una mes de trabajo informando la necesidad de realizar por parte de la alta dirección bajo los lineamientos establecidos y teniendo en cuenta los requisitos normativos de la  ISO 14001"/>
    <s v="Acción Correctiva"/>
    <s v="N° de mesas de trabajo_x000a_"/>
    <n v="1"/>
    <x v="4"/>
    <x v="5"/>
    <s v="Subdirectora Administrativa"/>
    <d v="2022-01-01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5-2021"/>
    <n v="1"/>
    <n v="2021"/>
    <s v="GESTIÓN ADMINISTRATIVA"/>
    <x v="21"/>
    <d v="2021-12-03T00:00:00"/>
    <s v="Observación 11: En el recorrido por las diferentes sedes se evidencia una separación no adecuada de residuos en los puntos ecológicos "/>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fortalecimiento de las estrategias de sensibilizacion frente a la adecuada segregacion de residuos "/>
    <s v="Fortalecer las estrategias de segregaciòn adecuada de residuos"/>
    <s v="Acción Correctiva"/>
    <s v="(N° de estrategias  realizadas/N° de estrategias definidas)*100"/>
    <n v="1"/>
    <x v="4"/>
    <x v="5"/>
    <s v="Subdirectora Administrativa"/>
    <d v="2022-01-01T00:00:00"/>
    <x v="4"/>
    <d v="2022-02-08T00:00:00"/>
    <s v="Julie Martinez y Daniel García"/>
    <s v="08/02/2022 Seguimiento por Julie Martinez no se genera reporte de avance por el proceso sin embargo la acción se encuentra dentro de las fechas establecidas para la ejecución. Acción abierta"/>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E274E9A-9F46-4069-96EF-A6AADE7E8562}" name="TablaDinámica6" cacheId="1"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rowHeaderCaption="SUBSECRETARIA U OFICINA">
  <location ref="A110:Z120"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0"/>
        <item x="1"/>
        <item x="2"/>
        <item x="5"/>
        <item x="6"/>
        <item m="1" x="8"/>
        <item m="1" x="9"/>
        <item x="7"/>
        <item x="3"/>
        <item m="1" x="10"/>
        <item m="1" x="11"/>
      </items>
    </pivotField>
    <pivotField showAll="0" defaultSubtotal="0"/>
    <pivotField showAll="0" defaultSubtotal="0"/>
    <pivotField numFmtId="166" showAll="0"/>
    <pivotField axis="axisCol" numFmtId="166" showAll="0" sortType="ascending">
      <items count="33">
        <item m="1" x="28"/>
        <item m="1" x="29"/>
        <item m="1" x="30"/>
        <item m="1" x="31"/>
        <item x="3"/>
        <item x="11"/>
        <item x="2"/>
        <item x="19"/>
        <item x="26"/>
        <item x="10"/>
        <item x="20"/>
        <item x="27"/>
        <item x="13"/>
        <item x="7"/>
        <item x="6"/>
        <item x="14"/>
        <item x="5"/>
        <item x="8"/>
        <item x="9"/>
        <item x="1"/>
        <item x="25"/>
        <item x="4"/>
        <item x="23"/>
        <item x="17"/>
        <item x="12"/>
        <item x="0"/>
        <item x="15"/>
        <item x="16"/>
        <item x="21"/>
        <item x="24"/>
        <item x="22"/>
        <item x="18"/>
        <item t="default"/>
      </items>
    </pivotField>
    <pivotField showAll="0"/>
    <pivotField showAll="0"/>
    <pivotField showAll="0"/>
    <pivotField axis="axisPage" dataField="1" multipleItemSelectionAllowed="1" showAll="0">
      <items count="4">
        <item x="0"/>
        <item h="1" x="1"/>
        <item h="1" m="1" x="2"/>
        <item t="default"/>
      </items>
    </pivotField>
    <pivotField showAll="0"/>
    <pivotField showAll="0"/>
  </pivotFields>
  <rowFields count="1">
    <field x="13"/>
  </rowFields>
  <rowItems count="9">
    <i>
      <x/>
    </i>
    <i>
      <x v="1"/>
    </i>
    <i>
      <x v="2"/>
    </i>
    <i>
      <x v="3"/>
    </i>
    <i>
      <x v="4"/>
    </i>
    <i>
      <x v="5"/>
    </i>
    <i>
      <x v="8"/>
    </i>
    <i>
      <x v="9"/>
    </i>
    <i t="grand">
      <x/>
    </i>
  </rowItems>
  <colFields count="1">
    <field x="17"/>
  </colFields>
  <colItems count="25">
    <i>
      <x v="8"/>
    </i>
    <i>
      <x v="9"/>
    </i>
    <i>
      <x v="10"/>
    </i>
    <i>
      <x v="11"/>
    </i>
    <i>
      <x v="12"/>
    </i>
    <i>
      <x v="13"/>
    </i>
    <i>
      <x v="14"/>
    </i>
    <i>
      <x v="15"/>
    </i>
    <i>
      <x v="16"/>
    </i>
    <i>
      <x v="17"/>
    </i>
    <i>
      <x v="18"/>
    </i>
    <i>
      <x v="19"/>
    </i>
    <i>
      <x v="20"/>
    </i>
    <i>
      <x v="21"/>
    </i>
    <i>
      <x v="22"/>
    </i>
    <i>
      <x v="23"/>
    </i>
    <i>
      <x v="24"/>
    </i>
    <i>
      <x v="25"/>
    </i>
    <i>
      <x v="26"/>
    </i>
    <i>
      <x v="27"/>
    </i>
    <i>
      <x v="28"/>
    </i>
    <i>
      <x v="29"/>
    </i>
    <i>
      <x v="30"/>
    </i>
    <i>
      <x v="31"/>
    </i>
    <i t="grand">
      <x/>
    </i>
  </colItems>
  <pageFields count="1">
    <pageField fld="21" hier="-1"/>
  </pageFields>
  <dataFields count="1">
    <dataField name="Cuenta de ESTADO DE LA ACCION" fld="21" subtotal="count" baseField="0" baseItem="0"/>
  </dataFields>
  <formats count="35">
    <format dxfId="80">
      <pivotArea field="21" type="button" dataOnly="0" labelOnly="1" outline="0" axis="axisPage" fieldPosition="0"/>
    </format>
    <format dxfId="79">
      <pivotArea type="origin" dataOnly="0" labelOnly="1" outline="0" fieldPosition="0"/>
    </format>
    <format dxfId="78">
      <pivotArea field="13" type="button" dataOnly="0" labelOnly="1" outline="0" axis="axisRow" fieldPosition="0"/>
    </format>
    <format dxfId="77">
      <pivotArea dataOnly="0" labelOnly="1" fieldPosition="0">
        <references count="1">
          <reference field="13" count="5">
            <x v="0"/>
            <x v="1"/>
            <x v="2"/>
            <x v="3"/>
            <x v="4"/>
          </reference>
        </references>
      </pivotArea>
    </format>
    <format dxfId="76">
      <pivotArea dataOnly="0" labelOnly="1" grandRow="1" outline="0" fieldPosition="0"/>
    </format>
    <format dxfId="75">
      <pivotArea field="21" type="button" dataOnly="0" labelOnly="1" outline="0" axis="axisPage" fieldPosition="0"/>
    </format>
    <format dxfId="74">
      <pivotArea type="origin" dataOnly="0" labelOnly="1" outline="0" fieldPosition="0"/>
    </format>
    <format dxfId="73">
      <pivotArea field="13" type="button" dataOnly="0" labelOnly="1" outline="0" axis="axisRow" fieldPosition="0"/>
    </format>
    <format dxfId="72">
      <pivotArea dataOnly="0" labelOnly="1" fieldPosition="0">
        <references count="1">
          <reference field="13" count="5">
            <x v="0"/>
            <x v="1"/>
            <x v="2"/>
            <x v="3"/>
            <x v="4"/>
          </reference>
        </references>
      </pivotArea>
    </format>
    <format dxfId="71">
      <pivotArea dataOnly="0" labelOnly="1" grandRow="1" outline="0" fieldPosition="0"/>
    </format>
    <format dxfId="70">
      <pivotArea dataOnly="0" labelOnly="1" fieldPosition="0">
        <references count="1">
          <reference field="13" count="0"/>
        </references>
      </pivotArea>
    </format>
    <format dxfId="69">
      <pivotArea dataOnly="0" labelOnly="1" fieldPosition="0">
        <references count="1">
          <reference field="13" count="0"/>
        </references>
      </pivotArea>
    </format>
    <format dxfId="68">
      <pivotArea dataOnly="0" labelOnly="1" fieldPosition="0">
        <references count="1">
          <reference field="13" count="5">
            <x v="0"/>
            <x v="1"/>
            <x v="2"/>
            <x v="3"/>
            <x v="4"/>
          </reference>
        </references>
      </pivotArea>
    </format>
    <format dxfId="67">
      <pivotArea dataOnly="0" labelOnly="1" fieldPosition="0">
        <references count="1">
          <reference field="13" count="5">
            <x v="0"/>
            <x v="1"/>
            <x v="2"/>
            <x v="3"/>
            <x v="4"/>
          </reference>
        </references>
      </pivotArea>
    </format>
    <format dxfId="66">
      <pivotArea dataOnly="0" labelOnly="1" fieldPosition="0">
        <references count="1">
          <reference field="13" count="0"/>
        </references>
      </pivotArea>
    </format>
    <format dxfId="65">
      <pivotArea dataOnly="0" labelOnly="1" fieldPosition="0">
        <references count="1">
          <reference field="13" count="0"/>
        </references>
      </pivotArea>
    </format>
    <format dxfId="64">
      <pivotArea collapsedLevelsAreSubtotals="1" fieldPosition="0">
        <references count="2">
          <reference field="13" count="5">
            <x v="0"/>
            <x v="1"/>
            <x v="2"/>
            <x v="3"/>
            <x v="4"/>
          </reference>
          <reference field="17" count="1" selected="0">
            <x v="4"/>
          </reference>
        </references>
      </pivotArea>
    </format>
    <format dxfId="63">
      <pivotArea collapsedLevelsAreSubtotals="1" fieldPosition="0">
        <references count="2">
          <reference field="13" count="0"/>
          <reference field="17" count="1" selected="0">
            <x v="4"/>
          </reference>
        </references>
      </pivotArea>
    </format>
    <format dxfId="62">
      <pivotArea field="13" grandCol="1" collapsedLevelsAreSubtotals="1" axis="axisRow" fieldPosition="0">
        <references count="1">
          <reference field="13" count="0"/>
        </references>
      </pivotArea>
    </format>
    <format dxfId="61">
      <pivotArea collapsedLevelsAreSubtotals="1" fieldPosition="0">
        <references count="2">
          <reference field="13" count="0"/>
          <reference field="17" count="4" selected="0">
            <x v="3"/>
            <x v="4"/>
            <x v="6"/>
            <x v="19"/>
          </reference>
        </references>
      </pivotArea>
    </format>
    <format dxfId="60">
      <pivotArea field="13" grandCol="1" collapsedLevelsAreSubtotals="1" axis="axisRow" fieldPosition="0">
        <references count="1">
          <reference field="13" count="0"/>
        </references>
      </pivotArea>
    </format>
    <format dxfId="59">
      <pivotArea collapsedLevelsAreSubtotals="1" fieldPosition="0">
        <references count="2">
          <reference field="13" count="0"/>
          <reference field="17" count="1" selected="0">
            <x v="16"/>
          </reference>
        </references>
      </pivotArea>
    </format>
    <format dxfId="58">
      <pivotArea collapsedLevelsAreSubtotals="1" fieldPosition="0">
        <references count="2">
          <reference field="13" count="0"/>
          <reference field="17" count="1" selected="0">
            <x v="14"/>
          </reference>
        </references>
      </pivotArea>
    </format>
    <format dxfId="57">
      <pivotArea collapsedLevelsAreSubtotals="1" fieldPosition="0">
        <references count="2">
          <reference field="13" count="8">
            <x v="0"/>
            <x v="1"/>
            <x v="2"/>
            <x v="3"/>
            <x v="4"/>
            <x v="5"/>
            <x v="6"/>
            <x v="7"/>
          </reference>
          <reference field="17" count="11" selected="0">
            <x v="2"/>
            <x v="3"/>
            <x v="4"/>
            <x v="5"/>
            <x v="6"/>
            <x v="9"/>
            <x v="14"/>
            <x v="16"/>
            <x v="17"/>
            <x v="18"/>
            <x v="19"/>
          </reference>
        </references>
      </pivotArea>
    </format>
    <format dxfId="56">
      <pivotArea collapsedLevelsAreSubtotals="1" fieldPosition="0">
        <references count="2">
          <reference field="13" count="7">
            <x v="0"/>
            <x v="1"/>
            <x v="2"/>
            <x v="3"/>
            <x v="4"/>
            <x v="5"/>
            <x v="6"/>
          </reference>
          <reference field="17" count="2" selected="0">
            <x v="24"/>
            <x v="25"/>
          </reference>
        </references>
      </pivotArea>
    </format>
    <format dxfId="55">
      <pivotArea collapsedLevelsAreSubtotals="1" fieldPosition="0">
        <references count="2">
          <reference field="13" count="1">
            <x v="7"/>
          </reference>
          <reference field="17" count="2" selected="0">
            <x v="24"/>
            <x v="25"/>
          </reference>
        </references>
      </pivotArea>
    </format>
    <format dxfId="54">
      <pivotArea collapsedLevelsAreSubtotals="1" fieldPosition="0">
        <references count="2">
          <reference field="13" count="7">
            <x v="0"/>
            <x v="1"/>
            <x v="2"/>
            <x v="3"/>
            <x v="4"/>
            <x v="6"/>
            <x v="7"/>
          </reference>
          <reference field="17" count="3" selected="0">
            <x v="2"/>
            <x v="3"/>
            <x v="4"/>
          </reference>
        </references>
      </pivotArea>
    </format>
    <format dxfId="53">
      <pivotArea collapsedLevelsAreSubtotals="1" fieldPosition="0">
        <references count="2">
          <reference field="13" count="7">
            <x v="0"/>
            <x v="1"/>
            <x v="2"/>
            <x v="3"/>
            <x v="4"/>
            <x v="6"/>
            <x v="7"/>
          </reference>
          <reference field="17" count="19" selected="0">
            <x v="5"/>
            <x v="6"/>
            <x v="7"/>
            <x v="9"/>
            <x v="10"/>
            <x v="13"/>
            <x v="14"/>
            <x v="15"/>
            <x v="16"/>
            <x v="17"/>
            <x v="18"/>
            <x v="19"/>
            <x v="21"/>
            <x v="23"/>
            <x v="24"/>
            <x v="25"/>
            <x v="26"/>
            <x v="27"/>
            <x v="31"/>
          </reference>
        </references>
      </pivotArea>
    </format>
    <format dxfId="52">
      <pivotArea field="13" grandCol="1" collapsedLevelsAreSubtotals="1" axis="axisRow" fieldPosition="0">
        <references count="1">
          <reference field="13" count="7">
            <x v="0"/>
            <x v="1"/>
            <x v="2"/>
            <x v="3"/>
            <x v="4"/>
            <x v="6"/>
            <x v="7"/>
          </reference>
        </references>
      </pivotArea>
    </format>
    <format dxfId="51">
      <pivotArea collapsedLevelsAreSubtotals="1" fieldPosition="0">
        <references count="2">
          <reference field="13" count="8">
            <x v="0"/>
            <x v="1"/>
            <x v="2"/>
            <x v="3"/>
            <x v="4"/>
            <x v="5"/>
            <x v="8"/>
            <x v="9"/>
          </reference>
          <reference field="17" count="29" selected="0">
            <x v="0"/>
            <x v="1"/>
            <x v="3"/>
            <x v="5"/>
            <x v="6"/>
            <x v="7"/>
            <x v="8"/>
            <x v="9"/>
            <x v="10"/>
            <x v="12"/>
            <x v="13"/>
            <x v="14"/>
            <x v="15"/>
            <x v="16"/>
            <x v="17"/>
            <x v="18"/>
            <x v="19"/>
            <x v="20"/>
            <x v="21"/>
            <x v="22"/>
            <x v="23"/>
            <x v="24"/>
            <x v="25"/>
            <x v="26"/>
            <x v="27"/>
            <x v="28"/>
            <x v="29"/>
            <x v="30"/>
            <x v="31"/>
          </reference>
        </references>
      </pivotArea>
    </format>
    <format dxfId="50">
      <pivotArea field="13" grandCol="1" collapsedLevelsAreSubtotals="1" axis="axisRow" fieldPosition="0">
        <references count="1">
          <reference field="13" count="8">
            <x v="0"/>
            <x v="1"/>
            <x v="2"/>
            <x v="3"/>
            <x v="4"/>
            <x v="5"/>
            <x v="8"/>
            <x v="9"/>
          </reference>
        </references>
      </pivotArea>
    </format>
    <format dxfId="49">
      <pivotArea collapsedLevelsAreSubtotals="1" fieldPosition="0">
        <references count="2">
          <reference field="13" count="8">
            <x v="0"/>
            <x v="1"/>
            <x v="2"/>
            <x v="3"/>
            <x v="4"/>
            <x v="5"/>
            <x v="8"/>
            <x v="9"/>
          </reference>
          <reference field="17" count="1" selected="0">
            <x v="11"/>
          </reference>
        </references>
      </pivotArea>
    </format>
    <format dxfId="48">
      <pivotArea collapsedLevelsAreSubtotals="1" fieldPosition="0">
        <references count="2">
          <reference field="13" count="8">
            <x v="0"/>
            <x v="1"/>
            <x v="2"/>
            <x v="3"/>
            <x v="4"/>
            <x v="5"/>
            <x v="8"/>
            <x v="9"/>
          </reference>
          <reference field="17" count="3" selected="0">
            <x v="5"/>
            <x v="6"/>
            <x v="7"/>
          </reference>
        </references>
      </pivotArea>
    </format>
    <format dxfId="47">
      <pivotArea collapsedLevelsAreSubtotals="1" fieldPosition="0">
        <references count="2">
          <reference field="13" count="0"/>
          <reference field="17" count="2" selected="0">
            <x v="8"/>
            <x v="9"/>
          </reference>
        </references>
      </pivotArea>
    </format>
    <format dxfId="46">
      <pivotArea collapsedLevelsAreSubtotals="1" fieldPosition="0">
        <references count="2">
          <reference field="13" count="0"/>
          <reference field="17" count="1" selected="0">
            <x v="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7E22B56-1552-4D12-A278-C7B00B492FCB}" name="TablaDinámica3"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58:B83"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0"/>
        <item x="1"/>
        <item x="2"/>
        <item x="5"/>
        <item x="6"/>
        <item m="1" x="8"/>
        <item m="1" x="9"/>
        <item x="7"/>
        <item x="3"/>
        <item m="1" x="10"/>
        <item m="1" x="11"/>
      </items>
    </pivotField>
    <pivotField axis="axisRow" showAll="0" defaultSubtotal="0">
      <items count="29">
        <item x="2"/>
        <item x="1"/>
        <item x="5"/>
        <item x="6"/>
        <item x="7"/>
        <item x="4"/>
        <item x="0"/>
        <item m="1" x="24"/>
        <item x="12"/>
        <item m="1" x="23"/>
        <item m="1" x="18"/>
        <item x="3"/>
        <item m="1" x="27"/>
        <item m="1" x="26"/>
        <item m="1" x="21"/>
        <item x="11"/>
        <item x="16"/>
        <item x="17"/>
        <item x="8"/>
        <item x="9"/>
        <item m="1" x="20"/>
        <item m="1" x="22"/>
        <item m="1" x="19"/>
        <item x="10"/>
        <item x="13"/>
        <item x="14"/>
        <item x="15"/>
        <item m="1" x="28"/>
        <item m="1" x="25"/>
      </items>
    </pivotField>
    <pivotField showAll="0" defaultSubtotal="0"/>
    <pivotField numFmtId="166" showAll="0"/>
    <pivotField numFmtId="166" showAll="0"/>
    <pivotField showAll="0"/>
    <pivotField showAll="0"/>
    <pivotField showAll="0"/>
    <pivotField axis="axisPage" dataField="1" multipleItemSelectionAllowed="1" showAll="0">
      <items count="4">
        <item x="0"/>
        <item h="1" x="1"/>
        <item h="1" m="1" x="2"/>
        <item t="default"/>
      </items>
    </pivotField>
    <pivotField showAll="0"/>
    <pivotField showAll="0"/>
  </pivotFields>
  <rowFields count="2">
    <field x="13"/>
    <field x="14"/>
  </rowFields>
  <rowItems count="25">
    <i>
      <x/>
    </i>
    <i r="1">
      <x v="2"/>
    </i>
    <i r="1">
      <x v="3"/>
    </i>
    <i r="1">
      <x v="8"/>
    </i>
    <i r="1">
      <x v="15"/>
    </i>
    <i r="1">
      <x v="17"/>
    </i>
    <i>
      <x v="1"/>
    </i>
    <i r="1">
      <x v="6"/>
    </i>
    <i r="1">
      <x v="18"/>
    </i>
    <i r="1">
      <x v="19"/>
    </i>
    <i>
      <x v="2"/>
    </i>
    <i r="1">
      <x v="1"/>
    </i>
    <i r="1">
      <x v="23"/>
    </i>
    <i r="1">
      <x v="24"/>
    </i>
    <i>
      <x v="3"/>
    </i>
    <i r="1">
      <x/>
    </i>
    <i>
      <x v="4"/>
    </i>
    <i r="1">
      <x v="4"/>
    </i>
    <i>
      <x v="5"/>
    </i>
    <i r="1">
      <x v="26"/>
    </i>
    <i>
      <x v="8"/>
    </i>
    <i r="1">
      <x v="16"/>
    </i>
    <i>
      <x v="9"/>
    </i>
    <i r="1">
      <x v="11"/>
    </i>
    <i t="grand">
      <x/>
    </i>
  </rowItems>
  <colItems count="1">
    <i/>
  </colItems>
  <pageFields count="1">
    <pageField fld="21" hier="-1"/>
  </pageFields>
  <dataFields count="1">
    <dataField name="ACCIONES ABIERTAS" fld="21" subtotal="count" baseField="0" baseItem="0"/>
  </dataFields>
  <formats count="39">
    <format dxfId="119">
      <pivotArea dataOnly="0" labelOnly="1" fieldPosition="0">
        <references count="1">
          <reference field="13" count="1">
            <x v="0"/>
          </reference>
        </references>
      </pivotArea>
    </format>
    <format dxfId="118">
      <pivotArea dataOnly="0" labelOnly="1" fieldPosition="0">
        <references count="1">
          <reference field="13" count="1">
            <x v="0"/>
          </reference>
        </references>
      </pivotArea>
    </format>
    <format dxfId="117">
      <pivotArea dataOnly="0" labelOnly="1" fieldPosition="0">
        <references count="1">
          <reference field="13" count="1">
            <x v="0"/>
          </reference>
        </references>
      </pivotArea>
    </format>
    <format dxfId="116">
      <pivotArea field="21" type="button" dataOnly="0" labelOnly="1" outline="0" axis="axisPage" fieldPosition="0"/>
    </format>
    <format dxfId="115">
      <pivotArea field="13" type="button" dataOnly="0" labelOnly="1" outline="0" axis="axisRow" fieldPosition="0"/>
    </format>
    <format dxfId="114">
      <pivotArea dataOnly="0" labelOnly="1" fieldPosition="0">
        <references count="1">
          <reference field="13" count="5">
            <x v="0"/>
            <x v="1"/>
            <x v="2"/>
            <x v="3"/>
            <x v="4"/>
          </reference>
        </references>
      </pivotArea>
    </format>
    <format dxfId="113">
      <pivotArea dataOnly="0" labelOnly="1" grandRow="1" outline="0" fieldPosition="0"/>
    </format>
    <format dxfId="112">
      <pivotArea dataOnly="0" labelOnly="1" fieldPosition="0">
        <references count="2">
          <reference field="13" count="1" selected="0">
            <x v="0"/>
          </reference>
          <reference field="14" count="2">
            <x v="2"/>
            <x v="3"/>
          </reference>
        </references>
      </pivotArea>
    </format>
    <format dxfId="111">
      <pivotArea dataOnly="0" labelOnly="1" fieldPosition="0">
        <references count="2">
          <reference field="13" count="1" selected="0">
            <x v="2"/>
          </reference>
          <reference field="14" count="1">
            <x v="1"/>
          </reference>
        </references>
      </pivotArea>
    </format>
    <format dxfId="110">
      <pivotArea dataOnly="0" labelOnly="1" fieldPosition="0">
        <references count="2">
          <reference field="13" count="1" selected="0">
            <x v="3"/>
          </reference>
          <reference field="14" count="1">
            <x v="0"/>
          </reference>
        </references>
      </pivotArea>
    </format>
    <format dxfId="109">
      <pivotArea dataOnly="0" labelOnly="1" fieldPosition="0">
        <references count="2">
          <reference field="13" count="1" selected="0">
            <x v="4"/>
          </reference>
          <reference field="14" count="1">
            <x v="4"/>
          </reference>
        </references>
      </pivotArea>
    </format>
    <format dxfId="108">
      <pivotArea field="21" type="button" dataOnly="0" labelOnly="1" outline="0" axis="axisPage" fieldPosition="0"/>
    </format>
    <format dxfId="107">
      <pivotArea field="13" type="button" dataOnly="0" labelOnly="1" outline="0" axis="axisRow" fieldPosition="0"/>
    </format>
    <format dxfId="106">
      <pivotArea dataOnly="0" labelOnly="1" fieldPosition="0">
        <references count="1">
          <reference field="13" count="5">
            <x v="0"/>
            <x v="1"/>
            <x v="2"/>
            <x v="3"/>
            <x v="4"/>
          </reference>
        </references>
      </pivotArea>
    </format>
    <format dxfId="105">
      <pivotArea dataOnly="0" labelOnly="1" grandRow="1" outline="0" fieldPosition="0"/>
    </format>
    <format dxfId="104">
      <pivotArea dataOnly="0" labelOnly="1" fieldPosition="0">
        <references count="2">
          <reference field="13" count="1" selected="0">
            <x v="0"/>
          </reference>
          <reference field="14" count="2">
            <x v="2"/>
            <x v="3"/>
          </reference>
        </references>
      </pivotArea>
    </format>
    <format dxfId="103">
      <pivotArea dataOnly="0" labelOnly="1" fieldPosition="0">
        <references count="2">
          <reference field="13" count="1" selected="0">
            <x v="2"/>
          </reference>
          <reference field="14" count="1">
            <x v="1"/>
          </reference>
        </references>
      </pivotArea>
    </format>
    <format dxfId="102">
      <pivotArea dataOnly="0" labelOnly="1" fieldPosition="0">
        <references count="2">
          <reference field="13" count="1" selected="0">
            <x v="3"/>
          </reference>
          <reference field="14" count="1">
            <x v="0"/>
          </reference>
        </references>
      </pivotArea>
    </format>
    <format dxfId="101">
      <pivotArea dataOnly="0" labelOnly="1" fieldPosition="0">
        <references count="2">
          <reference field="13" count="1" selected="0">
            <x v="4"/>
          </reference>
          <reference field="14" count="1">
            <x v="4"/>
          </reference>
        </references>
      </pivotArea>
    </format>
    <format dxfId="100">
      <pivotArea dataOnly="0" labelOnly="1" fieldPosition="0">
        <references count="1">
          <reference field="13" count="0"/>
        </references>
      </pivotArea>
    </format>
    <format dxfId="99">
      <pivotArea dataOnly="0" labelOnly="1" fieldPosition="0">
        <references count="2">
          <reference field="13" count="1" selected="0">
            <x v="0"/>
          </reference>
          <reference field="14" count="2">
            <x v="2"/>
            <x v="3"/>
          </reference>
        </references>
      </pivotArea>
    </format>
    <format dxfId="98">
      <pivotArea dataOnly="0" labelOnly="1" fieldPosition="0">
        <references count="2">
          <reference field="13" count="1" selected="0">
            <x v="2"/>
          </reference>
          <reference field="14" count="1">
            <x v="1"/>
          </reference>
        </references>
      </pivotArea>
    </format>
    <format dxfId="97">
      <pivotArea dataOnly="0" labelOnly="1" fieldPosition="0">
        <references count="2">
          <reference field="13" count="1" selected="0">
            <x v="3"/>
          </reference>
          <reference field="14" count="1">
            <x v="0"/>
          </reference>
        </references>
      </pivotArea>
    </format>
    <format dxfId="96">
      <pivotArea dataOnly="0" labelOnly="1" fieldPosition="0">
        <references count="2">
          <reference field="13" count="1" selected="0">
            <x v="4"/>
          </reference>
          <reference field="14" count="1">
            <x v="4"/>
          </reference>
        </references>
      </pivotArea>
    </format>
    <format dxfId="95">
      <pivotArea dataOnly="0" labelOnly="1" outline="0" axis="axisValues" fieldPosition="0"/>
    </format>
    <format dxfId="94">
      <pivotArea dataOnly="0" labelOnly="1" outline="0" axis="axisValues" fieldPosition="0"/>
    </format>
    <format dxfId="93">
      <pivotArea dataOnly="0" labelOnly="1" fieldPosition="0">
        <references count="1">
          <reference field="13" count="4">
            <x v="1"/>
            <x v="2"/>
            <x v="3"/>
            <x v="4"/>
          </reference>
        </references>
      </pivotArea>
    </format>
    <format dxfId="92">
      <pivotArea dataOnly="0" labelOnly="1" fieldPosition="0">
        <references count="2">
          <reference field="13" count="1" selected="0">
            <x v="0"/>
          </reference>
          <reference field="14" count="4">
            <x v="2"/>
            <x v="3"/>
            <x v="5"/>
            <x v="8"/>
          </reference>
        </references>
      </pivotArea>
    </format>
    <format dxfId="91">
      <pivotArea dataOnly="0" labelOnly="1" fieldPosition="0">
        <references count="2">
          <reference field="13" count="1" selected="0">
            <x v="1"/>
          </reference>
          <reference field="14" count="1">
            <x v="6"/>
          </reference>
        </references>
      </pivotArea>
    </format>
    <format dxfId="90">
      <pivotArea dataOnly="0" labelOnly="1" fieldPosition="0">
        <references count="2">
          <reference field="13" count="1" selected="0">
            <x v="2"/>
          </reference>
          <reference field="14" count="2">
            <x v="1"/>
            <x v="9"/>
          </reference>
        </references>
      </pivotArea>
    </format>
    <format dxfId="89">
      <pivotArea dataOnly="0" labelOnly="1" fieldPosition="0">
        <references count="2">
          <reference field="13" count="1" selected="0">
            <x v="3"/>
          </reference>
          <reference field="14" count="2">
            <x v="0"/>
            <x v="7"/>
          </reference>
        </references>
      </pivotArea>
    </format>
    <format dxfId="88">
      <pivotArea dataOnly="0" labelOnly="1" fieldPosition="0">
        <references count="2">
          <reference field="13" count="1" selected="0">
            <x v="4"/>
          </reference>
          <reference field="14" count="1">
            <x v="4"/>
          </reference>
        </references>
      </pivotArea>
    </format>
    <format dxfId="87">
      <pivotArea dataOnly="0" labelOnly="1" fieldPosition="0">
        <references count="1">
          <reference field="13" count="4">
            <x v="1"/>
            <x v="2"/>
            <x v="3"/>
            <x v="4"/>
          </reference>
        </references>
      </pivotArea>
    </format>
    <format dxfId="86">
      <pivotArea dataOnly="0" labelOnly="1" fieldPosition="0">
        <references count="2">
          <reference field="13" count="1" selected="0">
            <x v="0"/>
          </reference>
          <reference field="14" count="4">
            <x v="2"/>
            <x v="3"/>
            <x v="5"/>
            <x v="8"/>
          </reference>
        </references>
      </pivotArea>
    </format>
    <format dxfId="85">
      <pivotArea dataOnly="0" labelOnly="1" fieldPosition="0">
        <references count="2">
          <reference field="13" count="1" selected="0">
            <x v="1"/>
          </reference>
          <reference field="14" count="1">
            <x v="6"/>
          </reference>
        </references>
      </pivotArea>
    </format>
    <format dxfId="84">
      <pivotArea dataOnly="0" labelOnly="1" fieldPosition="0">
        <references count="2">
          <reference field="13" count="1" selected="0">
            <x v="2"/>
          </reference>
          <reference field="14" count="2">
            <x v="1"/>
            <x v="9"/>
          </reference>
        </references>
      </pivotArea>
    </format>
    <format dxfId="83">
      <pivotArea dataOnly="0" labelOnly="1" fieldPosition="0">
        <references count="2">
          <reference field="13" count="1" selected="0">
            <x v="3"/>
          </reference>
          <reference field="14" count="2">
            <x v="0"/>
            <x v="7"/>
          </reference>
        </references>
      </pivotArea>
    </format>
    <format dxfId="82">
      <pivotArea dataOnly="0" labelOnly="1" fieldPosition="0">
        <references count="2">
          <reference field="13" count="1" selected="0">
            <x v="4"/>
          </reference>
          <reference field="14" count="1">
            <x v="4"/>
          </reference>
        </references>
      </pivotArea>
    </format>
    <format dxfId="81">
      <pivotArea dataOnly="0" labelOnly="1" fieldPosition="0">
        <references count="1">
          <reference field="13" count="1">
            <x v="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0EF9D77-B5CE-4900-A485-86CF99962BD4}" name="TablaDinámica5"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96:B97"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0"/>
        <item x="1"/>
        <item x="2"/>
        <item x="5"/>
        <item x="6"/>
        <item m="1" x="8"/>
        <item m="1" x="9"/>
        <item x="7"/>
        <item x="3"/>
        <item m="1" x="10"/>
        <item m="1" x="11"/>
      </items>
    </pivotField>
    <pivotField axis="axisRow" showAll="0" defaultSubtotal="0">
      <items count="29">
        <item x="2"/>
        <item x="1"/>
        <item x="5"/>
        <item x="6"/>
        <item x="7"/>
        <item x="4"/>
        <item x="0"/>
        <item m="1" x="24"/>
        <item x="12"/>
        <item m="1" x="23"/>
        <item m="1" x="18"/>
        <item x="3"/>
        <item m="1" x="27"/>
        <item m="1" x="26"/>
        <item m="1" x="21"/>
        <item x="11"/>
        <item x="16"/>
        <item x="17"/>
        <item x="8"/>
        <item x="9"/>
        <item m="1" x="20"/>
        <item m="1" x="22"/>
        <item m="1" x="19"/>
        <item x="10"/>
        <item x="13"/>
        <item x="14"/>
        <item x="15"/>
        <item m="1" x="28"/>
        <item m="1" x="25"/>
      </items>
    </pivotField>
    <pivotField showAll="0" defaultSubtotal="0"/>
    <pivotField numFmtId="166" showAll="0"/>
    <pivotField axis="axisPage" numFmtId="166" multipleItemSelectionAllowed="1" showAll="0">
      <items count="33">
        <item x="3"/>
        <item x="1"/>
        <item m="1" x="31"/>
        <item x="2"/>
        <item x="5"/>
        <item x="6"/>
        <item x="8"/>
        <item x="9"/>
        <item x="10"/>
        <item m="1" x="30"/>
        <item x="11"/>
        <item x="12"/>
        <item x="0"/>
        <item x="7"/>
        <item x="14"/>
        <item x="4"/>
        <item x="15"/>
        <item x="17"/>
        <item x="16"/>
        <item x="18"/>
        <item x="19"/>
        <item x="20"/>
        <item x="13"/>
        <item x="21"/>
        <item x="22"/>
        <item m="1" x="28"/>
        <item x="23"/>
        <item x="24"/>
        <item x="25"/>
        <item x="26"/>
        <item m="1" x="29"/>
        <item x="27"/>
        <item t="default"/>
      </items>
    </pivotField>
    <pivotField showAll="0"/>
    <pivotField showAll="0"/>
    <pivotField showAll="0"/>
    <pivotField axis="axisPage" dataField="1" multipleItemSelectionAllowed="1" showAll="0">
      <items count="4">
        <item h="1" x="0"/>
        <item h="1" x="1"/>
        <item m="1" x="2"/>
        <item t="default"/>
      </items>
    </pivotField>
    <pivotField showAll="0"/>
    <pivotField showAll="0"/>
  </pivotFields>
  <rowFields count="2">
    <field x="13"/>
    <field x="14"/>
  </rowFields>
  <rowItems count="1">
    <i t="grand">
      <x/>
    </i>
  </rowItems>
  <colItems count="1">
    <i/>
  </colItems>
  <pageFields count="2">
    <pageField fld="21" hier="-1"/>
    <pageField fld="17" hier="-1"/>
  </pageFields>
  <dataFields count="1">
    <dataField name="ACCIONES INCUMPLIDAS O INEFECTIVAS" fld="21" subtotal="count" baseField="0" baseItem="0"/>
  </dataFields>
  <formats count="12">
    <format dxfId="131">
      <pivotArea field="13" type="button" dataOnly="0" labelOnly="1" outline="0" axis="axisRow" fieldPosition="0"/>
    </format>
    <format dxfId="130">
      <pivotArea dataOnly="0" labelOnly="1" fieldPosition="0">
        <references count="1">
          <reference field="13" count="3">
            <x v="0"/>
            <x v="1"/>
            <x v="2"/>
          </reference>
        </references>
      </pivotArea>
    </format>
    <format dxfId="129">
      <pivotArea dataOnly="0" labelOnly="1" grandRow="1" outline="0" fieldPosition="0"/>
    </format>
    <format dxfId="128">
      <pivotArea dataOnly="0" labelOnly="1" fieldPosition="0">
        <references count="2">
          <reference field="13" count="1" selected="0">
            <x v="0"/>
          </reference>
          <reference field="14" count="1">
            <x v="2"/>
          </reference>
        </references>
      </pivotArea>
    </format>
    <format dxfId="127">
      <pivotArea dataOnly="0" labelOnly="1" fieldPosition="0">
        <references count="2">
          <reference field="13" count="1" selected="0">
            <x v="2"/>
          </reference>
          <reference field="14" count="1">
            <x v="1"/>
          </reference>
        </references>
      </pivotArea>
    </format>
    <format dxfId="126">
      <pivotArea field="13" type="button" dataOnly="0" labelOnly="1" outline="0" axis="axisRow" fieldPosition="0"/>
    </format>
    <format dxfId="125">
      <pivotArea dataOnly="0" labelOnly="1" fieldPosition="0">
        <references count="1">
          <reference field="13" count="3">
            <x v="0"/>
            <x v="1"/>
            <x v="2"/>
          </reference>
        </references>
      </pivotArea>
    </format>
    <format dxfId="124">
      <pivotArea dataOnly="0" labelOnly="1" grandRow="1" outline="0" fieldPosition="0"/>
    </format>
    <format dxfId="123">
      <pivotArea dataOnly="0" labelOnly="1" fieldPosition="0">
        <references count="2">
          <reference field="13" count="1" selected="0">
            <x v="0"/>
          </reference>
          <reference field="14" count="1">
            <x v="2"/>
          </reference>
        </references>
      </pivotArea>
    </format>
    <format dxfId="122">
      <pivotArea dataOnly="0" labelOnly="1" fieldPosition="0">
        <references count="2">
          <reference field="13" count="1" selected="0">
            <x v="2"/>
          </reference>
          <reference field="14" count="1">
            <x v="1"/>
          </reference>
        </references>
      </pivotArea>
    </format>
    <format dxfId="121">
      <pivotArea dataOnly="0" labelOnly="1" outline="0" axis="axisValues" fieldPosition="0"/>
    </format>
    <format dxfId="120">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F1B9160-168D-40B0-9F0B-847B7B5978DC}" name="TablaDinámica4"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40:B159" firstHeaderRow="1" firstDataRow="1" firstDataCol="1" rowPageCount="1" colPageCount="1"/>
  <pivotFields count="24">
    <pivotField showAll="0"/>
    <pivotField dataField="1" showAll="0"/>
    <pivotField showAll="0"/>
    <pivotField showAll="0"/>
    <pivotField axis="axisRow" showAll="0" sortType="ascending">
      <items count="28">
        <item x="10"/>
        <item x="17"/>
        <item x="0"/>
        <item x="1"/>
        <item x="15"/>
        <item x="8"/>
        <item x="14"/>
        <item n="AUDITORÍA INTERNA SGC 2020" m="1" x="23"/>
        <item m="1" x="26"/>
        <item x="12"/>
        <item x="16"/>
        <item x="3"/>
        <item x="11"/>
        <item x="19"/>
        <item x="18"/>
        <item x="4"/>
        <item m="1" x="25"/>
        <item x="21"/>
        <item x="20"/>
        <item x="13"/>
        <item x="7"/>
        <item x="6"/>
        <item x="9"/>
        <item m="1" x="24"/>
        <item x="2"/>
        <item m="1" x="22"/>
        <item x="5"/>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4">
        <item x="0"/>
        <item h="1" x="1"/>
        <item h="1" m="1" x="2"/>
        <item t="default"/>
      </items>
    </pivotField>
    <pivotField showAll="0"/>
    <pivotField showAll="0"/>
  </pivotFields>
  <rowFields count="1">
    <field x="4"/>
  </rowFields>
  <rowItems count="19">
    <i>
      <x v="1"/>
    </i>
    <i>
      <x v="2"/>
    </i>
    <i>
      <x v="3"/>
    </i>
    <i>
      <x v="4"/>
    </i>
    <i>
      <x v="5"/>
    </i>
    <i>
      <x v="6"/>
    </i>
    <i>
      <x v="9"/>
    </i>
    <i>
      <x v="10"/>
    </i>
    <i>
      <x v="11"/>
    </i>
    <i>
      <x v="12"/>
    </i>
    <i>
      <x v="13"/>
    </i>
    <i>
      <x v="14"/>
    </i>
    <i>
      <x v="17"/>
    </i>
    <i>
      <x v="18"/>
    </i>
    <i>
      <x v="19"/>
    </i>
    <i>
      <x v="20"/>
    </i>
    <i>
      <x v="22"/>
    </i>
    <i>
      <x v="26"/>
    </i>
    <i t="grand">
      <x/>
    </i>
  </rowItems>
  <colItems count="1">
    <i/>
  </colItems>
  <pageFields count="1">
    <pageField fld="21" hier="-1"/>
  </pageFields>
  <dataFields count="1">
    <dataField name="Cuenta de No. Acción" fld="1" subtotal="count" baseField="4" baseItem="13"/>
  </dataFields>
  <formats count="16">
    <format dxfId="147">
      <pivotArea field="21" type="button" dataOnly="0" labelOnly="1" outline="0" axis="axisPage" fieldPosition="0"/>
    </format>
    <format dxfId="146">
      <pivotArea field="4" type="button" dataOnly="0" labelOnly="1" outline="0" axis="axisRow" fieldPosition="0"/>
    </format>
    <format dxfId="145">
      <pivotArea dataOnly="0" labelOnly="1" fieldPosition="0">
        <references count="1">
          <reference field="4" count="2">
            <x v="7"/>
            <x v="26"/>
          </reference>
        </references>
      </pivotArea>
    </format>
    <format dxfId="144">
      <pivotArea dataOnly="0" labelOnly="1" grandRow="1" outline="0" fieldPosition="0"/>
    </format>
    <format dxfId="143">
      <pivotArea field="21" type="button" dataOnly="0" labelOnly="1" outline="0" axis="axisPage" fieldPosition="0"/>
    </format>
    <format dxfId="142">
      <pivotArea field="4" type="button" dataOnly="0" labelOnly="1" outline="0" axis="axisRow" fieldPosition="0"/>
    </format>
    <format dxfId="141">
      <pivotArea dataOnly="0" labelOnly="1" fieldPosition="0">
        <references count="1">
          <reference field="4" count="2">
            <x v="7"/>
            <x v="26"/>
          </reference>
        </references>
      </pivotArea>
    </format>
    <format dxfId="140">
      <pivotArea dataOnly="0" labelOnly="1" grandRow="1" outline="0" fieldPosition="0"/>
    </format>
    <format dxfId="139">
      <pivotArea dataOnly="0" labelOnly="1" fieldPosition="0">
        <references count="1">
          <reference field="4" count="1">
            <x v="7"/>
          </reference>
        </references>
      </pivotArea>
    </format>
    <format dxfId="138">
      <pivotArea dataOnly="0" labelOnly="1" fieldPosition="0">
        <references count="1">
          <reference field="4" count="2">
            <x v="7"/>
            <x v="26"/>
          </reference>
        </references>
      </pivotArea>
    </format>
    <format dxfId="137">
      <pivotArea dataOnly="0" labelOnly="1" fieldPosition="0">
        <references count="1">
          <reference field="4" count="3">
            <x v="2"/>
            <x v="7"/>
            <x v="8"/>
          </reference>
        </references>
      </pivotArea>
    </format>
    <format dxfId="136">
      <pivotArea dataOnly="0" labelOnly="1" fieldPosition="0">
        <references count="1">
          <reference field="4" count="3">
            <x v="2"/>
            <x v="7"/>
            <x v="8"/>
          </reference>
        </references>
      </pivotArea>
    </format>
    <format dxfId="135">
      <pivotArea dataOnly="0" labelOnly="1" fieldPosition="0">
        <references count="1">
          <reference field="4" count="9">
            <x v="2"/>
            <x v="5"/>
            <x v="7"/>
            <x v="8"/>
            <x v="11"/>
            <x v="15"/>
            <x v="20"/>
            <x v="23"/>
            <x v="26"/>
          </reference>
        </references>
      </pivotArea>
    </format>
    <format dxfId="134">
      <pivotArea dataOnly="0" labelOnly="1" fieldPosition="0">
        <references count="1">
          <reference field="4" count="11">
            <x v="0"/>
            <x v="2"/>
            <x v="5"/>
            <x v="7"/>
            <x v="8"/>
            <x v="11"/>
            <x v="15"/>
            <x v="20"/>
            <x v="22"/>
            <x v="23"/>
            <x v="26"/>
          </reference>
        </references>
      </pivotArea>
    </format>
    <format dxfId="133">
      <pivotArea dataOnly="0" labelOnly="1" fieldPosition="0">
        <references count="1">
          <reference field="4" count="11">
            <x v="0"/>
            <x v="2"/>
            <x v="5"/>
            <x v="7"/>
            <x v="8"/>
            <x v="11"/>
            <x v="15"/>
            <x v="20"/>
            <x v="22"/>
            <x v="23"/>
            <x v="26"/>
          </reference>
        </references>
      </pivotArea>
    </format>
    <format dxfId="132">
      <pivotArea dataOnly="0" labelOnly="1" fieldPosition="0">
        <references count="1">
          <reference field="4" count="11">
            <x v="0"/>
            <x v="2"/>
            <x v="5"/>
            <x v="7"/>
            <x v="8"/>
            <x v="11"/>
            <x v="15"/>
            <x v="20"/>
            <x v="22"/>
            <x v="23"/>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4A28F33-3E11-451C-95EA-F657FEC02F83}"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SUBSECRETARIA U OFICINA">
  <location ref="A4:D14"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0"/>
        <item x="1"/>
        <item x="2"/>
        <item x="5"/>
        <item x="6"/>
        <item m="1" x="8"/>
        <item m="1" x="9"/>
        <item x="7"/>
        <item x="3"/>
        <item m="1" x="10"/>
        <item m="1" x="11"/>
      </items>
    </pivotField>
    <pivotField showAll="0" defaultSubtotal="0"/>
    <pivotField showAll="0" defaultSubtotal="0"/>
    <pivotField numFmtId="166" showAll="0"/>
    <pivotField numFmtId="166" showAll="0"/>
    <pivotField showAll="0"/>
    <pivotField showAll="0"/>
    <pivotField showAll="0"/>
    <pivotField axis="axisCol" dataField="1" showAll="0">
      <items count="4">
        <item x="0"/>
        <item x="1"/>
        <item m="1" x="2"/>
        <item t="default"/>
      </items>
    </pivotField>
    <pivotField showAll="0"/>
    <pivotField showAll="0"/>
  </pivotFields>
  <rowFields count="1">
    <field x="13"/>
  </rowFields>
  <rowItems count="9">
    <i>
      <x/>
    </i>
    <i>
      <x v="1"/>
    </i>
    <i>
      <x v="2"/>
    </i>
    <i>
      <x v="3"/>
    </i>
    <i>
      <x v="4"/>
    </i>
    <i>
      <x v="5"/>
    </i>
    <i>
      <x v="8"/>
    </i>
    <i>
      <x v="9"/>
    </i>
    <i t="grand">
      <x/>
    </i>
  </rowItems>
  <colFields count="1">
    <field x="21"/>
  </colFields>
  <colItems count="3">
    <i>
      <x/>
    </i>
    <i>
      <x v="1"/>
    </i>
    <i t="grand">
      <x/>
    </i>
  </colItems>
  <dataFields count="1">
    <dataField name="Cuenta de ESTADO DE LA ACCION" fld="21" subtotal="count" baseField="0" baseItem="0"/>
  </dataFields>
  <formats count="33">
    <format dxfId="180">
      <pivotArea dataOnly="0" labelOnly="1" fieldPosition="0">
        <references count="1">
          <reference field="13" count="0"/>
        </references>
      </pivotArea>
    </format>
    <format dxfId="179">
      <pivotArea dataOnly="0" labelOnly="1" fieldPosition="0">
        <references count="1">
          <reference field="13" count="0"/>
        </references>
      </pivotArea>
    </format>
    <format dxfId="178">
      <pivotArea dataOnly="0" labelOnly="1" fieldPosition="0">
        <references count="1">
          <reference field="13" count="0"/>
        </references>
      </pivotArea>
    </format>
    <format dxfId="177">
      <pivotArea dataOnly="0" labelOnly="1" grandCol="1" outline="0" fieldPosition="0"/>
    </format>
    <format dxfId="176">
      <pivotArea type="origin" dataOnly="0" labelOnly="1" outline="0" fieldPosition="0"/>
    </format>
    <format dxfId="175">
      <pivotArea field="13" type="button" dataOnly="0" labelOnly="1" outline="0" axis="axisRow" fieldPosition="0"/>
    </format>
    <format dxfId="174">
      <pivotArea dataOnly="0" labelOnly="1" fieldPosition="0">
        <references count="1">
          <reference field="13" count="0"/>
        </references>
      </pivotArea>
    </format>
    <format dxfId="173">
      <pivotArea dataOnly="0" labelOnly="1" grandRow="1" outline="0" fieldPosition="0"/>
    </format>
    <format dxfId="172">
      <pivotArea type="origin" dataOnly="0" labelOnly="1" outline="0" fieldPosition="0"/>
    </format>
    <format dxfId="171">
      <pivotArea field="13" type="button" dataOnly="0" labelOnly="1" outline="0" axis="axisRow" fieldPosition="0"/>
    </format>
    <format dxfId="170">
      <pivotArea dataOnly="0" labelOnly="1" fieldPosition="0">
        <references count="1">
          <reference field="13" count="0"/>
        </references>
      </pivotArea>
    </format>
    <format dxfId="169">
      <pivotArea dataOnly="0" labelOnly="1" grandRow="1" outline="0" fieldPosition="0"/>
    </format>
    <format dxfId="168">
      <pivotArea dataOnly="0" labelOnly="1" fieldPosition="0">
        <references count="1">
          <reference field="13" count="5">
            <x v="0"/>
            <x v="1"/>
            <x v="2"/>
            <x v="3"/>
            <x v="4"/>
          </reference>
        </references>
      </pivotArea>
    </format>
    <format dxfId="167">
      <pivotArea dataOnly="0" labelOnly="1" fieldPosition="0">
        <references count="1">
          <reference field="13" count="5">
            <x v="0"/>
            <x v="1"/>
            <x v="2"/>
            <x v="3"/>
            <x v="4"/>
          </reference>
        </references>
      </pivotArea>
    </format>
    <format dxfId="166">
      <pivotArea dataOnly="0" labelOnly="1" fieldPosition="0">
        <references count="1">
          <reference field="13" count="0"/>
        </references>
      </pivotArea>
    </format>
    <format dxfId="165">
      <pivotArea dataOnly="0" labelOnly="1" fieldPosition="0">
        <references count="1">
          <reference field="13" count="0"/>
        </references>
      </pivotArea>
    </format>
    <format dxfId="164">
      <pivotArea dataOnly="0" labelOnly="1" fieldPosition="0">
        <references count="1">
          <reference field="13" count="0"/>
        </references>
      </pivotArea>
    </format>
    <format dxfId="163">
      <pivotArea dataOnly="0" labelOnly="1" fieldPosition="0">
        <references count="1">
          <reference field="13" count="0"/>
        </references>
      </pivotArea>
    </format>
    <format dxfId="162">
      <pivotArea dataOnly="0" labelOnly="1" fieldPosition="0">
        <references count="1">
          <reference field="13" count="0"/>
        </references>
      </pivotArea>
    </format>
    <format dxfId="161">
      <pivotArea dataOnly="0" labelOnly="1" fieldPosition="0">
        <references count="1">
          <reference field="13" count="0"/>
        </references>
      </pivotArea>
    </format>
    <format dxfId="160">
      <pivotArea dataOnly="0" labelOnly="1" fieldPosition="0">
        <references count="1">
          <reference field="13" count="0"/>
        </references>
      </pivotArea>
    </format>
    <format dxfId="159">
      <pivotArea dataOnly="0" labelOnly="1" fieldPosition="0">
        <references count="1">
          <reference field="13" count="0"/>
        </references>
      </pivotArea>
    </format>
    <format dxfId="158">
      <pivotArea dataOnly="0" labelOnly="1" fieldPosition="0">
        <references count="1">
          <reference field="13" count="0"/>
        </references>
      </pivotArea>
    </format>
    <format dxfId="157">
      <pivotArea dataOnly="0" labelOnly="1" fieldPosition="0">
        <references count="1">
          <reference field="13" count="0"/>
        </references>
      </pivotArea>
    </format>
    <format dxfId="156">
      <pivotArea dataOnly="0" labelOnly="1" fieldPosition="0">
        <references count="1">
          <reference field="13" count="0"/>
        </references>
      </pivotArea>
    </format>
    <format dxfId="155">
      <pivotArea dataOnly="0" labelOnly="1" fieldPosition="0">
        <references count="1">
          <reference field="13" count="0"/>
        </references>
      </pivotArea>
    </format>
    <format dxfId="154">
      <pivotArea dataOnly="0" labelOnly="1" fieldPosition="0">
        <references count="1">
          <reference field="13" count="0"/>
        </references>
      </pivotArea>
    </format>
    <format dxfId="153">
      <pivotArea dataOnly="0" labelOnly="1" fieldPosition="0">
        <references count="1">
          <reference field="13" count="0"/>
        </references>
      </pivotArea>
    </format>
    <format dxfId="152">
      <pivotArea field="13" type="button" dataOnly="0" labelOnly="1" outline="0" axis="axisRow" fieldPosition="0"/>
    </format>
    <format dxfId="151">
      <pivotArea dataOnly="0" labelOnly="1" fieldPosition="0">
        <references count="1">
          <reference field="13" count="0"/>
        </references>
      </pivotArea>
    </format>
    <format dxfId="150">
      <pivotArea field="13" type="button" dataOnly="0" labelOnly="1" outline="0" axis="axisRow" fieldPosition="0"/>
    </format>
    <format dxfId="149">
      <pivotArea dataOnly="0" labelOnly="1" fieldPosition="0">
        <references count="1">
          <reference field="13" count="0"/>
        </references>
      </pivotArea>
    </format>
    <format dxfId="148">
      <pivotArea dataOnly="0" labelOnly="1" fieldPosition="0">
        <references count="1">
          <reference field="13" count="1">
            <x v="4"/>
          </reference>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5C3A7E1-F83D-4DBC-9D07-5F6B4F32D22C}" name="TablaDinámica2"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28:B41"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0"/>
        <item x="1"/>
        <item x="2"/>
        <item x="5"/>
        <item x="6"/>
        <item m="1" x="8"/>
        <item m="1" x="9"/>
        <item x="7"/>
        <item x="3"/>
        <item m="1" x="10"/>
        <item m="1" x="11"/>
      </items>
    </pivotField>
    <pivotField axis="axisRow" showAll="0" defaultSubtotal="0">
      <items count="29">
        <item x="2"/>
        <item x="1"/>
        <item x="5"/>
        <item x="6"/>
        <item x="7"/>
        <item x="4"/>
        <item x="0"/>
        <item m="1" x="24"/>
        <item x="12"/>
        <item m="1" x="23"/>
        <item m="1" x="18"/>
        <item x="3"/>
        <item m="1" x="27"/>
        <item m="1" x="26"/>
        <item m="1" x="21"/>
        <item x="11"/>
        <item x="16"/>
        <item x="17"/>
        <item x="8"/>
        <item x="9"/>
        <item m="1" x="20"/>
        <item m="1" x="22"/>
        <item m="1" x="19"/>
        <item x="10"/>
        <item x="13"/>
        <item x="14"/>
        <item x="15"/>
        <item m="1" x="28"/>
        <item m="1" x="25"/>
      </items>
    </pivotField>
    <pivotField showAll="0" defaultSubtotal="0"/>
    <pivotField numFmtId="166" showAll="0"/>
    <pivotField numFmtId="166" showAll="0"/>
    <pivotField showAll="0"/>
    <pivotField showAll="0"/>
    <pivotField showAll="0"/>
    <pivotField axis="axisPage" dataField="1" multipleItemSelectionAllowed="1" showAll="0">
      <items count="4">
        <item h="1" x="0"/>
        <item x="1"/>
        <item h="1" m="1" x="2"/>
        <item t="default"/>
      </items>
    </pivotField>
    <pivotField showAll="0"/>
    <pivotField showAll="0"/>
  </pivotFields>
  <rowFields count="2">
    <field x="13"/>
    <field x="14"/>
  </rowFields>
  <rowItems count="13">
    <i>
      <x/>
    </i>
    <i r="1">
      <x v="3"/>
    </i>
    <i r="1">
      <x v="5"/>
    </i>
    <i r="1">
      <x v="8"/>
    </i>
    <i>
      <x v="2"/>
    </i>
    <i r="1">
      <x v="24"/>
    </i>
    <i>
      <x v="3"/>
    </i>
    <i r="1">
      <x/>
    </i>
    <i>
      <x v="8"/>
    </i>
    <i r="1">
      <x v="16"/>
    </i>
    <i>
      <x v="9"/>
    </i>
    <i r="1">
      <x v="25"/>
    </i>
    <i t="grand">
      <x/>
    </i>
  </rowItems>
  <colItems count="1">
    <i/>
  </colItems>
  <pageFields count="1">
    <pageField fld="21" hier="-1"/>
  </pageFields>
  <dataFields count="1">
    <dataField name="ACCIONES CERRADAS" fld="21" subtotal="count" baseField="0" baseItem="0"/>
  </dataFields>
  <formats count="27">
    <format dxfId="207">
      <pivotArea field="21" type="button" dataOnly="0" labelOnly="1" outline="0" axis="axisPage" fieldPosition="0"/>
    </format>
    <format dxfId="206">
      <pivotArea field="13" type="button" dataOnly="0" labelOnly="1" outline="0" axis="axisRow" fieldPosition="0"/>
    </format>
    <format dxfId="205">
      <pivotArea dataOnly="0" labelOnly="1" fieldPosition="0">
        <references count="1">
          <reference field="13" count="4">
            <x v="0"/>
            <x v="1"/>
            <x v="2"/>
            <x v="3"/>
          </reference>
        </references>
      </pivotArea>
    </format>
    <format dxfId="204">
      <pivotArea dataOnly="0" labelOnly="1" grandRow="1" outline="0" fieldPosition="0"/>
    </format>
    <format dxfId="203">
      <pivotArea dataOnly="0" labelOnly="1" fieldPosition="0">
        <references count="2">
          <reference field="13" count="1" selected="0">
            <x v="0"/>
          </reference>
          <reference field="14" count="2">
            <x v="2"/>
            <x v="3"/>
          </reference>
        </references>
      </pivotArea>
    </format>
    <format dxfId="202">
      <pivotArea dataOnly="0" labelOnly="1" fieldPosition="0">
        <references count="2">
          <reference field="13" count="1" selected="0">
            <x v="2"/>
          </reference>
          <reference field="14" count="1">
            <x v="1"/>
          </reference>
        </references>
      </pivotArea>
    </format>
    <format dxfId="201">
      <pivotArea dataOnly="0" labelOnly="1" fieldPosition="0">
        <references count="2">
          <reference field="13" count="1" selected="0">
            <x v="3"/>
          </reference>
          <reference field="14" count="1">
            <x v="0"/>
          </reference>
        </references>
      </pivotArea>
    </format>
    <format dxfId="200">
      <pivotArea field="21" type="button" dataOnly="0" labelOnly="1" outline="0" axis="axisPage" fieldPosition="0"/>
    </format>
    <format dxfId="199">
      <pivotArea field="13" type="button" dataOnly="0" labelOnly="1" outline="0" axis="axisRow" fieldPosition="0"/>
    </format>
    <format dxfId="198">
      <pivotArea dataOnly="0" labelOnly="1" fieldPosition="0">
        <references count="1">
          <reference field="13" count="4">
            <x v="0"/>
            <x v="1"/>
            <x v="2"/>
            <x v="3"/>
          </reference>
        </references>
      </pivotArea>
    </format>
    <format dxfId="197">
      <pivotArea dataOnly="0" labelOnly="1" grandRow="1" outline="0" fieldPosition="0"/>
    </format>
    <format dxfId="196">
      <pivotArea dataOnly="0" labelOnly="1" fieldPosition="0">
        <references count="2">
          <reference field="13" count="1" selected="0">
            <x v="0"/>
          </reference>
          <reference field="14" count="2">
            <x v="2"/>
            <x v="3"/>
          </reference>
        </references>
      </pivotArea>
    </format>
    <format dxfId="195">
      <pivotArea dataOnly="0" labelOnly="1" fieldPosition="0">
        <references count="2">
          <reference field="13" count="1" selected="0">
            <x v="2"/>
          </reference>
          <reference field="14" count="1">
            <x v="1"/>
          </reference>
        </references>
      </pivotArea>
    </format>
    <format dxfId="194">
      <pivotArea dataOnly="0" labelOnly="1" fieldPosition="0">
        <references count="2">
          <reference field="13" count="1" selected="0">
            <x v="3"/>
          </reference>
          <reference field="14" count="1">
            <x v="0"/>
          </reference>
        </references>
      </pivotArea>
    </format>
    <format dxfId="193">
      <pivotArea dataOnly="0" labelOnly="1" fieldPosition="0">
        <references count="1">
          <reference field="13" count="3">
            <x v="0"/>
            <x v="2"/>
            <x v="3"/>
          </reference>
        </references>
      </pivotArea>
    </format>
    <format dxfId="192">
      <pivotArea dataOnly="0" labelOnly="1" fieldPosition="0">
        <references count="2">
          <reference field="13" count="1" selected="0">
            <x v="0"/>
          </reference>
          <reference field="14" count="3">
            <x v="2"/>
            <x v="3"/>
            <x v="5"/>
          </reference>
        </references>
      </pivotArea>
    </format>
    <format dxfId="191">
      <pivotArea dataOnly="0" labelOnly="1" fieldPosition="0">
        <references count="2">
          <reference field="13" count="1" selected="0">
            <x v="2"/>
          </reference>
          <reference field="14" count="1">
            <x v="1"/>
          </reference>
        </references>
      </pivotArea>
    </format>
    <format dxfId="190">
      <pivotArea dataOnly="0" labelOnly="1" fieldPosition="0">
        <references count="2">
          <reference field="13" count="1" selected="0">
            <x v="3"/>
          </reference>
          <reference field="14" count="1">
            <x v="0"/>
          </reference>
        </references>
      </pivotArea>
    </format>
    <format dxfId="189">
      <pivotArea dataOnly="0" labelOnly="1" fieldPosition="0">
        <references count="1">
          <reference field="13" count="3">
            <x v="0"/>
            <x v="2"/>
            <x v="3"/>
          </reference>
        </references>
      </pivotArea>
    </format>
    <format dxfId="188">
      <pivotArea dataOnly="0" labelOnly="1" fieldPosition="0">
        <references count="2">
          <reference field="13" count="1" selected="0">
            <x v="0"/>
          </reference>
          <reference field="14" count="3">
            <x v="2"/>
            <x v="3"/>
            <x v="5"/>
          </reference>
        </references>
      </pivotArea>
    </format>
    <format dxfId="187">
      <pivotArea dataOnly="0" labelOnly="1" fieldPosition="0">
        <references count="2">
          <reference field="13" count="1" selected="0">
            <x v="2"/>
          </reference>
          <reference field="14" count="1">
            <x v="1"/>
          </reference>
        </references>
      </pivotArea>
    </format>
    <format dxfId="186">
      <pivotArea dataOnly="0" labelOnly="1" fieldPosition="0">
        <references count="2">
          <reference field="13" count="1" selected="0">
            <x v="3"/>
          </reference>
          <reference field="14" count="1">
            <x v="0"/>
          </reference>
        </references>
      </pivotArea>
    </format>
    <format dxfId="185">
      <pivotArea dataOnly="0" labelOnly="1" outline="0" axis="axisValues" fieldPosition="0"/>
    </format>
    <format dxfId="184">
      <pivotArea dataOnly="0" labelOnly="1" outline="0" axis="axisValues" fieldPosition="0"/>
    </format>
    <format dxfId="183">
      <pivotArea dataOnly="0" labelOnly="1" fieldPosition="0">
        <references count="2">
          <reference field="13" count="1" selected="0">
            <x v="4"/>
          </reference>
          <reference field="14" count="1">
            <x v="4"/>
          </reference>
        </references>
      </pivotArea>
    </format>
    <format dxfId="182">
      <pivotArea dataOnly="0" labelOnly="1" fieldPosition="0">
        <references count="1">
          <reference field="13" count="1">
            <x v="4"/>
          </reference>
        </references>
      </pivotArea>
    </format>
    <format dxfId="181">
      <pivotArea dataOnly="0" labelOnly="1" fieldPosition="0">
        <references count="1">
          <reference field="13" count="1">
            <x v="1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8"/>
        <item m="1" x="40"/>
        <item m="1" x="46"/>
        <item m="1" x="49"/>
        <item m="1" x="52"/>
        <item m="1" x="47"/>
        <item m="1" x="2"/>
        <item m="1" x="42"/>
        <item m="1" x="23"/>
        <item m="1" x="45"/>
        <item m="1" x="9"/>
        <item m="1" x="18"/>
        <item m="1" x="5"/>
        <item m="1" x="33"/>
        <item m="1" x="30"/>
        <item m="1" x="24"/>
        <item m="1" x="27"/>
        <item m="1" x="31"/>
        <item m="1" x="44"/>
        <item x="0"/>
        <item m="1" x="10"/>
        <item m="1" x="11"/>
        <item m="1" x="48"/>
        <item m="1" x="50"/>
        <item m="1" x="28"/>
        <item m="1" x="3"/>
        <item m="1" x="38"/>
        <item m="1" x="35"/>
        <item m="1" x="26"/>
        <item m="1" x="20"/>
        <item m="1" x="32"/>
        <item m="1" x="37"/>
        <item m="1" x="4"/>
        <item m="1" x="6"/>
        <item m="1" x="15"/>
        <item m="1" x="16"/>
        <item m="1" x="21"/>
        <item m="1" x="22"/>
        <item m="1" x="51"/>
        <item m="1" x="36"/>
        <item m="1" x="29"/>
        <item m="1" x="14"/>
        <item m="1" x="25"/>
        <item m="1" x="19"/>
        <item m="1" x="7"/>
        <item m="1" x="54"/>
        <item m="1" x="53"/>
        <item m="1" x="12"/>
        <item m="1" x="17"/>
        <item x="1"/>
        <item m="1" x="41"/>
        <item m="1" x="13"/>
        <item m="1" x="34"/>
        <item m="1" x="43"/>
        <item m="1"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22">
      <pivotArea collapsedLevelsAreSubtotals="1" fieldPosition="0">
        <references count="1">
          <reference field="4" count="1">
            <x v="4"/>
          </reference>
        </references>
      </pivotArea>
    </format>
    <format dxfId="21">
      <pivotArea dataOnly="0" labelOnly="1" fieldPosition="0">
        <references count="1">
          <reference field="4" count="1">
            <x v="4"/>
          </reference>
        </references>
      </pivotArea>
    </format>
    <format dxfId="20">
      <pivotArea collapsedLevelsAreSubtotals="1" fieldPosition="0">
        <references count="1">
          <reference field="4" count="1">
            <x v="7"/>
          </reference>
        </references>
      </pivotArea>
    </format>
    <format dxfId="19">
      <pivotArea dataOnly="0" labelOnly="1" fieldPosition="0">
        <references count="1">
          <reference field="4" count="1">
            <x v="7"/>
          </reference>
        </references>
      </pivotArea>
    </format>
    <format dxfId="18">
      <pivotArea collapsedLevelsAreSubtotals="1" fieldPosition="0">
        <references count="1">
          <reference field="4" count="1">
            <x v="11"/>
          </reference>
        </references>
      </pivotArea>
    </format>
    <format dxfId="17">
      <pivotArea dataOnly="0" labelOnly="1" fieldPosition="0">
        <references count="1">
          <reference field="4" count="1">
            <x v="11"/>
          </reference>
        </references>
      </pivotArea>
    </format>
    <format dxfId="16">
      <pivotArea collapsedLevelsAreSubtotals="1" fieldPosition="0">
        <references count="1">
          <reference field="4" count="1">
            <x v="2"/>
          </reference>
        </references>
      </pivotArea>
    </format>
    <format dxfId="15">
      <pivotArea dataOnly="0" labelOnly="1" fieldPosition="0">
        <references count="1">
          <reference field="4" count="1">
            <x v="2"/>
          </reference>
        </references>
      </pivotArea>
    </format>
    <format dxfId="14">
      <pivotArea dataOnly="0" labelOnly="1" fieldPosition="0">
        <references count="1">
          <reference field="4" count="0"/>
        </references>
      </pivotArea>
    </format>
    <format dxfId="13">
      <pivotArea dataOnly="0" labelOnly="1" fieldPosition="0">
        <references count="1">
          <reference field="4" count="0"/>
        </references>
      </pivotArea>
    </format>
    <format dxfId="12">
      <pivotArea dataOnly="0" labelOnly="1" fieldPosition="0">
        <references count="1">
          <reference field="4" count="1">
            <x v="7"/>
          </reference>
        </references>
      </pivotArea>
    </format>
    <format dxfId="11">
      <pivotArea field="2" type="button" dataOnly="0" labelOnly="1" outline="0" axis="axisPage" fieldPosition="0"/>
    </format>
    <format dxfId="10">
      <pivotArea field="4" type="button" dataOnly="0" labelOnly="1" outline="0" axis="axisRow" fieldPosition="0"/>
    </format>
    <format dxfId="9">
      <pivotArea dataOnly="0" labelOnly="1" fieldPosition="0">
        <references count="1">
          <reference field="4" count="0"/>
        </references>
      </pivotArea>
    </format>
    <format dxfId="8">
      <pivotArea dataOnly="0" labelOnly="1" grandRow="1" outline="0" fieldPosition="0"/>
    </format>
    <format dxfId="7">
      <pivotArea collapsedLevelsAreSubtotals="1" fieldPosition="0">
        <references count="1">
          <reference field="4" count="1">
            <x v="2"/>
          </reference>
        </references>
      </pivotArea>
    </format>
    <format dxfId="6">
      <pivotArea dataOnly="0" labelOnly="1" fieldPosition="0">
        <references count="1">
          <reference field="4" count="1">
            <x v="2"/>
          </reference>
        </references>
      </pivotArea>
    </format>
    <format dxfId="5">
      <pivotArea collapsedLevelsAreSubtotals="1" fieldPosition="0">
        <references count="1">
          <reference field="4" count="1">
            <x v="2"/>
          </reference>
        </references>
      </pivotArea>
    </format>
    <format dxfId="4">
      <pivotArea dataOnly="0" labelOnly="1" fieldPosition="0">
        <references count="1">
          <reference field="4" count="1">
            <x v="2"/>
          </reference>
        </references>
      </pivotArea>
    </format>
    <format dxfId="3">
      <pivotArea outline="0" collapsedLevelsAreSubtotals="1" fieldPosition="0"/>
    </format>
    <format dxfId="2">
      <pivotArea dataOnly="0" labelOnly="1" outline="0" fieldPosition="0">
        <references count="1">
          <reference field="2" count="0"/>
        </references>
      </pivotArea>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45">
      <pivotArea collapsedLevelsAreSubtotals="1" fieldPosition="0">
        <references count="1">
          <reference field="2" count="1">
            <x v="4"/>
          </reference>
        </references>
      </pivotArea>
    </format>
    <format dxfId="44">
      <pivotArea dataOnly="0" labelOnly="1" fieldPosition="0">
        <references count="1">
          <reference field="2" count="1">
            <x v="4"/>
          </reference>
        </references>
      </pivotArea>
    </format>
    <format dxfId="43">
      <pivotArea outline="0" collapsedLevelsAreSubtotals="1" fieldPosition="0"/>
    </format>
    <format dxfId="42">
      <pivotArea dataOnly="0" labelOnly="1" outline="0" axis="axisValues" fieldPosition="0"/>
    </format>
    <format dxfId="41">
      <pivotArea dataOnly="0" labelOnly="1" outline="0" axis="axisValues" fieldPosition="0"/>
    </format>
    <format dxfId="40">
      <pivotArea outline="0" collapsedLevelsAreSubtotals="1" fieldPosition="0"/>
    </format>
    <format dxfId="39">
      <pivotArea dataOnly="0" labelOnly="1" outline="0" axis="axisValues" fieldPosition="0"/>
    </format>
    <format dxfId="38">
      <pivotArea dataOnly="0" labelOnly="1" outline="0" axis="axisValues" fieldPosition="0"/>
    </format>
    <format dxfId="37">
      <pivotArea grandRow="1" outline="0" collapsedLevelsAreSubtotals="1" fieldPosition="0"/>
    </format>
    <format dxfId="36">
      <pivotArea dataOnly="0" labelOnly="1" outline="0" axis="axisValues" fieldPosition="0"/>
    </format>
    <format dxfId="35">
      <pivotArea dataOnly="0" labelOnly="1" outline="0" axis="axisValues" fieldPosition="0"/>
    </format>
    <format dxfId="34">
      <pivotArea field="2" type="button" dataOnly="0" labelOnly="1" outline="0" axis="axisRow" fieldPosition="0"/>
    </format>
    <format dxfId="33">
      <pivotArea dataOnly="0" labelOnly="1" fieldPosition="0">
        <references count="1">
          <reference field="2" count="0"/>
        </references>
      </pivotArea>
    </format>
    <format dxfId="32">
      <pivotArea dataOnly="0" labelOnly="1" grandRow="1" outline="0" fieldPosition="0"/>
    </format>
    <format dxfId="31">
      <pivotArea outline="0" collapsedLevelsAreSubtotals="1" fieldPosition="0"/>
    </format>
    <format dxfId="30">
      <pivotArea dataOnly="0" labelOnly="1" outline="0" axis="axisValues" fieldPosition="0"/>
    </format>
    <format dxfId="29">
      <pivotArea dataOnly="0" labelOnly="1" outline="0" axis="axisValues" fieldPosition="0"/>
    </format>
    <format dxfId="28">
      <pivotArea outline="0" collapsedLevelsAreSubtotals="1" fieldPosition="0"/>
    </format>
    <format dxfId="27">
      <pivotArea dataOnly="0" labelOnly="1" outline="0" axis="axisValues" fieldPosition="0"/>
    </format>
    <format dxfId="26">
      <pivotArea dataOnly="0" labelOnly="1" outline="0" axis="axisValues" fieldPosition="0"/>
    </format>
    <format dxfId="25">
      <pivotArea outline="0" collapsedLevelsAreSubtotals="1" fieldPosition="0"/>
    </format>
    <format dxfId="24">
      <pivotArea dataOnly="0" labelOnly="1" outline="0" axis="axisValues" fieldPosition="0"/>
    </format>
    <format dxfId="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7"/>
  <sheetViews>
    <sheetView tabSelected="1" topLeftCell="A10" zoomScale="80" zoomScaleNormal="80" workbookViewId="0">
      <selection activeCell="A22" sqref="A22"/>
    </sheetView>
  </sheetViews>
  <sheetFormatPr baseColWidth="10" defaultColWidth="11.42578125" defaultRowHeight="15" x14ac:dyDescent="0.25"/>
  <cols>
    <col min="1" max="1" width="53" style="72" bestFit="1" customWidth="1"/>
    <col min="2" max="2" width="22.140625" style="29" bestFit="1" customWidth="1"/>
    <col min="3" max="3" width="11.85546875" style="29" customWidth="1"/>
    <col min="4" max="4" width="13" style="29" customWidth="1"/>
    <col min="5" max="6" width="10.85546875" style="29" bestFit="1" customWidth="1"/>
    <col min="7" max="14" width="10.85546875" style="29" customWidth="1"/>
    <col min="15" max="15" width="10.85546875" style="29" bestFit="1" customWidth="1"/>
    <col min="16" max="16" width="10.85546875" style="29" customWidth="1"/>
    <col min="17" max="19" width="10.85546875" style="29" bestFit="1" customWidth="1"/>
    <col min="20" max="20" width="10.85546875" style="29" customWidth="1"/>
    <col min="21" max="24" width="10.85546875" style="29" bestFit="1" customWidth="1"/>
    <col min="25" max="25" width="10.85546875" style="29" customWidth="1"/>
    <col min="26" max="27" width="14.140625" style="29" bestFit="1" customWidth="1"/>
    <col min="28" max="28" width="10.85546875" style="29" bestFit="1" customWidth="1"/>
    <col min="29" max="30" width="14.140625" style="29" bestFit="1" customWidth="1"/>
    <col min="31" max="31" width="14.140625" style="29" customWidth="1"/>
    <col min="32" max="34" width="10.85546875" style="29" customWidth="1"/>
    <col min="35" max="38" width="14.140625" style="29" customWidth="1"/>
    <col min="39" max="42" width="10.7109375" style="29" customWidth="1"/>
    <col min="43" max="43" width="12.5703125" style="29" customWidth="1"/>
    <col min="44" max="45" width="10.7109375" style="29" customWidth="1"/>
    <col min="46" max="46" width="12.5703125" style="29" customWidth="1"/>
    <col min="47" max="52" width="10.7109375" style="29" customWidth="1"/>
    <col min="53" max="53" width="12.5703125" style="29" bestFit="1" customWidth="1"/>
    <col min="54" max="16384" width="11.42578125" style="29"/>
  </cols>
  <sheetData>
    <row r="1" spans="1:8" ht="78.75" customHeight="1" x14ac:dyDescent="0.4">
      <c r="A1" s="118" t="s">
        <v>846</v>
      </c>
      <c r="B1" s="118"/>
      <c r="C1" s="118"/>
      <c r="D1" s="118"/>
    </row>
    <row r="2" spans="1:8" ht="15" customHeight="1" x14ac:dyDescent="0.35">
      <c r="A2" s="70"/>
    </row>
    <row r="3" spans="1:8" ht="59.25" customHeight="1" x14ac:dyDescent="0.3">
      <c r="A3" s="71" t="s">
        <v>847</v>
      </c>
    </row>
    <row r="4" spans="1:8" x14ac:dyDescent="0.25">
      <c r="A4" s="46" t="s">
        <v>89</v>
      </c>
      <c r="B4" s="30" t="s">
        <v>90</v>
      </c>
      <c r="C4"/>
      <c r="D4"/>
      <c r="E4"/>
      <c r="F4"/>
    </row>
    <row r="5" spans="1:8" x14ac:dyDescent="0.25">
      <c r="A5" s="46" t="s">
        <v>91</v>
      </c>
      <c r="B5" t="s">
        <v>86</v>
      </c>
      <c r="C5" t="s">
        <v>115</v>
      </c>
      <c r="D5" s="43" t="s">
        <v>92</v>
      </c>
      <c r="E5"/>
      <c r="F5"/>
    </row>
    <row r="6" spans="1:8" x14ac:dyDescent="0.25">
      <c r="A6" s="41" t="s">
        <v>76</v>
      </c>
      <c r="B6" s="31">
        <v>79</v>
      </c>
      <c r="C6" s="31">
        <v>11</v>
      </c>
      <c r="D6" s="31">
        <v>90</v>
      </c>
      <c r="E6"/>
      <c r="F6"/>
    </row>
    <row r="7" spans="1:8" x14ac:dyDescent="0.25">
      <c r="A7" s="41" t="s">
        <v>78</v>
      </c>
      <c r="B7" s="31">
        <v>13</v>
      </c>
      <c r="C7" s="31"/>
      <c r="D7" s="31">
        <v>13</v>
      </c>
      <c r="E7"/>
      <c r="F7"/>
    </row>
    <row r="8" spans="1:8" x14ac:dyDescent="0.25">
      <c r="A8" s="41" t="s">
        <v>80</v>
      </c>
      <c r="B8" s="31">
        <v>19</v>
      </c>
      <c r="C8" s="31">
        <v>2</v>
      </c>
      <c r="D8" s="31">
        <v>21</v>
      </c>
      <c r="E8"/>
      <c r="F8"/>
    </row>
    <row r="9" spans="1:8" x14ac:dyDescent="0.25">
      <c r="A9" s="41" t="s">
        <v>83</v>
      </c>
      <c r="B9" s="31">
        <v>13</v>
      </c>
      <c r="C9" s="31">
        <v>3</v>
      </c>
      <c r="D9" s="31">
        <v>16</v>
      </c>
      <c r="E9"/>
      <c r="F9"/>
    </row>
    <row r="10" spans="1:8" ht="30" customHeight="1" x14ac:dyDescent="0.25">
      <c r="A10" s="86" t="s">
        <v>122</v>
      </c>
      <c r="B10" s="31">
        <v>7</v>
      </c>
      <c r="C10" s="31"/>
      <c r="D10" s="31">
        <v>7</v>
      </c>
      <c r="E10"/>
      <c r="F10"/>
    </row>
    <row r="11" spans="1:8" ht="15" customHeight="1" x14ac:dyDescent="0.25">
      <c r="A11" s="41" t="s">
        <v>164</v>
      </c>
      <c r="B11" s="31">
        <v>1</v>
      </c>
      <c r="C11" s="31"/>
      <c r="D11" s="31">
        <v>1</v>
      </c>
      <c r="E11"/>
      <c r="F11"/>
      <c r="G11" s="68" t="s">
        <v>94</v>
      </c>
      <c r="H11" s="29">
        <f>+GETPIVOTDATA("ESTADO DE LA ACCION",$A$4,"ESTADO DE LA ACCION","CERRADA")</f>
        <v>19</v>
      </c>
    </row>
    <row r="12" spans="1:8" x14ac:dyDescent="0.25">
      <c r="A12" s="41" t="s">
        <v>188</v>
      </c>
      <c r="B12" s="31">
        <v>2</v>
      </c>
      <c r="C12" s="31">
        <v>1</v>
      </c>
      <c r="D12" s="31">
        <v>3</v>
      </c>
      <c r="E12"/>
      <c r="F12"/>
      <c r="G12" s="77" t="s">
        <v>158</v>
      </c>
      <c r="H12" s="29" t="e">
        <f>+GETPIVOTDATA("ESTADO DE LA ACCION",$A$4,"ESTADO DE LA ACCION","INCUMPLIDA")</f>
        <v>#REF!</v>
      </c>
    </row>
    <row r="13" spans="1:8" x14ac:dyDescent="0.25">
      <c r="A13" s="41" t="s">
        <v>840</v>
      </c>
      <c r="B13" s="31">
        <v>1</v>
      </c>
      <c r="C13" s="31">
        <v>2</v>
      </c>
      <c r="D13" s="31">
        <v>3</v>
      </c>
      <c r="E13"/>
      <c r="F13"/>
      <c r="G13" s="87" t="s">
        <v>293</v>
      </c>
      <c r="H13" s="29">
        <v>0</v>
      </c>
    </row>
    <row r="14" spans="1:8" x14ac:dyDescent="0.25">
      <c r="A14" s="41" t="s">
        <v>92</v>
      </c>
      <c r="B14" s="31">
        <v>135</v>
      </c>
      <c r="C14" s="31">
        <v>19</v>
      </c>
      <c r="D14" s="31">
        <v>154</v>
      </c>
      <c r="E14"/>
      <c r="F14"/>
      <c r="G14" s="68" t="s">
        <v>128</v>
      </c>
      <c r="H14" s="29">
        <f>+GETPIVOTDATA("ESTADO DE LA ACCION",$A$4,"ESTADO DE LA ACCION","ABIERTA")</f>
        <v>135</v>
      </c>
    </row>
    <row r="15" spans="1:8" x14ac:dyDescent="0.25">
      <c r="A15"/>
      <c r="B15"/>
      <c r="C15"/>
      <c r="D15"/>
      <c r="E15"/>
      <c r="F15"/>
    </row>
    <row r="16" spans="1:8" x14ac:dyDescent="0.25">
      <c r="A16"/>
      <c r="B16"/>
      <c r="C16"/>
      <c r="D16"/>
      <c r="E16"/>
      <c r="F16"/>
    </row>
    <row r="17" spans="1:6" x14ac:dyDescent="0.25">
      <c r="A17"/>
      <c r="B17"/>
      <c r="C17"/>
      <c r="D17"/>
      <c r="E17"/>
      <c r="F17"/>
    </row>
    <row r="18" spans="1:6" x14ac:dyDescent="0.25">
      <c r="A18"/>
      <c r="B18"/>
      <c r="C18"/>
      <c r="D18"/>
      <c r="E18"/>
      <c r="F18"/>
    </row>
    <row r="19" spans="1:6" x14ac:dyDescent="0.25">
      <c r="A19" s="41"/>
      <c r="B19" s="31"/>
      <c r="C19" s="31"/>
      <c r="D19" s="31"/>
      <c r="E19" s="31"/>
      <c r="F19"/>
    </row>
    <row r="20" spans="1:6" x14ac:dyDescent="0.25">
      <c r="A20" s="41"/>
      <c r="B20" s="31"/>
      <c r="C20" s="31"/>
      <c r="D20" s="31"/>
      <c r="E20" s="31"/>
      <c r="F20"/>
    </row>
    <row r="21" spans="1:6" x14ac:dyDescent="0.25">
      <c r="A21" s="41"/>
      <c r="B21" s="31"/>
      <c r="C21" s="31"/>
      <c r="D21" s="31"/>
      <c r="E21" s="31"/>
      <c r="F21"/>
    </row>
    <row r="22" spans="1:6" x14ac:dyDescent="0.25">
      <c r="A22"/>
      <c r="B22"/>
      <c r="C22"/>
      <c r="D22"/>
      <c r="E22"/>
    </row>
    <row r="23" spans="1:6" x14ac:dyDescent="0.25">
      <c r="A23"/>
      <c r="B23"/>
      <c r="C23"/>
      <c r="D23"/>
      <c r="E23"/>
    </row>
    <row r="24" spans="1:6" x14ac:dyDescent="0.25">
      <c r="A24" s="41"/>
      <c r="B24" s="31"/>
      <c r="C24" s="31"/>
      <c r="D24" s="31"/>
      <c r="E24" s="31"/>
    </row>
    <row r="25" spans="1:6" ht="60.75" customHeight="1" x14ac:dyDescent="0.3">
      <c r="A25" s="71" t="s">
        <v>848</v>
      </c>
    </row>
    <row r="26" spans="1:6" x14ac:dyDescent="0.25">
      <c r="A26" s="46" t="s">
        <v>14</v>
      </c>
      <c r="B26" t="s">
        <v>115</v>
      </c>
    </row>
    <row r="28" spans="1:6" x14ac:dyDescent="0.25">
      <c r="A28" s="46" t="s">
        <v>93</v>
      </c>
      <c r="B28" s="43" t="s">
        <v>94</v>
      </c>
    </row>
    <row r="29" spans="1:6" x14ac:dyDescent="0.25">
      <c r="A29" s="41" t="s">
        <v>76</v>
      </c>
      <c r="B29" s="31"/>
    </row>
    <row r="30" spans="1:6" x14ac:dyDescent="0.25">
      <c r="A30" s="41" t="s">
        <v>120</v>
      </c>
      <c r="B30" s="31">
        <v>7</v>
      </c>
    </row>
    <row r="31" spans="1:6" x14ac:dyDescent="0.25">
      <c r="A31" s="78" t="s">
        <v>155</v>
      </c>
      <c r="B31" s="31">
        <v>3</v>
      </c>
    </row>
    <row r="32" spans="1:6" ht="15" customHeight="1" x14ac:dyDescent="0.25">
      <c r="A32" s="33" t="s">
        <v>76</v>
      </c>
      <c r="B32" s="31">
        <v>1</v>
      </c>
      <c r="E32" s="85" t="s">
        <v>234</v>
      </c>
      <c r="F32" s="29">
        <v>11</v>
      </c>
    </row>
    <row r="33" spans="1:6" x14ac:dyDescent="0.25">
      <c r="A33" s="41" t="s">
        <v>80</v>
      </c>
      <c r="B33" s="31"/>
      <c r="E33" s="99" t="s">
        <v>130</v>
      </c>
      <c r="F33" s="99">
        <v>2</v>
      </c>
    </row>
    <row r="34" spans="1:6" x14ac:dyDescent="0.25">
      <c r="A34" s="33" t="s">
        <v>156</v>
      </c>
      <c r="B34" s="31">
        <v>2</v>
      </c>
      <c r="E34" s="99" t="s">
        <v>131</v>
      </c>
      <c r="F34" s="29">
        <v>3</v>
      </c>
    </row>
    <row r="35" spans="1:6" x14ac:dyDescent="0.25">
      <c r="A35" s="41" t="s">
        <v>83</v>
      </c>
      <c r="B35" s="31"/>
      <c r="E35" s="116" t="s">
        <v>486</v>
      </c>
      <c r="F35" s="29">
        <v>1</v>
      </c>
    </row>
    <row r="36" spans="1:6" x14ac:dyDescent="0.25">
      <c r="A36" s="41" t="s">
        <v>84</v>
      </c>
      <c r="B36" s="31">
        <v>3</v>
      </c>
      <c r="E36" s="116" t="s">
        <v>160</v>
      </c>
      <c r="F36" s="69">
        <v>2</v>
      </c>
    </row>
    <row r="37" spans="1:6" x14ac:dyDescent="0.25">
      <c r="A37" s="32" t="s">
        <v>188</v>
      </c>
      <c r="B37" s="31"/>
      <c r="E37" s="102"/>
    </row>
    <row r="38" spans="1:6" x14ac:dyDescent="0.25">
      <c r="A38" s="33" t="s">
        <v>188</v>
      </c>
      <c r="B38" s="31">
        <v>1</v>
      </c>
      <c r="E38" s="102"/>
    </row>
    <row r="39" spans="1:6" x14ac:dyDescent="0.25">
      <c r="A39" s="32" t="s">
        <v>840</v>
      </c>
      <c r="B39" s="31"/>
    </row>
    <row r="40" spans="1:6" x14ac:dyDescent="0.25">
      <c r="A40" s="33" t="s">
        <v>119</v>
      </c>
      <c r="B40" s="31">
        <v>2</v>
      </c>
      <c r="E40" s="99"/>
    </row>
    <row r="41" spans="1:6" x14ac:dyDescent="0.25">
      <c r="A41" s="41" t="s">
        <v>92</v>
      </c>
      <c r="B41" s="31">
        <v>19</v>
      </c>
      <c r="E41" s="96"/>
    </row>
    <row r="42" spans="1:6" x14ac:dyDescent="0.25">
      <c r="A42"/>
      <c r="B42"/>
      <c r="E42" s="96"/>
    </row>
    <row r="43" spans="1:6" x14ac:dyDescent="0.25">
      <c r="A43"/>
      <c r="B43"/>
      <c r="E43" s="96"/>
    </row>
    <row r="44" spans="1:6" x14ac:dyDescent="0.25">
      <c r="A44"/>
      <c r="B44"/>
      <c r="E44" s="96"/>
    </row>
    <row r="45" spans="1:6" x14ac:dyDescent="0.25">
      <c r="A45"/>
      <c r="B45"/>
      <c r="E45" s="96"/>
    </row>
    <row r="46" spans="1:6" x14ac:dyDescent="0.25">
      <c r="A46"/>
      <c r="B46"/>
      <c r="E46" s="77"/>
    </row>
    <row r="47" spans="1:6" x14ac:dyDescent="0.25">
      <c r="A47"/>
      <c r="B47"/>
      <c r="E47" s="77"/>
    </row>
    <row r="48" spans="1:6" x14ac:dyDescent="0.25">
      <c r="A48"/>
      <c r="B48"/>
      <c r="E48" s="77"/>
    </row>
    <row r="49" spans="1:5" x14ac:dyDescent="0.25">
      <c r="A49"/>
      <c r="B49"/>
      <c r="E49" s="77"/>
    </row>
    <row r="50" spans="1:5" x14ac:dyDescent="0.25">
      <c r="A50"/>
      <c r="B50"/>
    </row>
    <row r="51" spans="1:5" x14ac:dyDescent="0.25">
      <c r="A51"/>
      <c r="B51"/>
    </row>
    <row r="52" spans="1:5" x14ac:dyDescent="0.25">
      <c r="A52" s="41"/>
      <c r="B52" s="31"/>
    </row>
    <row r="53" spans="1:5" x14ac:dyDescent="0.25">
      <c r="A53" s="41"/>
      <c r="B53" s="31"/>
    </row>
    <row r="54" spans="1:5" x14ac:dyDescent="0.25">
      <c r="A54" s="41"/>
      <c r="B54" s="31"/>
    </row>
    <row r="55" spans="1:5" ht="43.5" customHeight="1" x14ac:dyDescent="0.3">
      <c r="A55" s="71" t="s">
        <v>849</v>
      </c>
      <c r="B55" s="31"/>
    </row>
    <row r="56" spans="1:5" x14ac:dyDescent="0.25">
      <c r="A56" s="46" t="s">
        <v>14</v>
      </c>
      <c r="B56" t="s">
        <v>86</v>
      </c>
    </row>
    <row r="58" spans="1:5" x14ac:dyDescent="0.25">
      <c r="A58" s="46" t="s">
        <v>93</v>
      </c>
      <c r="B58" s="43" t="s">
        <v>95</v>
      </c>
    </row>
    <row r="59" spans="1:5" x14ac:dyDescent="0.25">
      <c r="A59" s="76" t="s">
        <v>76</v>
      </c>
      <c r="B59" s="31"/>
    </row>
    <row r="60" spans="1:5" x14ac:dyDescent="0.25">
      <c r="A60" s="76" t="s">
        <v>77</v>
      </c>
      <c r="B60" s="31">
        <v>62</v>
      </c>
    </row>
    <row r="61" spans="1:5" x14ac:dyDescent="0.25">
      <c r="A61" s="76" t="s">
        <v>120</v>
      </c>
      <c r="B61" s="31">
        <v>5</v>
      </c>
    </row>
    <row r="62" spans="1:5" x14ac:dyDescent="0.25">
      <c r="A62" s="78" t="s">
        <v>76</v>
      </c>
      <c r="B62" s="31">
        <v>6</v>
      </c>
    </row>
    <row r="63" spans="1:5" x14ac:dyDescent="0.25">
      <c r="A63" s="33" t="s">
        <v>842</v>
      </c>
      <c r="B63" s="31">
        <v>1</v>
      </c>
    </row>
    <row r="64" spans="1:5" x14ac:dyDescent="0.25">
      <c r="A64" s="33" t="s">
        <v>841</v>
      </c>
      <c r="B64" s="31">
        <v>5</v>
      </c>
    </row>
    <row r="65" spans="1:6" x14ac:dyDescent="0.25">
      <c r="A65" s="76" t="s">
        <v>78</v>
      </c>
      <c r="B65" s="31"/>
      <c r="E65" s="98" t="s">
        <v>159</v>
      </c>
      <c r="F65" s="29">
        <v>79</v>
      </c>
    </row>
    <row r="66" spans="1:6" x14ac:dyDescent="0.25">
      <c r="A66" s="78" t="s">
        <v>78</v>
      </c>
      <c r="B66" s="31">
        <v>3</v>
      </c>
      <c r="E66" s="98" t="s">
        <v>129</v>
      </c>
      <c r="F66" s="29">
        <v>13</v>
      </c>
    </row>
    <row r="67" spans="1:6" x14ac:dyDescent="0.25">
      <c r="A67" s="33" t="s">
        <v>341</v>
      </c>
      <c r="B67" s="31">
        <v>7</v>
      </c>
      <c r="E67" s="98" t="s">
        <v>130</v>
      </c>
      <c r="F67" s="29">
        <v>19</v>
      </c>
    </row>
    <row r="68" spans="1:6" x14ac:dyDescent="0.25">
      <c r="A68" s="33" t="s">
        <v>342</v>
      </c>
      <c r="B68" s="31">
        <v>3</v>
      </c>
      <c r="E68" s="98" t="s">
        <v>131</v>
      </c>
      <c r="F68" s="29">
        <v>13</v>
      </c>
    </row>
    <row r="69" spans="1:6" x14ac:dyDescent="0.25">
      <c r="A69" s="76" t="s">
        <v>80</v>
      </c>
      <c r="B69" s="31"/>
      <c r="E69" s="116" t="s">
        <v>132</v>
      </c>
      <c r="F69" s="29">
        <v>7</v>
      </c>
    </row>
    <row r="70" spans="1:6" x14ac:dyDescent="0.25">
      <c r="A70" s="76" t="s">
        <v>81</v>
      </c>
      <c r="B70" s="31">
        <v>15</v>
      </c>
      <c r="E70" s="102" t="s">
        <v>165</v>
      </c>
      <c r="F70" s="29">
        <v>1</v>
      </c>
    </row>
    <row r="71" spans="1:6" x14ac:dyDescent="0.25">
      <c r="A71" s="33" t="s">
        <v>845</v>
      </c>
      <c r="B71" s="31">
        <v>2</v>
      </c>
      <c r="E71" s="102" t="s">
        <v>486</v>
      </c>
      <c r="F71" s="80">
        <v>2</v>
      </c>
    </row>
    <row r="72" spans="1:6" x14ac:dyDescent="0.25">
      <c r="A72" s="33" t="s">
        <v>156</v>
      </c>
      <c r="B72" s="31">
        <v>2</v>
      </c>
      <c r="E72" s="116" t="s">
        <v>160</v>
      </c>
      <c r="F72" s="80">
        <v>1</v>
      </c>
    </row>
    <row r="73" spans="1:6" x14ac:dyDescent="0.25">
      <c r="A73" s="76" t="s">
        <v>83</v>
      </c>
      <c r="B73" s="31"/>
      <c r="E73" s="99"/>
    </row>
    <row r="74" spans="1:6" x14ac:dyDescent="0.25">
      <c r="A74" s="76" t="s">
        <v>84</v>
      </c>
      <c r="B74" s="31">
        <v>13</v>
      </c>
      <c r="E74" s="98"/>
    </row>
    <row r="75" spans="1:6" ht="25.5" x14ac:dyDescent="0.25">
      <c r="A75" s="76" t="s">
        <v>122</v>
      </c>
      <c r="B75" s="31"/>
      <c r="E75" s="87"/>
    </row>
    <row r="76" spans="1:6" ht="25.5" x14ac:dyDescent="0.25">
      <c r="A76" s="76" t="s">
        <v>122</v>
      </c>
      <c r="B76" s="31">
        <v>7</v>
      </c>
      <c r="E76" s="87"/>
    </row>
    <row r="77" spans="1:6" ht="25.5" x14ac:dyDescent="0.25">
      <c r="A77" s="76" t="s">
        <v>164</v>
      </c>
      <c r="B77" s="31"/>
      <c r="E77" s="80"/>
    </row>
    <row r="78" spans="1:6" x14ac:dyDescent="0.25">
      <c r="A78" s="33" t="s">
        <v>164</v>
      </c>
      <c r="B78" s="31">
        <v>1</v>
      </c>
      <c r="E78" s="80"/>
    </row>
    <row r="79" spans="1:6" x14ac:dyDescent="0.25">
      <c r="A79" s="82" t="s">
        <v>188</v>
      </c>
      <c r="B79" s="31"/>
      <c r="E79" s="80"/>
    </row>
    <row r="80" spans="1:6" x14ac:dyDescent="0.25">
      <c r="A80" s="33" t="s">
        <v>188</v>
      </c>
      <c r="B80" s="31">
        <v>2</v>
      </c>
      <c r="E80" s="83"/>
    </row>
    <row r="81" spans="1:5" x14ac:dyDescent="0.25">
      <c r="A81" s="82" t="s">
        <v>840</v>
      </c>
      <c r="B81" s="31"/>
      <c r="E81" s="77"/>
    </row>
    <row r="82" spans="1:5" x14ac:dyDescent="0.25">
      <c r="A82" s="33" t="s">
        <v>189</v>
      </c>
      <c r="B82" s="31">
        <v>1</v>
      </c>
    </row>
    <row r="83" spans="1:5" x14ac:dyDescent="0.25">
      <c r="A83" s="41" t="s">
        <v>92</v>
      </c>
      <c r="B83" s="31">
        <v>135</v>
      </c>
      <c r="E83" s="77"/>
    </row>
    <row r="84" spans="1:5" x14ac:dyDescent="0.25">
      <c r="A84"/>
      <c r="B84"/>
    </row>
    <row r="85" spans="1:5" x14ac:dyDescent="0.25">
      <c r="A85"/>
      <c r="B85"/>
    </row>
    <row r="86" spans="1:5" x14ac:dyDescent="0.25">
      <c r="A86"/>
      <c r="B86"/>
    </row>
    <row r="87" spans="1:5" x14ac:dyDescent="0.25">
      <c r="A87"/>
      <c r="B87"/>
    </row>
    <row r="88" spans="1:5" x14ac:dyDescent="0.25">
      <c r="A88"/>
      <c r="B88"/>
    </row>
    <row r="89" spans="1:5" x14ac:dyDescent="0.25">
      <c r="A89" s="41"/>
      <c r="B89" s="31"/>
    </row>
    <row r="90" spans="1:5" x14ac:dyDescent="0.25">
      <c r="A90"/>
      <c r="B90"/>
    </row>
    <row r="91" spans="1:5" x14ac:dyDescent="0.25">
      <c r="A91" s="41"/>
      <c r="B91" s="31"/>
    </row>
    <row r="92" spans="1:5" ht="56.25" x14ac:dyDescent="0.3">
      <c r="A92" s="71" t="s">
        <v>850</v>
      </c>
    </row>
    <row r="93" spans="1:5" x14ac:dyDescent="0.25">
      <c r="A93" s="30" t="s">
        <v>14</v>
      </c>
      <c r="B93" t="s">
        <v>908</v>
      </c>
    </row>
    <row r="94" spans="1:5" x14ac:dyDescent="0.25">
      <c r="A94" s="30" t="s">
        <v>7</v>
      </c>
      <c r="B94" t="s">
        <v>111</v>
      </c>
      <c r="D94" s="80"/>
    </row>
    <row r="95" spans="1:5" x14ac:dyDescent="0.25">
      <c r="D95" s="65"/>
    </row>
    <row r="96" spans="1:5" ht="39" x14ac:dyDescent="0.25">
      <c r="A96" s="46" t="s">
        <v>93</v>
      </c>
      <c r="B96" s="43" t="s">
        <v>298</v>
      </c>
      <c r="D96" s="65"/>
    </row>
    <row r="97" spans="1:38" x14ac:dyDescent="0.25">
      <c r="A97" s="41" t="s">
        <v>92</v>
      </c>
      <c r="B97" s="31"/>
      <c r="D97" s="99"/>
    </row>
    <row r="98" spans="1:38" x14ac:dyDescent="0.25">
      <c r="A98"/>
      <c r="B98"/>
      <c r="D98" s="99"/>
    </row>
    <row r="99" spans="1:38" x14ac:dyDescent="0.25">
      <c r="A99"/>
      <c r="B99"/>
    </row>
    <row r="100" spans="1:38" x14ac:dyDescent="0.25">
      <c r="A100"/>
      <c r="B100"/>
    </row>
    <row r="101" spans="1:38" x14ac:dyDescent="0.25">
      <c r="A101"/>
      <c r="B101"/>
    </row>
    <row r="102" spans="1:38" x14ac:dyDescent="0.25">
      <c r="A102"/>
      <c r="B102"/>
    </row>
    <row r="103" spans="1:38" x14ac:dyDescent="0.25">
      <c r="A103"/>
      <c r="B103"/>
    </row>
    <row r="104" spans="1:38" x14ac:dyDescent="0.25">
      <c r="A104"/>
      <c r="B104"/>
      <c r="D104" s="68"/>
    </row>
    <row r="105" spans="1:38" x14ac:dyDescent="0.25">
      <c r="A105"/>
      <c r="B105"/>
    </row>
    <row r="106" spans="1:38" x14ac:dyDescent="0.25">
      <c r="A106"/>
      <c r="B106"/>
    </row>
    <row r="107" spans="1:38" ht="60.75" customHeight="1" x14ac:dyDescent="0.3">
      <c r="A107" s="71" t="s">
        <v>851</v>
      </c>
    </row>
    <row r="108" spans="1:38" x14ac:dyDescent="0.25">
      <c r="A108" s="46" t="s">
        <v>14</v>
      </c>
      <c r="B108" t="s">
        <v>86</v>
      </c>
    </row>
    <row r="110" spans="1:38" x14ac:dyDescent="0.25">
      <c r="A110" s="46" t="s">
        <v>89</v>
      </c>
      <c r="B110" s="30" t="s">
        <v>90</v>
      </c>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x14ac:dyDescent="0.25">
      <c r="A111" s="46" t="s">
        <v>91</v>
      </c>
      <c r="B111" s="34">
        <v>44607</v>
      </c>
      <c r="C111" s="34">
        <v>44620</v>
      </c>
      <c r="D111" s="34">
        <v>44650</v>
      </c>
      <c r="E111" s="34">
        <v>44651</v>
      </c>
      <c r="F111" s="34">
        <v>44680</v>
      </c>
      <c r="G111" s="34">
        <v>44681</v>
      </c>
      <c r="H111" s="34">
        <v>44696</v>
      </c>
      <c r="I111" s="34">
        <v>44711</v>
      </c>
      <c r="J111" s="34">
        <v>44713</v>
      </c>
      <c r="K111" s="34">
        <v>44725</v>
      </c>
      <c r="L111" s="34">
        <v>44726</v>
      </c>
      <c r="M111" s="34">
        <v>44742</v>
      </c>
      <c r="N111" s="34">
        <v>44771</v>
      </c>
      <c r="O111" s="34">
        <v>44773</v>
      </c>
      <c r="P111" s="34">
        <v>44803</v>
      </c>
      <c r="Q111" s="34">
        <v>44804</v>
      </c>
      <c r="R111" s="34">
        <v>44834</v>
      </c>
      <c r="S111" s="34">
        <v>44865</v>
      </c>
      <c r="T111" s="34">
        <v>44891</v>
      </c>
      <c r="U111" s="34">
        <v>44895</v>
      </c>
      <c r="V111" s="34">
        <v>44903</v>
      </c>
      <c r="W111" s="34">
        <v>44910</v>
      </c>
      <c r="X111" s="34">
        <v>44925</v>
      </c>
      <c r="Y111" s="34">
        <v>44926</v>
      </c>
      <c r="Z111" s="34" t="s">
        <v>92</v>
      </c>
      <c r="AA111"/>
      <c r="AB111"/>
      <c r="AC111"/>
      <c r="AD111"/>
      <c r="AE111"/>
      <c r="AF111"/>
      <c r="AG111"/>
      <c r="AH111"/>
      <c r="AI111"/>
      <c r="AJ111"/>
      <c r="AK111"/>
      <c r="AL111"/>
    </row>
    <row r="112" spans="1:38" x14ac:dyDescent="0.25">
      <c r="A112" s="41" t="s">
        <v>76</v>
      </c>
      <c r="B112" s="81"/>
      <c r="C112" s="81">
        <v>2</v>
      </c>
      <c r="D112" s="67">
        <v>1</v>
      </c>
      <c r="E112" s="67">
        <v>1</v>
      </c>
      <c r="F112" s="67">
        <v>1</v>
      </c>
      <c r="G112" s="67">
        <v>1</v>
      </c>
      <c r="H112" s="67"/>
      <c r="I112" s="67"/>
      <c r="J112" s="67">
        <v>1</v>
      </c>
      <c r="K112" s="67"/>
      <c r="L112" s="67"/>
      <c r="M112" s="67">
        <v>7</v>
      </c>
      <c r="N112" s="67"/>
      <c r="O112" s="67">
        <v>42</v>
      </c>
      <c r="P112" s="67"/>
      <c r="Q112" s="67">
        <v>2</v>
      </c>
      <c r="R112" s="67">
        <v>3</v>
      </c>
      <c r="S112" s="67">
        <v>3</v>
      </c>
      <c r="T112" s="67">
        <v>1</v>
      </c>
      <c r="U112" s="67">
        <v>5</v>
      </c>
      <c r="V112" s="67">
        <v>1</v>
      </c>
      <c r="W112" s="67"/>
      <c r="X112" s="67">
        <v>3</v>
      </c>
      <c r="Y112" s="67">
        <v>5</v>
      </c>
      <c r="Z112" s="67">
        <v>79</v>
      </c>
      <c r="AA112"/>
      <c r="AB112"/>
      <c r="AC112"/>
      <c r="AD112"/>
      <c r="AE112"/>
      <c r="AF112"/>
      <c r="AG112"/>
      <c r="AH112"/>
      <c r="AI112"/>
      <c r="AJ112"/>
      <c r="AK112"/>
      <c r="AL112"/>
    </row>
    <row r="113" spans="1:38" x14ac:dyDescent="0.25">
      <c r="A113" s="41" t="s">
        <v>78</v>
      </c>
      <c r="B113" s="81"/>
      <c r="C113" s="81"/>
      <c r="D113" s="67"/>
      <c r="E113" s="67"/>
      <c r="F113" s="67">
        <v>3</v>
      </c>
      <c r="G113" s="67"/>
      <c r="H113" s="67"/>
      <c r="I113" s="67">
        <v>1</v>
      </c>
      <c r="J113" s="67"/>
      <c r="K113" s="67"/>
      <c r="L113" s="67"/>
      <c r="M113" s="67"/>
      <c r="N113" s="67">
        <v>1</v>
      </c>
      <c r="O113" s="67"/>
      <c r="P113" s="67"/>
      <c r="Q113" s="67"/>
      <c r="R113" s="67">
        <v>7</v>
      </c>
      <c r="S113" s="67">
        <v>1</v>
      </c>
      <c r="T113" s="67"/>
      <c r="U113" s="67"/>
      <c r="V113" s="67"/>
      <c r="W113" s="67"/>
      <c r="X113" s="67"/>
      <c r="Y113" s="67"/>
      <c r="Z113" s="67">
        <v>13</v>
      </c>
      <c r="AA113"/>
      <c r="AB113"/>
      <c r="AC113"/>
      <c r="AD113"/>
      <c r="AE113"/>
      <c r="AF113"/>
      <c r="AG113"/>
      <c r="AH113"/>
      <c r="AI113"/>
      <c r="AJ113"/>
      <c r="AK113"/>
      <c r="AL113"/>
    </row>
    <row r="114" spans="1:38" x14ac:dyDescent="0.25">
      <c r="A114" s="41" t="s">
        <v>80</v>
      </c>
      <c r="B114" s="81"/>
      <c r="C114" s="81">
        <v>7</v>
      </c>
      <c r="D114" s="67"/>
      <c r="E114" s="67"/>
      <c r="F114" s="67"/>
      <c r="G114" s="67"/>
      <c r="H114" s="67"/>
      <c r="I114" s="67"/>
      <c r="J114" s="67">
        <v>1</v>
      </c>
      <c r="K114" s="67"/>
      <c r="L114" s="67"/>
      <c r="M114" s="67">
        <v>3</v>
      </c>
      <c r="N114" s="67"/>
      <c r="O114" s="67"/>
      <c r="P114" s="67"/>
      <c r="Q114" s="67"/>
      <c r="R114" s="67"/>
      <c r="S114" s="67">
        <v>2</v>
      </c>
      <c r="T114" s="67"/>
      <c r="U114" s="67">
        <v>1</v>
      </c>
      <c r="V114" s="67"/>
      <c r="W114" s="67">
        <v>1</v>
      </c>
      <c r="X114" s="67">
        <v>4</v>
      </c>
      <c r="Y114" s="67"/>
      <c r="Z114" s="67">
        <v>19</v>
      </c>
      <c r="AA114"/>
      <c r="AB114"/>
      <c r="AC114"/>
      <c r="AD114"/>
      <c r="AE114"/>
      <c r="AF114"/>
      <c r="AG114"/>
      <c r="AH114"/>
      <c r="AI114"/>
      <c r="AJ114"/>
      <c r="AK114"/>
      <c r="AL114"/>
    </row>
    <row r="115" spans="1:38" x14ac:dyDescent="0.25">
      <c r="A115" s="41" t="s">
        <v>83</v>
      </c>
      <c r="B115" s="81"/>
      <c r="C115" s="81">
        <v>3</v>
      </c>
      <c r="D115" s="67"/>
      <c r="E115" s="67"/>
      <c r="F115" s="67"/>
      <c r="G115" s="67">
        <v>2</v>
      </c>
      <c r="H115" s="67"/>
      <c r="I115" s="67">
        <v>2</v>
      </c>
      <c r="J115" s="67"/>
      <c r="K115" s="67">
        <v>2</v>
      </c>
      <c r="L115" s="67">
        <v>2</v>
      </c>
      <c r="M115" s="67"/>
      <c r="N115" s="67"/>
      <c r="O115" s="67"/>
      <c r="P115" s="67">
        <v>1</v>
      </c>
      <c r="Q115" s="67"/>
      <c r="R115" s="67"/>
      <c r="S115" s="67"/>
      <c r="T115" s="67"/>
      <c r="U115" s="67">
        <v>1</v>
      </c>
      <c r="V115" s="67"/>
      <c r="W115" s="67"/>
      <c r="X115" s="67"/>
      <c r="Y115" s="67"/>
      <c r="Z115" s="67">
        <v>13</v>
      </c>
      <c r="AA115"/>
      <c r="AB115"/>
      <c r="AC115"/>
      <c r="AD115"/>
      <c r="AE115"/>
      <c r="AF115"/>
      <c r="AG115"/>
      <c r="AH115"/>
      <c r="AI115"/>
      <c r="AJ115"/>
      <c r="AK115"/>
      <c r="AL115"/>
    </row>
    <row r="116" spans="1:38" ht="26.25" x14ac:dyDescent="0.25">
      <c r="A116" s="41" t="s">
        <v>122</v>
      </c>
      <c r="B116" s="81">
        <v>2</v>
      </c>
      <c r="C116" s="81"/>
      <c r="D116" s="67"/>
      <c r="E116" s="67"/>
      <c r="F116" s="67"/>
      <c r="G116" s="67"/>
      <c r="H116" s="67">
        <v>1</v>
      </c>
      <c r="I116" s="67"/>
      <c r="J116" s="67"/>
      <c r="K116" s="67"/>
      <c r="L116" s="67"/>
      <c r="M116" s="67"/>
      <c r="N116" s="67"/>
      <c r="O116" s="67"/>
      <c r="P116" s="67"/>
      <c r="Q116" s="67"/>
      <c r="R116" s="67"/>
      <c r="S116" s="67"/>
      <c r="T116" s="67"/>
      <c r="U116" s="67"/>
      <c r="V116" s="67"/>
      <c r="W116" s="67"/>
      <c r="X116" s="67">
        <v>4</v>
      </c>
      <c r="Y116" s="67"/>
      <c r="Z116" s="67">
        <v>7</v>
      </c>
      <c r="AA116"/>
      <c r="AB116"/>
      <c r="AC116"/>
      <c r="AD116"/>
      <c r="AE116"/>
      <c r="AF116"/>
      <c r="AG116"/>
      <c r="AH116"/>
      <c r="AI116"/>
      <c r="AJ116"/>
      <c r="AK116"/>
      <c r="AL116"/>
    </row>
    <row r="117" spans="1:38" ht="26.25" x14ac:dyDescent="0.25">
      <c r="A117" s="41" t="s">
        <v>164</v>
      </c>
      <c r="B117" s="81"/>
      <c r="C117" s="81"/>
      <c r="D117" s="67"/>
      <c r="E117" s="67"/>
      <c r="F117" s="67"/>
      <c r="G117" s="67"/>
      <c r="H117" s="67"/>
      <c r="I117" s="67"/>
      <c r="J117" s="67"/>
      <c r="K117" s="67"/>
      <c r="L117" s="67"/>
      <c r="M117" s="67">
        <v>1</v>
      </c>
      <c r="N117" s="67"/>
      <c r="O117" s="67"/>
      <c r="P117" s="67"/>
      <c r="Q117" s="67"/>
      <c r="R117" s="67"/>
      <c r="S117" s="67"/>
      <c r="T117" s="67"/>
      <c r="U117" s="67"/>
      <c r="V117" s="67"/>
      <c r="W117" s="67"/>
      <c r="X117" s="67"/>
      <c r="Y117" s="67"/>
      <c r="Z117" s="67">
        <v>1</v>
      </c>
      <c r="AA117"/>
      <c r="AB117"/>
      <c r="AC117"/>
      <c r="AD117"/>
      <c r="AE117"/>
      <c r="AF117"/>
      <c r="AG117"/>
      <c r="AH117"/>
      <c r="AI117"/>
      <c r="AJ117"/>
      <c r="AK117"/>
      <c r="AL117"/>
    </row>
    <row r="118" spans="1:38" x14ac:dyDescent="0.25">
      <c r="A118" s="41" t="s">
        <v>188</v>
      </c>
      <c r="B118" s="81"/>
      <c r="C118" s="81">
        <v>2</v>
      </c>
      <c r="D118" s="67"/>
      <c r="E118" s="67"/>
      <c r="F118" s="67"/>
      <c r="G118" s="67"/>
      <c r="H118" s="67"/>
      <c r="I118" s="67"/>
      <c r="J118" s="67"/>
      <c r="K118" s="67"/>
      <c r="L118" s="67"/>
      <c r="M118" s="67"/>
      <c r="N118" s="67"/>
      <c r="O118" s="67"/>
      <c r="P118" s="67"/>
      <c r="Q118" s="67"/>
      <c r="R118" s="67"/>
      <c r="S118" s="67"/>
      <c r="T118" s="67"/>
      <c r="U118" s="67"/>
      <c r="V118" s="67"/>
      <c r="W118" s="67"/>
      <c r="X118" s="67"/>
      <c r="Y118" s="67"/>
      <c r="Z118" s="67">
        <v>2</v>
      </c>
      <c r="AA118"/>
      <c r="AB118"/>
      <c r="AC118"/>
      <c r="AD118"/>
      <c r="AE118"/>
      <c r="AF118"/>
      <c r="AG118"/>
      <c r="AH118"/>
      <c r="AI118"/>
      <c r="AJ118"/>
      <c r="AK118"/>
      <c r="AL118"/>
    </row>
    <row r="119" spans="1:38" x14ac:dyDescent="0.25">
      <c r="A119" s="41" t="s">
        <v>840</v>
      </c>
      <c r="B119" s="81"/>
      <c r="C119" s="81"/>
      <c r="D119" s="67"/>
      <c r="E119" s="67"/>
      <c r="F119" s="67"/>
      <c r="G119" s="67"/>
      <c r="H119" s="67"/>
      <c r="I119" s="67"/>
      <c r="J119" s="67"/>
      <c r="K119" s="67"/>
      <c r="L119" s="67"/>
      <c r="M119" s="67">
        <v>1</v>
      </c>
      <c r="N119" s="67"/>
      <c r="O119" s="67"/>
      <c r="P119" s="67"/>
      <c r="Q119" s="67"/>
      <c r="R119" s="67"/>
      <c r="S119" s="67"/>
      <c r="T119" s="67"/>
      <c r="U119" s="67"/>
      <c r="V119" s="67"/>
      <c r="W119" s="67"/>
      <c r="X119" s="67"/>
      <c r="Y119" s="67"/>
      <c r="Z119" s="67">
        <v>1</v>
      </c>
      <c r="AA119"/>
      <c r="AB119"/>
      <c r="AC119"/>
      <c r="AD119"/>
      <c r="AE119"/>
      <c r="AF119"/>
      <c r="AG119"/>
      <c r="AH119"/>
      <c r="AI119"/>
      <c r="AJ119"/>
      <c r="AK119"/>
      <c r="AL119"/>
    </row>
    <row r="120" spans="1:38" x14ac:dyDescent="0.25">
      <c r="A120" s="41" t="s">
        <v>92</v>
      </c>
      <c r="B120" s="31">
        <v>2</v>
      </c>
      <c r="C120" s="31">
        <v>14</v>
      </c>
      <c r="D120" s="31">
        <v>1</v>
      </c>
      <c r="E120" s="31">
        <v>1</v>
      </c>
      <c r="F120" s="31">
        <v>4</v>
      </c>
      <c r="G120" s="31">
        <v>3</v>
      </c>
      <c r="H120" s="31">
        <v>1</v>
      </c>
      <c r="I120" s="31">
        <v>3</v>
      </c>
      <c r="J120" s="31">
        <v>2</v>
      </c>
      <c r="K120" s="31">
        <v>2</v>
      </c>
      <c r="L120" s="31">
        <v>2</v>
      </c>
      <c r="M120" s="31">
        <v>12</v>
      </c>
      <c r="N120" s="31">
        <v>1</v>
      </c>
      <c r="O120" s="31">
        <v>42</v>
      </c>
      <c r="P120" s="31">
        <v>1</v>
      </c>
      <c r="Q120" s="31">
        <v>2</v>
      </c>
      <c r="R120" s="31">
        <v>10</v>
      </c>
      <c r="S120" s="31">
        <v>6</v>
      </c>
      <c r="T120" s="31">
        <v>1</v>
      </c>
      <c r="U120" s="31">
        <v>7</v>
      </c>
      <c r="V120" s="31">
        <v>1</v>
      </c>
      <c r="W120" s="31">
        <v>1</v>
      </c>
      <c r="X120" s="31">
        <v>11</v>
      </c>
      <c r="Y120" s="31">
        <v>5</v>
      </c>
      <c r="Z120" s="31">
        <v>135</v>
      </c>
      <c r="AA120"/>
      <c r="AB120"/>
      <c r="AC120"/>
      <c r="AD120"/>
      <c r="AE120"/>
      <c r="AF120"/>
      <c r="AG120"/>
      <c r="AH120"/>
      <c r="AI120"/>
      <c r="AJ120"/>
      <c r="AK120"/>
      <c r="AL120"/>
    </row>
    <row r="121" spans="1:38" x14ac:dyDescent="0.2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x14ac:dyDescent="0.25">
      <c r="A128"/>
      <c r="B128"/>
      <c r="C128"/>
      <c r="D128"/>
      <c r="E128"/>
      <c r="F128"/>
      <c r="G128"/>
      <c r="H128"/>
      <c r="I128"/>
      <c r="J128"/>
      <c r="K128"/>
      <c r="L128"/>
      <c r="M128"/>
      <c r="N128"/>
      <c r="O128"/>
      <c r="P128"/>
      <c r="Q128"/>
      <c r="R128"/>
      <c r="S128"/>
      <c r="T128"/>
      <c r="U128"/>
      <c r="V128"/>
      <c r="W128"/>
      <c r="X128"/>
      <c r="Y128"/>
      <c r="Z128"/>
      <c r="AA128"/>
      <c r="AB128"/>
      <c r="AC128"/>
      <c r="AD128"/>
    </row>
    <row r="129" spans="1:30" x14ac:dyDescent="0.25">
      <c r="A129"/>
      <c r="B129"/>
      <c r="C129"/>
      <c r="D129"/>
      <c r="E129"/>
      <c r="F129"/>
      <c r="G129"/>
      <c r="H129"/>
      <c r="I129"/>
      <c r="J129"/>
      <c r="K129"/>
      <c r="L129"/>
      <c r="M129"/>
      <c r="N129"/>
      <c r="O129"/>
      <c r="P129"/>
      <c r="Q129"/>
      <c r="R129"/>
      <c r="S129"/>
      <c r="T129"/>
      <c r="U129"/>
      <c r="V129"/>
      <c r="W129"/>
      <c r="X129"/>
      <c r="Y129"/>
      <c r="Z129"/>
      <c r="AA129"/>
      <c r="AB129"/>
      <c r="AC129"/>
      <c r="AD129"/>
    </row>
    <row r="130" spans="1:30" x14ac:dyDescent="0.25">
      <c r="A130" s="41"/>
      <c r="B130" s="31"/>
      <c r="C130" s="31"/>
      <c r="D130" s="31"/>
      <c r="E130" s="31"/>
      <c r="F130" s="31"/>
      <c r="G130" s="31"/>
      <c r="H130" s="31"/>
      <c r="I130" s="31"/>
      <c r="J130" s="31"/>
      <c r="K130" s="31"/>
      <c r="L130" s="31"/>
      <c r="M130" s="31"/>
      <c r="N130" s="31"/>
      <c r="O130" s="31"/>
      <c r="P130" s="31"/>
      <c r="Q130" s="31"/>
      <c r="R130" s="31"/>
      <c r="S130" s="31"/>
      <c r="T130"/>
      <c r="U130"/>
      <c r="V130"/>
      <c r="W130"/>
      <c r="X130"/>
      <c r="Y130"/>
      <c r="Z130"/>
      <c r="AA130"/>
      <c r="AB130"/>
      <c r="AC130"/>
      <c r="AD130"/>
    </row>
    <row r="131" spans="1:30" x14ac:dyDescent="0.25">
      <c r="A131" s="41"/>
      <c r="B131" s="31"/>
      <c r="C131" s="31"/>
      <c r="D131" s="31"/>
      <c r="E131" s="31"/>
      <c r="F131" s="31"/>
      <c r="G131" s="31"/>
      <c r="H131" s="31"/>
      <c r="I131" s="31"/>
      <c r="J131" s="31"/>
      <c r="K131" s="31"/>
      <c r="L131" s="31"/>
      <c r="M131" s="31"/>
      <c r="N131" s="31"/>
      <c r="O131" s="31"/>
      <c r="P131" s="31"/>
      <c r="Q131" s="31"/>
      <c r="R131" s="31"/>
      <c r="S131" s="31"/>
      <c r="T131"/>
      <c r="U131"/>
      <c r="V131"/>
      <c r="W131"/>
      <c r="X131"/>
      <c r="Y131"/>
      <c r="Z131"/>
      <c r="AA131"/>
      <c r="AB131"/>
      <c r="AC131"/>
      <c r="AD131"/>
    </row>
    <row r="132" spans="1:30" ht="15.75" x14ac:dyDescent="0.25">
      <c r="A132" s="73" t="s">
        <v>125</v>
      </c>
      <c r="B132" s="31"/>
      <c r="C132" s="31"/>
      <c r="D132" s="31"/>
      <c r="E132" s="31"/>
      <c r="F132" s="31"/>
      <c r="G132" s="31"/>
      <c r="H132" s="31"/>
      <c r="I132" s="31"/>
      <c r="J132" s="31"/>
      <c r="K132" s="31"/>
      <c r="L132" s="31"/>
      <c r="M132" s="31"/>
      <c r="N132" s="31"/>
      <c r="O132" s="31"/>
      <c r="P132" s="31"/>
      <c r="Q132" s="31"/>
      <c r="R132" s="31"/>
      <c r="S132" s="31"/>
      <c r="T132" s="31"/>
      <c r="U132" s="31"/>
      <c r="V132" s="31"/>
      <c r="W132"/>
    </row>
    <row r="133" spans="1:30" ht="17.25" customHeight="1" x14ac:dyDescent="0.25">
      <c r="A133" s="74" t="s">
        <v>126</v>
      </c>
      <c r="B133" s="31"/>
      <c r="C133" s="31"/>
      <c r="D133" s="31"/>
      <c r="E133" s="31"/>
      <c r="F133" s="31"/>
      <c r="G133" s="31"/>
      <c r="H133" s="31"/>
      <c r="I133" s="31"/>
      <c r="J133" s="31"/>
      <c r="K133" s="31"/>
      <c r="L133" s="31"/>
      <c r="M133" s="31"/>
      <c r="N133" s="31"/>
      <c r="O133" s="31"/>
      <c r="P133" s="31"/>
      <c r="Q133" s="31"/>
      <c r="R133" s="31"/>
      <c r="S133" s="31"/>
      <c r="T133" s="31"/>
      <c r="U133" s="31"/>
      <c r="V133" s="31"/>
      <c r="W133"/>
    </row>
    <row r="134" spans="1:30" ht="15.75" x14ac:dyDescent="0.25">
      <c r="A134" s="75" t="s">
        <v>127</v>
      </c>
      <c r="B134" s="31"/>
      <c r="C134" s="31"/>
      <c r="D134" s="31"/>
      <c r="E134" s="31"/>
      <c r="F134" s="31"/>
      <c r="G134" s="31"/>
      <c r="H134" s="31"/>
      <c r="I134" s="31"/>
      <c r="J134" s="31"/>
      <c r="K134" s="31"/>
      <c r="L134" s="31"/>
      <c r="M134" s="31"/>
      <c r="N134" s="31"/>
      <c r="O134" s="31"/>
      <c r="P134" s="31"/>
      <c r="Q134" s="31"/>
      <c r="R134" s="31"/>
      <c r="S134" s="31"/>
      <c r="T134" s="31"/>
      <c r="U134" s="31"/>
      <c r="V134" s="31"/>
      <c r="W134"/>
    </row>
    <row r="137" spans="1:30" ht="71.25" customHeight="1" x14ac:dyDescent="0.3">
      <c r="A137" s="71" t="s">
        <v>852</v>
      </c>
      <c r="B137"/>
    </row>
    <row r="138" spans="1:30" ht="15" customHeight="1" x14ac:dyDescent="0.25">
      <c r="A138" s="46" t="s">
        <v>14</v>
      </c>
      <c r="B138" t="s">
        <v>86</v>
      </c>
    </row>
    <row r="140" spans="1:30" x14ac:dyDescent="0.25">
      <c r="A140" s="46" t="s">
        <v>105</v>
      </c>
      <c r="B140" t="s">
        <v>106</v>
      </c>
      <c r="C140"/>
    </row>
    <row r="141" spans="1:30" x14ac:dyDescent="0.25">
      <c r="A141" s="32" t="s">
        <v>611</v>
      </c>
      <c r="B141" s="31">
        <v>3</v>
      </c>
      <c r="C141"/>
    </row>
    <row r="142" spans="1:30" x14ac:dyDescent="0.25">
      <c r="A142" s="86" t="s">
        <v>157</v>
      </c>
      <c r="B142" s="31">
        <v>3</v>
      </c>
      <c r="C142"/>
    </row>
    <row r="143" spans="1:30" x14ac:dyDescent="0.25">
      <c r="A143" s="32" t="s">
        <v>294</v>
      </c>
      <c r="B143" s="31">
        <v>1</v>
      </c>
      <c r="C143"/>
    </row>
    <row r="144" spans="1:30" x14ac:dyDescent="0.25">
      <c r="A144" s="32" t="s">
        <v>487</v>
      </c>
      <c r="B144" s="31">
        <v>3</v>
      </c>
      <c r="C144"/>
    </row>
    <row r="145" spans="1:3" ht="38.25" x14ac:dyDescent="0.25">
      <c r="A145" s="86" t="s">
        <v>232</v>
      </c>
      <c r="B145" s="31">
        <v>2</v>
      </c>
      <c r="C145"/>
    </row>
    <row r="146" spans="1:3" x14ac:dyDescent="0.25">
      <c r="A146" s="32" t="s">
        <v>483</v>
      </c>
      <c r="B146" s="31">
        <v>6</v>
      </c>
      <c r="C146"/>
    </row>
    <row r="147" spans="1:3" x14ac:dyDescent="0.25">
      <c r="A147" s="32" t="s">
        <v>362</v>
      </c>
      <c r="B147" s="31">
        <v>4</v>
      </c>
      <c r="C147"/>
    </row>
    <row r="148" spans="1:3" x14ac:dyDescent="0.25">
      <c r="A148" s="32" t="s">
        <v>585</v>
      </c>
      <c r="B148" s="31">
        <v>21</v>
      </c>
      <c r="C148"/>
    </row>
    <row r="149" spans="1:3" ht="25.5" x14ac:dyDescent="0.25">
      <c r="A149" s="86" t="s">
        <v>192</v>
      </c>
      <c r="B149" s="31">
        <v>1</v>
      </c>
      <c r="C149"/>
    </row>
    <row r="150" spans="1:3" x14ac:dyDescent="0.25">
      <c r="A150" s="32" t="s">
        <v>300</v>
      </c>
      <c r="B150" s="31">
        <v>10</v>
      </c>
      <c r="C150"/>
    </row>
    <row r="151" spans="1:3" x14ac:dyDescent="0.25">
      <c r="A151" s="32" t="s">
        <v>628</v>
      </c>
      <c r="B151" s="31">
        <v>1</v>
      </c>
      <c r="C151"/>
    </row>
    <row r="152" spans="1:3" x14ac:dyDescent="0.25">
      <c r="A152" s="32" t="s">
        <v>627</v>
      </c>
      <c r="B152" s="31">
        <v>2</v>
      </c>
      <c r="C152"/>
    </row>
    <row r="153" spans="1:3" x14ac:dyDescent="0.25">
      <c r="A153" s="32" t="s">
        <v>655</v>
      </c>
      <c r="B153" s="31">
        <v>42</v>
      </c>
      <c r="C153"/>
    </row>
    <row r="154" spans="1:3" x14ac:dyDescent="0.25">
      <c r="A154" s="32" t="s">
        <v>651</v>
      </c>
      <c r="B154" s="31">
        <v>1</v>
      </c>
      <c r="C154"/>
    </row>
    <row r="155" spans="1:3" x14ac:dyDescent="0.25">
      <c r="A155" s="32" t="s">
        <v>430</v>
      </c>
      <c r="B155" s="31">
        <v>24</v>
      </c>
      <c r="C155"/>
    </row>
    <row r="156" spans="1:3" x14ac:dyDescent="0.25">
      <c r="A156" s="86" t="s">
        <v>227</v>
      </c>
      <c r="B156" s="31">
        <v>1</v>
      </c>
      <c r="C156"/>
    </row>
    <row r="157" spans="1:3" x14ac:dyDescent="0.25">
      <c r="A157" s="41" t="s">
        <v>250</v>
      </c>
      <c r="B157" s="31">
        <v>7</v>
      </c>
      <c r="C157"/>
    </row>
    <row r="158" spans="1:3" ht="25.5" x14ac:dyDescent="0.25">
      <c r="A158" s="86" t="s">
        <v>71</v>
      </c>
      <c r="B158" s="31">
        <v>3</v>
      </c>
    </row>
    <row r="159" spans="1:3" x14ac:dyDescent="0.25">
      <c r="A159" s="41" t="s">
        <v>92</v>
      </c>
      <c r="B159" s="31">
        <v>135</v>
      </c>
    </row>
    <row r="160" spans="1:3"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s="43"/>
      <c r="B167"/>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Y160"/>
  <sheetViews>
    <sheetView showGridLines="0" zoomScaleNormal="100" workbookViewId="0">
      <selection activeCell="A96" sqref="A96"/>
    </sheetView>
  </sheetViews>
  <sheetFormatPr baseColWidth="10" defaultColWidth="11.42578125"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0" customWidth="1"/>
    <col min="19" max="19" width="12.28515625" style="51" customWidth="1"/>
    <col min="20" max="20" width="17.28515625" style="6" customWidth="1"/>
    <col min="21" max="21" width="73.2851562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20"/>
      <c r="B1" s="120"/>
      <c r="C1" s="120"/>
      <c r="D1" s="120"/>
      <c r="E1" s="120"/>
      <c r="F1" s="122" t="s">
        <v>23</v>
      </c>
      <c r="G1" s="123"/>
      <c r="H1" s="123"/>
      <c r="I1" s="123"/>
      <c r="J1" s="123"/>
      <c r="K1" s="123"/>
      <c r="L1" s="123"/>
      <c r="M1" s="123"/>
      <c r="N1" s="123"/>
      <c r="O1" s="123"/>
      <c r="P1" s="123"/>
      <c r="Q1" s="123"/>
      <c r="R1" s="123"/>
      <c r="S1" s="123"/>
      <c r="T1" s="123"/>
      <c r="U1" s="123"/>
      <c r="V1" s="124"/>
    </row>
    <row r="2" spans="1:25" s="4" customFormat="1" ht="18.75" customHeight="1" x14ac:dyDescent="0.2">
      <c r="A2" s="120"/>
      <c r="B2" s="120"/>
      <c r="C2" s="120"/>
      <c r="D2" s="120"/>
      <c r="E2" s="120"/>
      <c r="F2" s="125" t="s">
        <v>16</v>
      </c>
      <c r="G2" s="123"/>
      <c r="H2" s="123"/>
      <c r="I2" s="123"/>
      <c r="J2" s="123"/>
      <c r="K2" s="123"/>
      <c r="L2" s="123"/>
      <c r="M2" s="123"/>
      <c r="N2" s="123"/>
      <c r="O2" s="123"/>
      <c r="P2" s="123"/>
      <c r="Q2" s="123"/>
      <c r="R2" s="123"/>
      <c r="S2" s="123"/>
      <c r="T2" s="123"/>
      <c r="U2" s="123"/>
      <c r="V2" s="124"/>
    </row>
    <row r="3" spans="1:25" s="4" customFormat="1" ht="18.75" customHeight="1" x14ac:dyDescent="0.2">
      <c r="A3" s="120"/>
      <c r="B3" s="120"/>
      <c r="C3" s="120"/>
      <c r="D3" s="120"/>
      <c r="E3" s="120"/>
      <c r="F3" s="125" t="s">
        <v>21</v>
      </c>
      <c r="G3" s="123"/>
      <c r="H3" s="123"/>
      <c r="I3" s="123"/>
      <c r="J3" s="123"/>
      <c r="K3" s="123"/>
      <c r="L3" s="123"/>
      <c r="M3" s="123"/>
      <c r="N3" s="123"/>
      <c r="O3" s="123"/>
      <c r="P3" s="123"/>
      <c r="Q3" s="123"/>
      <c r="R3" s="123"/>
      <c r="S3" s="123"/>
      <c r="T3" s="123"/>
      <c r="U3" s="123"/>
      <c r="V3" s="124"/>
    </row>
    <row r="4" spans="1:25" s="4" customFormat="1" ht="30" customHeight="1" x14ac:dyDescent="0.2">
      <c r="A4" s="120"/>
      <c r="B4" s="120"/>
      <c r="C4" s="120"/>
      <c r="D4" s="120"/>
      <c r="E4" s="120"/>
      <c r="F4" s="121" t="s">
        <v>22</v>
      </c>
      <c r="G4" s="121"/>
      <c r="H4" s="121"/>
      <c r="I4" s="121"/>
      <c r="J4" s="121"/>
      <c r="K4" s="121"/>
      <c r="L4" s="121"/>
      <c r="M4" s="121"/>
      <c r="N4" s="121"/>
      <c r="O4" s="121"/>
      <c r="P4" s="126" t="s">
        <v>24</v>
      </c>
      <c r="Q4" s="127"/>
      <c r="R4" s="127"/>
      <c r="S4" s="128"/>
      <c r="T4" s="128"/>
      <c r="U4" s="128"/>
      <c r="V4" s="129"/>
    </row>
    <row r="5" spans="1:25" s="9" customFormat="1" ht="33.75" customHeight="1" x14ac:dyDescent="0.2">
      <c r="A5" s="119" t="s">
        <v>9</v>
      </c>
      <c r="B5" s="119"/>
      <c r="C5" s="119"/>
      <c r="D5" s="119"/>
      <c r="E5" s="119"/>
      <c r="F5" s="119"/>
      <c r="G5" s="119"/>
      <c r="H5" s="119"/>
      <c r="I5" s="119"/>
      <c r="J5" s="119"/>
      <c r="K5" s="119"/>
      <c r="L5" s="119"/>
      <c r="M5" s="119"/>
      <c r="N5" s="119"/>
      <c r="O5" s="119"/>
      <c r="P5" s="119"/>
      <c r="Q5" s="119"/>
      <c r="R5" s="119"/>
      <c r="S5" s="130" t="s">
        <v>11</v>
      </c>
      <c r="T5" s="130"/>
      <c r="U5" s="130"/>
      <c r="V5" s="130"/>
      <c r="W5" s="130"/>
      <c r="X5" s="130"/>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47" t="s">
        <v>6</v>
      </c>
      <c r="R6" s="47" t="s">
        <v>7</v>
      </c>
      <c r="S6" s="48" t="s">
        <v>12</v>
      </c>
      <c r="T6" s="15" t="s">
        <v>18</v>
      </c>
      <c r="U6" s="11" t="s">
        <v>13</v>
      </c>
      <c r="V6" s="11" t="s">
        <v>14</v>
      </c>
      <c r="W6" s="18" t="s">
        <v>87</v>
      </c>
      <c r="X6" s="18" t="s">
        <v>88</v>
      </c>
    </row>
    <row r="7" spans="1:25" ht="12" customHeight="1" x14ac:dyDescent="0.2">
      <c r="A7" s="19" t="s">
        <v>149</v>
      </c>
      <c r="B7" s="20">
        <v>4</v>
      </c>
      <c r="C7" s="21">
        <v>2020</v>
      </c>
      <c r="D7" s="28" t="s">
        <v>72</v>
      </c>
      <c r="E7" s="27" t="s">
        <v>157</v>
      </c>
      <c r="F7" s="23">
        <v>44098</v>
      </c>
      <c r="G7" s="25" t="s">
        <v>134</v>
      </c>
      <c r="H7" s="22" t="s">
        <v>136</v>
      </c>
      <c r="I7" s="24" t="s">
        <v>343</v>
      </c>
      <c r="J7" s="28" t="s">
        <v>344</v>
      </c>
      <c r="K7" s="8" t="s">
        <v>82</v>
      </c>
      <c r="L7" s="25" t="s">
        <v>153</v>
      </c>
      <c r="M7" s="25">
        <v>1</v>
      </c>
      <c r="N7" s="25" t="s">
        <v>78</v>
      </c>
      <c r="O7" s="25" t="s">
        <v>78</v>
      </c>
      <c r="P7" s="25" t="s">
        <v>137</v>
      </c>
      <c r="Q7" s="49">
        <v>44206</v>
      </c>
      <c r="R7" s="49">
        <v>44865</v>
      </c>
      <c r="S7" s="49">
        <v>44599</v>
      </c>
      <c r="T7" s="26" t="s">
        <v>85</v>
      </c>
      <c r="U7" s="59" t="s">
        <v>906</v>
      </c>
      <c r="V7" s="26" t="s">
        <v>86</v>
      </c>
      <c r="W7" s="25">
        <v>0</v>
      </c>
      <c r="X7" s="25">
        <v>0</v>
      </c>
      <c r="Y7" s="6"/>
    </row>
    <row r="8" spans="1:25" ht="12" customHeight="1" x14ac:dyDescent="0.2">
      <c r="A8" s="19" t="s">
        <v>150</v>
      </c>
      <c r="B8" s="20">
        <v>1</v>
      </c>
      <c r="C8" s="21">
        <v>2020</v>
      </c>
      <c r="D8" s="28" t="s">
        <v>72</v>
      </c>
      <c r="E8" s="27" t="s">
        <v>157</v>
      </c>
      <c r="F8" s="23">
        <v>44098</v>
      </c>
      <c r="G8" s="25" t="s">
        <v>138</v>
      </c>
      <c r="H8" s="22" t="s">
        <v>136</v>
      </c>
      <c r="I8" s="24" t="s">
        <v>139</v>
      </c>
      <c r="J8" s="28" t="s">
        <v>140</v>
      </c>
      <c r="K8" s="8" t="s">
        <v>82</v>
      </c>
      <c r="L8" s="25" t="s">
        <v>141</v>
      </c>
      <c r="M8" s="25">
        <v>1</v>
      </c>
      <c r="N8" s="25" t="s">
        <v>80</v>
      </c>
      <c r="O8" s="7" t="s">
        <v>81</v>
      </c>
      <c r="P8" s="66" t="s">
        <v>133</v>
      </c>
      <c r="Q8" s="66">
        <v>44105</v>
      </c>
      <c r="R8" s="49">
        <v>44742</v>
      </c>
      <c r="S8" s="49">
        <v>44599</v>
      </c>
      <c r="T8" s="26" t="s">
        <v>161</v>
      </c>
      <c r="U8" s="59" t="s">
        <v>874</v>
      </c>
      <c r="V8" s="26" t="s">
        <v>86</v>
      </c>
      <c r="W8" s="25">
        <v>1</v>
      </c>
      <c r="X8" s="25">
        <v>0</v>
      </c>
      <c r="Y8" s="6"/>
    </row>
    <row r="9" spans="1:25" ht="12" customHeight="1" x14ac:dyDescent="0.2">
      <c r="A9" s="19" t="s">
        <v>151</v>
      </c>
      <c r="B9" s="20">
        <v>1</v>
      </c>
      <c r="C9" s="21">
        <v>2020</v>
      </c>
      <c r="D9" s="28" t="s">
        <v>72</v>
      </c>
      <c r="E9" s="27" t="s">
        <v>157</v>
      </c>
      <c r="F9" s="23">
        <v>44098</v>
      </c>
      <c r="G9" s="25" t="s">
        <v>142</v>
      </c>
      <c r="H9" s="22" t="s">
        <v>143</v>
      </c>
      <c r="I9" s="24" t="s">
        <v>144</v>
      </c>
      <c r="J9" s="28" t="s">
        <v>145</v>
      </c>
      <c r="K9" s="8" t="s">
        <v>82</v>
      </c>
      <c r="L9" s="25" t="s">
        <v>141</v>
      </c>
      <c r="M9" s="25">
        <v>1</v>
      </c>
      <c r="N9" s="25" t="s">
        <v>80</v>
      </c>
      <c r="O9" s="7" t="s">
        <v>81</v>
      </c>
      <c r="P9" s="66" t="s">
        <v>133</v>
      </c>
      <c r="Q9" s="66">
        <v>44105</v>
      </c>
      <c r="R9" s="49">
        <v>44742</v>
      </c>
      <c r="S9" s="49">
        <v>44599</v>
      </c>
      <c r="T9" s="26" t="s">
        <v>161</v>
      </c>
      <c r="U9" s="59" t="s">
        <v>875</v>
      </c>
      <c r="V9" s="26" t="s">
        <v>86</v>
      </c>
      <c r="W9" s="25">
        <v>1</v>
      </c>
      <c r="X9" s="25">
        <v>0</v>
      </c>
      <c r="Y9" s="6"/>
    </row>
    <row r="10" spans="1:25" ht="12" customHeight="1" x14ac:dyDescent="0.2">
      <c r="A10" s="19" t="s">
        <v>152</v>
      </c>
      <c r="B10" s="20">
        <v>2</v>
      </c>
      <c r="C10" s="21">
        <v>2020</v>
      </c>
      <c r="D10" s="28" t="s">
        <v>72</v>
      </c>
      <c r="E10" s="27" t="s">
        <v>294</v>
      </c>
      <c r="F10" s="23">
        <v>44098</v>
      </c>
      <c r="G10" s="25" t="s">
        <v>146</v>
      </c>
      <c r="H10" s="22" t="s">
        <v>147</v>
      </c>
      <c r="I10" s="24" t="s">
        <v>148</v>
      </c>
      <c r="J10" s="28" t="s">
        <v>295</v>
      </c>
      <c r="K10" s="8" t="s">
        <v>82</v>
      </c>
      <c r="L10" s="25" t="s">
        <v>296</v>
      </c>
      <c r="M10" s="25" t="s">
        <v>297</v>
      </c>
      <c r="N10" s="25" t="s">
        <v>80</v>
      </c>
      <c r="O10" s="7" t="s">
        <v>81</v>
      </c>
      <c r="P10" s="66" t="s">
        <v>135</v>
      </c>
      <c r="Q10" s="66">
        <v>44105</v>
      </c>
      <c r="R10" s="49">
        <v>44742</v>
      </c>
      <c r="S10" s="49">
        <v>44599</v>
      </c>
      <c r="T10" s="26" t="s">
        <v>161</v>
      </c>
      <c r="U10" s="26" t="s">
        <v>876</v>
      </c>
      <c r="V10" s="26" t="s">
        <v>86</v>
      </c>
      <c r="W10" s="25">
        <v>1</v>
      </c>
      <c r="X10" s="25">
        <v>1</v>
      </c>
      <c r="Y10" s="6"/>
    </row>
    <row r="11" spans="1:25" s="115" customFormat="1" ht="12" customHeight="1" x14ac:dyDescent="0.2">
      <c r="A11" s="103" t="s">
        <v>173</v>
      </c>
      <c r="B11" s="104">
        <v>2</v>
      </c>
      <c r="C11" s="105">
        <v>2021</v>
      </c>
      <c r="D11" s="106" t="s">
        <v>75</v>
      </c>
      <c r="E11" s="107" t="s">
        <v>347</v>
      </c>
      <c r="F11" s="108">
        <v>44285</v>
      </c>
      <c r="G11" s="103" t="s">
        <v>170</v>
      </c>
      <c r="H11" s="106" t="s">
        <v>166</v>
      </c>
      <c r="I11" s="107" t="s">
        <v>171</v>
      </c>
      <c r="J11" s="109" t="s">
        <v>172</v>
      </c>
      <c r="K11" s="8" t="s">
        <v>82</v>
      </c>
      <c r="L11" s="103" t="s">
        <v>169</v>
      </c>
      <c r="M11" s="103">
        <v>1</v>
      </c>
      <c r="N11" s="103" t="s">
        <v>83</v>
      </c>
      <c r="O11" s="103" t="s">
        <v>84</v>
      </c>
      <c r="P11" s="103" t="s">
        <v>124</v>
      </c>
      <c r="Q11" s="110">
        <v>44319</v>
      </c>
      <c r="R11" s="110">
        <v>44591</v>
      </c>
      <c r="S11" s="111">
        <v>44599</v>
      </c>
      <c r="T11" s="112" t="s">
        <v>869</v>
      </c>
      <c r="U11" s="112" t="s">
        <v>867</v>
      </c>
      <c r="V11" s="113" t="s">
        <v>115</v>
      </c>
      <c r="W11" s="103">
        <v>0</v>
      </c>
      <c r="X11" s="103">
        <v>0</v>
      </c>
      <c r="Y11" s="114"/>
    </row>
    <row r="12" spans="1:25" ht="12" customHeight="1" x14ac:dyDescent="0.2">
      <c r="A12" s="19" t="s">
        <v>190</v>
      </c>
      <c r="B12" s="20">
        <v>1</v>
      </c>
      <c r="C12" s="21">
        <v>2021</v>
      </c>
      <c r="D12" s="28" t="s">
        <v>118</v>
      </c>
      <c r="E12" s="27" t="s">
        <v>192</v>
      </c>
      <c r="F12" s="23">
        <v>44305</v>
      </c>
      <c r="G12" s="25" t="s">
        <v>174</v>
      </c>
      <c r="H12" s="22" t="s">
        <v>175</v>
      </c>
      <c r="I12" s="24" t="s">
        <v>176</v>
      </c>
      <c r="J12" s="28" t="s">
        <v>177</v>
      </c>
      <c r="K12" s="8" t="s">
        <v>79</v>
      </c>
      <c r="L12" s="25" t="s">
        <v>178</v>
      </c>
      <c r="M12" s="25">
        <v>1</v>
      </c>
      <c r="N12" s="25" t="s">
        <v>840</v>
      </c>
      <c r="O12" s="25" t="s">
        <v>189</v>
      </c>
      <c r="P12" s="25" t="s">
        <v>179</v>
      </c>
      <c r="Q12" s="66">
        <v>44321</v>
      </c>
      <c r="R12" s="49">
        <v>44742</v>
      </c>
      <c r="S12" s="49">
        <v>44572</v>
      </c>
      <c r="T12" s="26" t="s">
        <v>843</v>
      </c>
      <c r="U12" s="26" t="s">
        <v>844</v>
      </c>
      <c r="V12" s="26" t="s">
        <v>86</v>
      </c>
      <c r="W12" s="25">
        <v>1</v>
      </c>
      <c r="X12" s="25">
        <v>0</v>
      </c>
      <c r="Y12" s="6"/>
    </row>
    <row r="13" spans="1:25" ht="12" customHeight="1" x14ac:dyDescent="0.2">
      <c r="A13" s="19" t="s">
        <v>191</v>
      </c>
      <c r="B13" s="20">
        <v>1</v>
      </c>
      <c r="C13" s="21">
        <v>2021</v>
      </c>
      <c r="D13" s="28" t="s">
        <v>154</v>
      </c>
      <c r="E13" s="27" t="s">
        <v>180</v>
      </c>
      <c r="F13" s="23">
        <v>44308</v>
      </c>
      <c r="G13" s="25" t="s">
        <v>181</v>
      </c>
      <c r="H13" s="22" t="s">
        <v>182</v>
      </c>
      <c r="I13" s="24" t="s">
        <v>183</v>
      </c>
      <c r="J13" s="28" t="s">
        <v>184</v>
      </c>
      <c r="K13" s="8" t="s">
        <v>233</v>
      </c>
      <c r="L13" s="25" t="s">
        <v>185</v>
      </c>
      <c r="M13" s="25" t="s">
        <v>186</v>
      </c>
      <c r="N13" s="25" t="s">
        <v>76</v>
      </c>
      <c r="O13" s="25" t="s">
        <v>155</v>
      </c>
      <c r="P13" s="25" t="s">
        <v>187</v>
      </c>
      <c r="Q13" s="66">
        <v>44317</v>
      </c>
      <c r="R13" s="66">
        <v>44561</v>
      </c>
      <c r="S13" s="49">
        <v>44600</v>
      </c>
      <c r="T13" s="26" t="s">
        <v>890</v>
      </c>
      <c r="U13" s="26" t="s">
        <v>891</v>
      </c>
      <c r="V13" s="26" t="s">
        <v>115</v>
      </c>
      <c r="W13" s="25">
        <v>0</v>
      </c>
      <c r="X13" s="25">
        <v>0</v>
      </c>
      <c r="Y13" s="6"/>
    </row>
    <row r="14" spans="1:25" ht="12" customHeight="1" x14ac:dyDescent="0.2">
      <c r="A14" s="19" t="s">
        <v>207</v>
      </c>
      <c r="B14" s="20">
        <v>3</v>
      </c>
      <c r="C14" s="21">
        <v>2021</v>
      </c>
      <c r="D14" s="22" t="s">
        <v>70</v>
      </c>
      <c r="E14" s="27" t="s">
        <v>71</v>
      </c>
      <c r="F14" s="23">
        <v>44294</v>
      </c>
      <c r="G14" s="25" t="s">
        <v>193</v>
      </c>
      <c r="H14" s="22" t="s">
        <v>194</v>
      </c>
      <c r="I14" s="24" t="s">
        <v>195</v>
      </c>
      <c r="J14" s="28" t="s">
        <v>197</v>
      </c>
      <c r="K14" s="8" t="s">
        <v>167</v>
      </c>
      <c r="L14" s="25" t="s">
        <v>198</v>
      </c>
      <c r="M14" s="25">
        <v>3</v>
      </c>
      <c r="N14" s="25" t="s">
        <v>76</v>
      </c>
      <c r="O14" s="25" t="s">
        <v>77</v>
      </c>
      <c r="P14" s="25" t="s">
        <v>196</v>
      </c>
      <c r="Q14" s="66">
        <v>44322</v>
      </c>
      <c r="R14" s="66">
        <v>44773</v>
      </c>
      <c r="S14" s="49">
        <v>44600</v>
      </c>
      <c r="T14" s="26" t="s">
        <v>890</v>
      </c>
      <c r="U14" s="26" t="s">
        <v>892</v>
      </c>
      <c r="V14" s="26" t="s">
        <v>86</v>
      </c>
      <c r="W14" s="25">
        <v>1</v>
      </c>
      <c r="X14" s="25">
        <v>0</v>
      </c>
      <c r="Y14" s="6"/>
    </row>
    <row r="15" spans="1:25" ht="12" customHeight="1" x14ac:dyDescent="0.2">
      <c r="A15" s="19" t="s">
        <v>208</v>
      </c>
      <c r="B15" s="20">
        <v>2</v>
      </c>
      <c r="C15" s="21">
        <v>2021</v>
      </c>
      <c r="D15" s="22" t="s">
        <v>70</v>
      </c>
      <c r="E15" s="27" t="s">
        <v>71</v>
      </c>
      <c r="F15" s="23">
        <v>44294</v>
      </c>
      <c r="G15" s="25" t="s">
        <v>199</v>
      </c>
      <c r="H15" s="22" t="s">
        <v>194</v>
      </c>
      <c r="I15" s="24" t="s">
        <v>200</v>
      </c>
      <c r="J15" s="28" t="s">
        <v>201</v>
      </c>
      <c r="K15" s="8" t="s">
        <v>82</v>
      </c>
      <c r="L15" s="25" t="s">
        <v>202</v>
      </c>
      <c r="M15" s="25">
        <v>3</v>
      </c>
      <c r="N15" s="25" t="s">
        <v>76</v>
      </c>
      <c r="O15" s="25" t="s">
        <v>77</v>
      </c>
      <c r="P15" s="25" t="s">
        <v>196</v>
      </c>
      <c r="Q15" s="66">
        <v>44322</v>
      </c>
      <c r="R15" s="66">
        <v>44773</v>
      </c>
      <c r="S15" s="49">
        <v>44600</v>
      </c>
      <c r="T15" s="26" t="s">
        <v>890</v>
      </c>
      <c r="U15" s="26" t="s">
        <v>893</v>
      </c>
      <c r="V15" s="26" t="s">
        <v>86</v>
      </c>
      <c r="W15" s="25">
        <v>1</v>
      </c>
      <c r="X15" s="25">
        <v>0</v>
      </c>
      <c r="Y15" s="6"/>
    </row>
    <row r="16" spans="1:25" ht="12" customHeight="1" x14ac:dyDescent="0.2">
      <c r="A16" s="19" t="s">
        <v>209</v>
      </c>
      <c r="B16" s="20">
        <v>2</v>
      </c>
      <c r="C16" s="21">
        <v>2021</v>
      </c>
      <c r="D16" s="22" t="s">
        <v>70</v>
      </c>
      <c r="E16" s="27" t="s">
        <v>71</v>
      </c>
      <c r="F16" s="23">
        <v>44294</v>
      </c>
      <c r="G16" s="25" t="s">
        <v>203</v>
      </c>
      <c r="H16" s="22" t="s">
        <v>194</v>
      </c>
      <c r="I16" s="24" t="s">
        <v>204</v>
      </c>
      <c r="J16" s="28" t="s">
        <v>205</v>
      </c>
      <c r="K16" s="8" t="s">
        <v>82</v>
      </c>
      <c r="L16" s="25" t="s">
        <v>206</v>
      </c>
      <c r="M16" s="25">
        <v>3</v>
      </c>
      <c r="N16" s="25" t="s">
        <v>76</v>
      </c>
      <c r="O16" s="25" t="s">
        <v>77</v>
      </c>
      <c r="P16" s="25" t="s">
        <v>196</v>
      </c>
      <c r="Q16" s="66">
        <v>44322</v>
      </c>
      <c r="R16" s="66">
        <v>44773</v>
      </c>
      <c r="S16" s="49">
        <v>44600</v>
      </c>
      <c r="T16" s="26" t="s">
        <v>890</v>
      </c>
      <c r="U16" s="26" t="s">
        <v>893</v>
      </c>
      <c r="V16" s="26" t="s">
        <v>86</v>
      </c>
      <c r="W16" s="25">
        <v>1</v>
      </c>
      <c r="X16" s="25">
        <v>0</v>
      </c>
      <c r="Y16" s="6"/>
    </row>
    <row r="17" spans="1:25" ht="12" customHeight="1" x14ac:dyDescent="0.2">
      <c r="A17" s="19" t="s">
        <v>217</v>
      </c>
      <c r="B17" s="20">
        <v>2</v>
      </c>
      <c r="C17" s="21">
        <v>2021</v>
      </c>
      <c r="D17" s="22" t="s">
        <v>216</v>
      </c>
      <c r="E17" s="27" t="s">
        <v>346</v>
      </c>
      <c r="F17" s="23">
        <v>44290</v>
      </c>
      <c r="G17" s="25" t="s">
        <v>212</v>
      </c>
      <c r="H17" s="22" t="s">
        <v>219</v>
      </c>
      <c r="I17" s="24" t="s">
        <v>214</v>
      </c>
      <c r="J17" s="28" t="s">
        <v>231</v>
      </c>
      <c r="K17" s="8" t="s">
        <v>82</v>
      </c>
      <c r="L17" s="25" t="s">
        <v>215</v>
      </c>
      <c r="M17" s="84">
        <v>1</v>
      </c>
      <c r="N17" s="25" t="s">
        <v>76</v>
      </c>
      <c r="O17" s="25" t="s">
        <v>120</v>
      </c>
      <c r="P17" s="25" t="s">
        <v>213</v>
      </c>
      <c r="Q17" s="66">
        <v>44319</v>
      </c>
      <c r="R17" s="66">
        <v>44591</v>
      </c>
      <c r="S17" s="49">
        <v>44600</v>
      </c>
      <c r="T17" s="26" t="s">
        <v>890</v>
      </c>
      <c r="U17" s="26" t="s">
        <v>894</v>
      </c>
      <c r="V17" s="26" t="s">
        <v>115</v>
      </c>
      <c r="W17" s="25">
        <v>0</v>
      </c>
      <c r="X17" s="25">
        <v>0</v>
      </c>
      <c r="Y17" s="6"/>
    </row>
    <row r="18" spans="1:25" ht="12" customHeight="1" x14ac:dyDescent="0.2">
      <c r="A18" s="19" t="s">
        <v>228</v>
      </c>
      <c r="B18" s="20">
        <v>2</v>
      </c>
      <c r="C18" s="21">
        <v>2021</v>
      </c>
      <c r="D18" s="22" t="s">
        <v>216</v>
      </c>
      <c r="E18" s="27" t="s">
        <v>227</v>
      </c>
      <c r="F18" s="23">
        <v>44322</v>
      </c>
      <c r="G18" s="25" t="s">
        <v>218</v>
      </c>
      <c r="H18" s="22" t="s">
        <v>219</v>
      </c>
      <c r="I18" s="24" t="s">
        <v>220</v>
      </c>
      <c r="J18" s="28" t="s">
        <v>221</v>
      </c>
      <c r="K18" s="8" t="s">
        <v>82</v>
      </c>
      <c r="L18" s="25" t="s">
        <v>215</v>
      </c>
      <c r="M18" s="25">
        <v>1</v>
      </c>
      <c r="N18" s="25" t="s">
        <v>76</v>
      </c>
      <c r="O18" s="25" t="s">
        <v>120</v>
      </c>
      <c r="P18" s="25" t="s">
        <v>213</v>
      </c>
      <c r="Q18" s="66">
        <v>44319</v>
      </c>
      <c r="R18" s="66">
        <v>44591</v>
      </c>
      <c r="S18" s="49">
        <v>44600</v>
      </c>
      <c r="T18" s="26" t="s">
        <v>890</v>
      </c>
      <c r="U18" s="26" t="s">
        <v>895</v>
      </c>
      <c r="V18" s="26" t="s">
        <v>115</v>
      </c>
      <c r="W18" s="25">
        <v>0</v>
      </c>
      <c r="X18" s="25">
        <v>0</v>
      </c>
      <c r="Y18" s="6"/>
    </row>
    <row r="19" spans="1:25" ht="12" customHeight="1" x14ac:dyDescent="0.2">
      <c r="A19" s="19" t="s">
        <v>229</v>
      </c>
      <c r="B19" s="20">
        <v>1</v>
      </c>
      <c r="C19" s="21">
        <v>2021</v>
      </c>
      <c r="D19" s="22" t="s">
        <v>72</v>
      </c>
      <c r="E19" s="27" t="s">
        <v>227</v>
      </c>
      <c r="F19" s="23">
        <v>44322</v>
      </c>
      <c r="G19" s="25" t="s">
        <v>222</v>
      </c>
      <c r="H19" s="22" t="s">
        <v>223</v>
      </c>
      <c r="I19" s="24" t="s">
        <v>224</v>
      </c>
      <c r="J19" s="28" t="s">
        <v>225</v>
      </c>
      <c r="K19" s="8" t="s">
        <v>82</v>
      </c>
      <c r="L19" s="25" t="s">
        <v>230</v>
      </c>
      <c r="M19" s="25">
        <v>12</v>
      </c>
      <c r="N19" s="25" t="s">
        <v>80</v>
      </c>
      <c r="O19" s="25" t="s">
        <v>81</v>
      </c>
      <c r="P19" s="25" t="s">
        <v>226</v>
      </c>
      <c r="Q19" s="66">
        <v>44348</v>
      </c>
      <c r="R19" s="66">
        <v>44713</v>
      </c>
      <c r="S19" s="49">
        <v>44599</v>
      </c>
      <c r="T19" s="26" t="s">
        <v>161</v>
      </c>
      <c r="U19" s="26" t="s">
        <v>877</v>
      </c>
      <c r="V19" s="26" t="s">
        <v>86</v>
      </c>
      <c r="W19" s="25">
        <v>0</v>
      </c>
      <c r="X19" s="25">
        <v>0</v>
      </c>
      <c r="Y19" s="6"/>
    </row>
    <row r="20" spans="1:25" ht="12" customHeight="1" x14ac:dyDescent="0.2">
      <c r="A20" s="19" t="s">
        <v>241</v>
      </c>
      <c r="B20" s="20">
        <v>1</v>
      </c>
      <c r="C20" s="21">
        <v>2021</v>
      </c>
      <c r="D20" s="22" t="s">
        <v>121</v>
      </c>
      <c r="E20" s="27" t="s">
        <v>232</v>
      </c>
      <c r="F20" s="23">
        <v>44340</v>
      </c>
      <c r="G20" s="25" t="s">
        <v>235</v>
      </c>
      <c r="H20" s="22" t="s">
        <v>236</v>
      </c>
      <c r="I20" s="24" t="s">
        <v>237</v>
      </c>
      <c r="J20" s="28" t="s">
        <v>238</v>
      </c>
      <c r="K20" s="8" t="s">
        <v>82</v>
      </c>
      <c r="L20" s="25" t="s">
        <v>239</v>
      </c>
      <c r="M20" s="25">
        <v>1</v>
      </c>
      <c r="N20" s="101" t="s">
        <v>122</v>
      </c>
      <c r="O20" s="101" t="s">
        <v>122</v>
      </c>
      <c r="P20" s="25" t="s">
        <v>240</v>
      </c>
      <c r="Q20" s="66">
        <v>44340</v>
      </c>
      <c r="R20" s="66">
        <v>44696</v>
      </c>
      <c r="S20" s="49"/>
      <c r="T20" s="26"/>
      <c r="U20" s="26"/>
      <c r="V20" s="26" t="s">
        <v>86</v>
      </c>
      <c r="W20" s="25">
        <v>0</v>
      </c>
      <c r="X20" s="25">
        <v>0</v>
      </c>
      <c r="Y20" s="6"/>
    </row>
    <row r="21" spans="1:25" ht="12" customHeight="1" x14ac:dyDescent="0.2">
      <c r="A21" s="19" t="s">
        <v>249</v>
      </c>
      <c r="B21" s="20">
        <v>9</v>
      </c>
      <c r="C21" s="21">
        <v>2021</v>
      </c>
      <c r="D21" s="22" t="s">
        <v>216</v>
      </c>
      <c r="E21" s="27" t="s">
        <v>232</v>
      </c>
      <c r="F21" s="23">
        <v>44354</v>
      </c>
      <c r="G21" s="25" t="s">
        <v>243</v>
      </c>
      <c r="H21" s="22" t="s">
        <v>219</v>
      </c>
      <c r="I21" s="24" t="s">
        <v>244</v>
      </c>
      <c r="J21" s="28" t="s">
        <v>246</v>
      </c>
      <c r="K21" s="8" t="s">
        <v>82</v>
      </c>
      <c r="L21" s="25" t="s">
        <v>247</v>
      </c>
      <c r="M21" s="25">
        <v>1</v>
      </c>
      <c r="N21" s="25" t="s">
        <v>76</v>
      </c>
      <c r="O21" s="25" t="s">
        <v>120</v>
      </c>
      <c r="P21" s="25" t="s">
        <v>245</v>
      </c>
      <c r="Q21" s="66">
        <v>44362</v>
      </c>
      <c r="R21" s="66">
        <v>44681</v>
      </c>
      <c r="S21" s="49">
        <v>44600</v>
      </c>
      <c r="T21" s="26" t="s">
        <v>890</v>
      </c>
      <c r="U21" s="26" t="s">
        <v>896</v>
      </c>
      <c r="V21" s="26" t="s">
        <v>86</v>
      </c>
      <c r="W21" s="25">
        <v>1</v>
      </c>
      <c r="X21" s="25">
        <v>0</v>
      </c>
      <c r="Y21" s="6"/>
    </row>
    <row r="22" spans="1:25" ht="12" customHeight="1" x14ac:dyDescent="0.2">
      <c r="A22" s="19" t="s">
        <v>285</v>
      </c>
      <c r="B22" s="20">
        <v>1</v>
      </c>
      <c r="C22" s="21">
        <v>2021</v>
      </c>
      <c r="D22" s="22" t="s">
        <v>75</v>
      </c>
      <c r="E22" s="27" t="s">
        <v>250</v>
      </c>
      <c r="F22" s="23">
        <v>44337</v>
      </c>
      <c r="G22" s="25" t="s">
        <v>251</v>
      </c>
      <c r="H22" s="22" t="s">
        <v>166</v>
      </c>
      <c r="I22" s="24" t="s">
        <v>252</v>
      </c>
      <c r="J22" s="28" t="s">
        <v>253</v>
      </c>
      <c r="K22" s="8" t="s">
        <v>167</v>
      </c>
      <c r="L22" s="25" t="s">
        <v>254</v>
      </c>
      <c r="M22" s="25" t="s">
        <v>255</v>
      </c>
      <c r="N22" s="25" t="s">
        <v>83</v>
      </c>
      <c r="O22" s="25" t="s">
        <v>84</v>
      </c>
      <c r="P22" s="25" t="s">
        <v>248</v>
      </c>
      <c r="Q22" s="66">
        <v>44362</v>
      </c>
      <c r="R22" s="66">
        <v>44725</v>
      </c>
      <c r="S22" s="49">
        <v>44599</v>
      </c>
      <c r="T22" s="26" t="s">
        <v>869</v>
      </c>
      <c r="U22" s="59" t="s">
        <v>871</v>
      </c>
      <c r="V22" s="26" t="s">
        <v>86</v>
      </c>
      <c r="W22" s="25">
        <v>0</v>
      </c>
      <c r="X22" s="25">
        <v>0</v>
      </c>
      <c r="Y22" s="6"/>
    </row>
    <row r="23" spans="1:25" ht="12" customHeight="1" x14ac:dyDescent="0.2">
      <c r="A23" s="19" t="s">
        <v>286</v>
      </c>
      <c r="B23" s="20">
        <v>1</v>
      </c>
      <c r="C23" s="21">
        <v>2021</v>
      </c>
      <c r="D23" s="22" t="s">
        <v>75</v>
      </c>
      <c r="E23" s="27" t="s">
        <v>250</v>
      </c>
      <c r="F23" s="23">
        <v>44337</v>
      </c>
      <c r="G23" s="25" t="s">
        <v>256</v>
      </c>
      <c r="H23" s="22" t="s">
        <v>166</v>
      </c>
      <c r="I23" s="24" t="s">
        <v>257</v>
      </c>
      <c r="J23" s="28" t="s">
        <v>258</v>
      </c>
      <c r="K23" s="8" t="s">
        <v>167</v>
      </c>
      <c r="L23" s="25" t="s">
        <v>254</v>
      </c>
      <c r="M23" s="25" t="s">
        <v>259</v>
      </c>
      <c r="N23" s="25" t="s">
        <v>83</v>
      </c>
      <c r="O23" s="25" t="s">
        <v>84</v>
      </c>
      <c r="P23" s="25" t="s">
        <v>248</v>
      </c>
      <c r="Q23" s="66">
        <v>44362</v>
      </c>
      <c r="R23" s="66">
        <v>44725</v>
      </c>
      <c r="S23" s="49">
        <v>44599</v>
      </c>
      <c r="T23" s="26" t="s">
        <v>869</v>
      </c>
      <c r="U23" s="59" t="s">
        <v>871</v>
      </c>
      <c r="V23" s="26" t="s">
        <v>86</v>
      </c>
      <c r="W23" s="25">
        <v>0</v>
      </c>
      <c r="X23" s="25">
        <v>0</v>
      </c>
      <c r="Y23" s="6"/>
    </row>
    <row r="24" spans="1:25" ht="12" customHeight="1" x14ac:dyDescent="0.2">
      <c r="A24" s="19" t="s">
        <v>287</v>
      </c>
      <c r="B24" s="20">
        <v>1</v>
      </c>
      <c r="C24" s="21">
        <v>2021</v>
      </c>
      <c r="D24" s="22" t="s">
        <v>75</v>
      </c>
      <c r="E24" s="27" t="s">
        <v>250</v>
      </c>
      <c r="F24" s="23">
        <v>44337</v>
      </c>
      <c r="G24" s="25" t="s">
        <v>260</v>
      </c>
      <c r="H24" s="22" t="s">
        <v>166</v>
      </c>
      <c r="I24" s="24" t="s">
        <v>261</v>
      </c>
      <c r="J24" s="28" t="s">
        <v>262</v>
      </c>
      <c r="K24" s="8" t="s">
        <v>167</v>
      </c>
      <c r="L24" s="25" t="s">
        <v>254</v>
      </c>
      <c r="M24" s="25" t="s">
        <v>263</v>
      </c>
      <c r="N24" s="25" t="s">
        <v>83</v>
      </c>
      <c r="O24" s="25" t="s">
        <v>84</v>
      </c>
      <c r="P24" s="25" t="s">
        <v>248</v>
      </c>
      <c r="Q24" s="66">
        <v>44362</v>
      </c>
      <c r="R24" s="66">
        <v>44726</v>
      </c>
      <c r="S24" s="49">
        <v>44599</v>
      </c>
      <c r="T24" s="26" t="s">
        <v>869</v>
      </c>
      <c r="U24" s="59" t="s">
        <v>871</v>
      </c>
      <c r="V24" s="26" t="s">
        <v>86</v>
      </c>
      <c r="W24" s="25">
        <v>0</v>
      </c>
      <c r="X24" s="25">
        <v>0</v>
      </c>
      <c r="Y24" s="6"/>
    </row>
    <row r="25" spans="1:25" ht="12" customHeight="1" x14ac:dyDescent="0.2">
      <c r="A25" s="19" t="s">
        <v>288</v>
      </c>
      <c r="B25" s="20">
        <v>1</v>
      </c>
      <c r="C25" s="21">
        <v>2021</v>
      </c>
      <c r="D25" s="22" t="s">
        <v>75</v>
      </c>
      <c r="E25" s="27" t="s">
        <v>250</v>
      </c>
      <c r="F25" s="23">
        <v>44337</v>
      </c>
      <c r="G25" s="25" t="s">
        <v>264</v>
      </c>
      <c r="H25" s="22" t="s">
        <v>166</v>
      </c>
      <c r="I25" s="24" t="s">
        <v>265</v>
      </c>
      <c r="J25" s="28" t="s">
        <v>266</v>
      </c>
      <c r="K25" s="8" t="s">
        <v>168</v>
      </c>
      <c r="L25" s="25" t="s">
        <v>254</v>
      </c>
      <c r="M25" s="25" t="s">
        <v>259</v>
      </c>
      <c r="N25" s="25" t="s">
        <v>83</v>
      </c>
      <c r="O25" s="25" t="s">
        <v>84</v>
      </c>
      <c r="P25" s="25" t="s">
        <v>248</v>
      </c>
      <c r="Q25" s="66">
        <v>44362</v>
      </c>
      <c r="R25" s="66">
        <v>44620</v>
      </c>
      <c r="S25" s="49">
        <v>44599</v>
      </c>
      <c r="T25" s="26" t="s">
        <v>869</v>
      </c>
      <c r="U25" s="59" t="s">
        <v>871</v>
      </c>
      <c r="V25" s="26" t="s">
        <v>86</v>
      </c>
      <c r="W25" s="25">
        <v>0</v>
      </c>
      <c r="X25" s="25">
        <v>0</v>
      </c>
      <c r="Y25" s="6"/>
    </row>
    <row r="26" spans="1:25" ht="12" customHeight="1" x14ac:dyDescent="0.2">
      <c r="A26" s="19" t="s">
        <v>289</v>
      </c>
      <c r="B26" s="20">
        <v>1</v>
      </c>
      <c r="C26" s="21">
        <v>2021</v>
      </c>
      <c r="D26" s="22" t="s">
        <v>75</v>
      </c>
      <c r="E26" s="27" t="s">
        <v>250</v>
      </c>
      <c r="F26" s="23">
        <v>44337</v>
      </c>
      <c r="G26" s="25" t="s">
        <v>267</v>
      </c>
      <c r="H26" s="22" t="s">
        <v>166</v>
      </c>
      <c r="I26" s="24" t="s">
        <v>265</v>
      </c>
      <c r="J26" s="28" t="s">
        <v>268</v>
      </c>
      <c r="K26" s="8" t="s">
        <v>168</v>
      </c>
      <c r="L26" s="25" t="s">
        <v>254</v>
      </c>
      <c r="M26" s="25" t="s">
        <v>259</v>
      </c>
      <c r="N26" s="25" t="s">
        <v>83</v>
      </c>
      <c r="O26" s="25" t="s">
        <v>84</v>
      </c>
      <c r="P26" s="25" t="s">
        <v>248</v>
      </c>
      <c r="Q26" s="66">
        <v>44362</v>
      </c>
      <c r="R26" s="66">
        <v>44620</v>
      </c>
      <c r="S26" s="49">
        <v>44599</v>
      </c>
      <c r="T26" s="26" t="s">
        <v>869</v>
      </c>
      <c r="U26" s="59" t="s">
        <v>871</v>
      </c>
      <c r="V26" s="26" t="s">
        <v>86</v>
      </c>
      <c r="W26" s="25">
        <v>0</v>
      </c>
      <c r="X26" s="25">
        <v>0</v>
      </c>
      <c r="Y26" s="6"/>
    </row>
    <row r="27" spans="1:25" ht="12" customHeight="1" x14ac:dyDescent="0.2">
      <c r="A27" s="19" t="s">
        <v>290</v>
      </c>
      <c r="B27" s="20">
        <v>1</v>
      </c>
      <c r="C27" s="21">
        <v>2021</v>
      </c>
      <c r="D27" s="22" t="s">
        <v>75</v>
      </c>
      <c r="E27" s="27" t="s">
        <v>250</v>
      </c>
      <c r="F27" s="23">
        <v>44337</v>
      </c>
      <c r="G27" s="25" t="s">
        <v>271</v>
      </c>
      <c r="H27" s="22" t="s">
        <v>166</v>
      </c>
      <c r="I27" s="24" t="s">
        <v>269</v>
      </c>
      <c r="J27" s="28" t="s">
        <v>272</v>
      </c>
      <c r="K27" s="8" t="s">
        <v>114</v>
      </c>
      <c r="L27" s="25" t="s">
        <v>254</v>
      </c>
      <c r="M27" s="25" t="s">
        <v>263</v>
      </c>
      <c r="N27" s="25" t="s">
        <v>83</v>
      </c>
      <c r="O27" s="25" t="s">
        <v>84</v>
      </c>
      <c r="P27" s="25" t="s">
        <v>248</v>
      </c>
      <c r="Q27" s="66">
        <v>44362</v>
      </c>
      <c r="R27" s="66">
        <v>44726</v>
      </c>
      <c r="S27" s="49">
        <v>44599</v>
      </c>
      <c r="T27" s="26" t="s">
        <v>869</v>
      </c>
      <c r="U27" s="59" t="s">
        <v>871</v>
      </c>
      <c r="V27" s="26" t="s">
        <v>86</v>
      </c>
      <c r="W27" s="25">
        <v>0</v>
      </c>
      <c r="X27" s="25">
        <v>0</v>
      </c>
      <c r="Y27" s="6"/>
    </row>
    <row r="28" spans="1:25" ht="12" customHeight="1" x14ac:dyDescent="0.2">
      <c r="A28" s="19" t="s">
        <v>291</v>
      </c>
      <c r="B28" s="20">
        <v>1</v>
      </c>
      <c r="C28" s="21">
        <v>2021</v>
      </c>
      <c r="D28" s="22" t="s">
        <v>75</v>
      </c>
      <c r="E28" s="27" t="s">
        <v>250</v>
      </c>
      <c r="F28" s="23">
        <v>44337</v>
      </c>
      <c r="G28" s="25" t="s">
        <v>274</v>
      </c>
      <c r="H28" s="22" t="s">
        <v>273</v>
      </c>
      <c r="I28" s="24" t="s">
        <v>265</v>
      </c>
      <c r="J28" s="28" t="s">
        <v>266</v>
      </c>
      <c r="K28" s="8" t="s">
        <v>168</v>
      </c>
      <c r="L28" s="25" t="s">
        <v>254</v>
      </c>
      <c r="M28" s="25" t="s">
        <v>259</v>
      </c>
      <c r="N28" s="25" t="s">
        <v>83</v>
      </c>
      <c r="O28" s="25" t="s">
        <v>84</v>
      </c>
      <c r="P28" s="25" t="s">
        <v>248</v>
      </c>
      <c r="Q28" s="66">
        <v>44362</v>
      </c>
      <c r="R28" s="66">
        <v>44620</v>
      </c>
      <c r="S28" s="49">
        <v>44599</v>
      </c>
      <c r="T28" s="26" t="s">
        <v>869</v>
      </c>
      <c r="U28" s="59" t="s">
        <v>871</v>
      </c>
      <c r="V28" s="26" t="s">
        <v>86</v>
      </c>
      <c r="W28" s="25">
        <v>0</v>
      </c>
      <c r="X28" s="25">
        <v>0</v>
      </c>
      <c r="Y28" s="6"/>
    </row>
    <row r="29" spans="1:25" s="115" customFormat="1" ht="12" customHeight="1" x14ac:dyDescent="0.2">
      <c r="A29" s="103" t="s">
        <v>292</v>
      </c>
      <c r="B29" s="104">
        <v>1</v>
      </c>
      <c r="C29" s="105">
        <v>2021</v>
      </c>
      <c r="D29" s="106" t="s">
        <v>75</v>
      </c>
      <c r="E29" s="107" t="s">
        <v>275</v>
      </c>
      <c r="F29" s="108">
        <v>44369</v>
      </c>
      <c r="G29" s="103" t="s">
        <v>277</v>
      </c>
      <c r="H29" s="106" t="s">
        <v>242</v>
      </c>
      <c r="I29" s="107" t="s">
        <v>278</v>
      </c>
      <c r="J29" s="109" t="s">
        <v>279</v>
      </c>
      <c r="K29" s="8" t="s">
        <v>276</v>
      </c>
      <c r="L29" s="103" t="s">
        <v>280</v>
      </c>
      <c r="M29" s="103" t="s">
        <v>281</v>
      </c>
      <c r="N29" s="103" t="s">
        <v>83</v>
      </c>
      <c r="O29" s="103" t="s">
        <v>84</v>
      </c>
      <c r="P29" s="103" t="s">
        <v>248</v>
      </c>
      <c r="Q29" s="110">
        <v>44392</v>
      </c>
      <c r="R29" s="110">
        <v>44576</v>
      </c>
      <c r="S29" s="111">
        <v>44599</v>
      </c>
      <c r="T29" s="112" t="s">
        <v>869</v>
      </c>
      <c r="U29" s="112" t="s">
        <v>868</v>
      </c>
      <c r="V29" s="113" t="s">
        <v>115</v>
      </c>
      <c r="W29" s="103">
        <v>0</v>
      </c>
      <c r="X29" s="103">
        <v>0</v>
      </c>
      <c r="Y29" s="114"/>
    </row>
    <row r="30" spans="1:25" s="115" customFormat="1" ht="10.5" customHeight="1" x14ac:dyDescent="0.2">
      <c r="A30" s="103" t="s">
        <v>292</v>
      </c>
      <c r="B30" s="104">
        <v>2</v>
      </c>
      <c r="C30" s="105">
        <v>2021</v>
      </c>
      <c r="D30" s="106" t="s">
        <v>75</v>
      </c>
      <c r="E30" s="107" t="s">
        <v>275</v>
      </c>
      <c r="F30" s="108">
        <v>44369</v>
      </c>
      <c r="G30" s="103" t="s">
        <v>277</v>
      </c>
      <c r="H30" s="106" t="s">
        <v>242</v>
      </c>
      <c r="I30" s="107" t="s">
        <v>278</v>
      </c>
      <c r="J30" s="109" t="s">
        <v>282</v>
      </c>
      <c r="K30" s="8" t="s">
        <v>276</v>
      </c>
      <c r="L30" s="103" t="s">
        <v>283</v>
      </c>
      <c r="M30" s="103" t="s">
        <v>284</v>
      </c>
      <c r="N30" s="103" t="s">
        <v>83</v>
      </c>
      <c r="O30" s="103" t="s">
        <v>84</v>
      </c>
      <c r="P30" s="103" t="s">
        <v>248</v>
      </c>
      <c r="Q30" s="110">
        <v>44392</v>
      </c>
      <c r="R30" s="110">
        <v>44576</v>
      </c>
      <c r="S30" s="111">
        <v>44599</v>
      </c>
      <c r="T30" s="112" t="s">
        <v>869</v>
      </c>
      <c r="U30" s="112" t="s">
        <v>870</v>
      </c>
      <c r="V30" s="113" t="s">
        <v>115</v>
      </c>
      <c r="W30" s="103">
        <v>1</v>
      </c>
      <c r="X30" s="103">
        <v>0</v>
      </c>
      <c r="Y30" s="114"/>
    </row>
    <row r="31" spans="1:25" ht="12" customHeight="1" x14ac:dyDescent="0.2">
      <c r="A31" s="19" t="s">
        <v>333</v>
      </c>
      <c r="B31" s="20">
        <v>1</v>
      </c>
      <c r="C31" s="21">
        <v>2021</v>
      </c>
      <c r="D31" s="22" t="s">
        <v>117</v>
      </c>
      <c r="E31" s="27" t="s">
        <v>300</v>
      </c>
      <c r="F31" s="97">
        <v>44452</v>
      </c>
      <c r="G31" s="25" t="s">
        <v>337</v>
      </c>
      <c r="H31" s="22" t="s">
        <v>301</v>
      </c>
      <c r="I31" s="24" t="s">
        <v>302</v>
      </c>
      <c r="J31" s="28" t="s">
        <v>303</v>
      </c>
      <c r="K31" s="8" t="s">
        <v>114</v>
      </c>
      <c r="L31" s="25" t="s">
        <v>304</v>
      </c>
      <c r="M31" s="25">
        <v>1</v>
      </c>
      <c r="N31" s="25" t="s">
        <v>78</v>
      </c>
      <c r="O31" s="101" t="s">
        <v>341</v>
      </c>
      <c r="P31" s="25" t="s">
        <v>305</v>
      </c>
      <c r="Q31" s="88">
        <v>44470</v>
      </c>
      <c r="R31" s="66">
        <v>44834</v>
      </c>
      <c r="S31" s="49">
        <v>44596</v>
      </c>
      <c r="T31" s="26" t="s">
        <v>85</v>
      </c>
      <c r="U31" s="59" t="s">
        <v>853</v>
      </c>
      <c r="V31" s="26" t="s">
        <v>86</v>
      </c>
      <c r="W31" s="25">
        <v>0</v>
      </c>
      <c r="X31" s="25">
        <v>0</v>
      </c>
      <c r="Y31" s="6"/>
    </row>
    <row r="32" spans="1:25" ht="12" customHeight="1" x14ac:dyDescent="0.2">
      <c r="A32" s="19" t="s">
        <v>334</v>
      </c>
      <c r="B32" s="20">
        <v>1</v>
      </c>
      <c r="C32" s="21">
        <v>2021</v>
      </c>
      <c r="D32" s="22" t="s">
        <v>117</v>
      </c>
      <c r="E32" s="27" t="s">
        <v>300</v>
      </c>
      <c r="F32" s="97">
        <v>44452</v>
      </c>
      <c r="G32" s="25" t="s">
        <v>338</v>
      </c>
      <c r="H32" s="22" t="s">
        <v>301</v>
      </c>
      <c r="I32" s="24" t="s">
        <v>306</v>
      </c>
      <c r="J32" s="28" t="s">
        <v>307</v>
      </c>
      <c r="K32" s="8" t="s">
        <v>114</v>
      </c>
      <c r="L32" s="25" t="s">
        <v>308</v>
      </c>
      <c r="M32" s="25">
        <v>1</v>
      </c>
      <c r="N32" s="25" t="s">
        <v>78</v>
      </c>
      <c r="O32" s="101" t="s">
        <v>341</v>
      </c>
      <c r="P32" s="25" t="s">
        <v>305</v>
      </c>
      <c r="Q32" s="88">
        <v>44470</v>
      </c>
      <c r="R32" s="66">
        <v>44834</v>
      </c>
      <c r="S32" s="49">
        <v>44596</v>
      </c>
      <c r="T32" s="26" t="s">
        <v>85</v>
      </c>
      <c r="U32" s="59" t="s">
        <v>854</v>
      </c>
      <c r="V32" s="26" t="s">
        <v>86</v>
      </c>
      <c r="W32" s="25">
        <v>0</v>
      </c>
      <c r="X32" s="25">
        <v>0</v>
      </c>
      <c r="Y32" s="6"/>
    </row>
    <row r="33" spans="1:25" ht="12" customHeight="1" x14ac:dyDescent="0.2">
      <c r="A33" s="19" t="s">
        <v>334</v>
      </c>
      <c r="B33" s="20">
        <v>2</v>
      </c>
      <c r="C33" s="21">
        <v>2021</v>
      </c>
      <c r="D33" s="22" t="s">
        <v>117</v>
      </c>
      <c r="E33" s="27" t="s">
        <v>300</v>
      </c>
      <c r="F33" s="97">
        <v>44452</v>
      </c>
      <c r="G33" s="25" t="s">
        <v>338</v>
      </c>
      <c r="H33" s="22" t="s">
        <v>301</v>
      </c>
      <c r="I33" s="24" t="s">
        <v>309</v>
      </c>
      <c r="J33" s="28" t="s">
        <v>310</v>
      </c>
      <c r="K33" s="8" t="s">
        <v>114</v>
      </c>
      <c r="L33" s="25" t="s">
        <v>311</v>
      </c>
      <c r="M33" s="25">
        <v>1</v>
      </c>
      <c r="N33" s="25" t="s">
        <v>78</v>
      </c>
      <c r="O33" s="101" t="s">
        <v>341</v>
      </c>
      <c r="P33" s="25" t="s">
        <v>305</v>
      </c>
      <c r="Q33" s="88">
        <v>44470</v>
      </c>
      <c r="R33" s="66">
        <v>44834</v>
      </c>
      <c r="S33" s="49">
        <v>44596</v>
      </c>
      <c r="T33" s="26" t="s">
        <v>85</v>
      </c>
      <c r="U33" s="59" t="s">
        <v>855</v>
      </c>
      <c r="V33" s="26" t="s">
        <v>86</v>
      </c>
      <c r="W33" s="25">
        <v>0</v>
      </c>
      <c r="X33" s="25">
        <v>0</v>
      </c>
      <c r="Y33" s="6"/>
    </row>
    <row r="34" spans="1:25" ht="12" customHeight="1" x14ac:dyDescent="0.2">
      <c r="A34" s="19" t="s">
        <v>334</v>
      </c>
      <c r="B34" s="20">
        <v>3</v>
      </c>
      <c r="C34" s="21">
        <v>2021</v>
      </c>
      <c r="D34" s="22" t="s">
        <v>117</v>
      </c>
      <c r="E34" s="27" t="s">
        <v>300</v>
      </c>
      <c r="F34" s="97">
        <v>44452</v>
      </c>
      <c r="G34" s="25" t="s">
        <v>338</v>
      </c>
      <c r="H34" s="22" t="s">
        <v>301</v>
      </c>
      <c r="I34" s="24" t="s">
        <v>312</v>
      </c>
      <c r="J34" s="28" t="s">
        <v>313</v>
      </c>
      <c r="K34" s="8" t="s">
        <v>114</v>
      </c>
      <c r="L34" s="25" t="s">
        <v>314</v>
      </c>
      <c r="M34" s="25">
        <v>1</v>
      </c>
      <c r="N34" s="25" t="s">
        <v>78</v>
      </c>
      <c r="O34" s="101" t="s">
        <v>341</v>
      </c>
      <c r="P34" s="25" t="s">
        <v>305</v>
      </c>
      <c r="Q34" s="88">
        <v>44470</v>
      </c>
      <c r="R34" s="66">
        <v>44834</v>
      </c>
      <c r="S34" s="49">
        <v>44596</v>
      </c>
      <c r="T34" s="26" t="s">
        <v>85</v>
      </c>
      <c r="U34" s="59" t="s">
        <v>856</v>
      </c>
      <c r="V34" s="26" t="s">
        <v>86</v>
      </c>
      <c r="W34" s="25">
        <v>0</v>
      </c>
      <c r="X34" s="25">
        <v>0</v>
      </c>
      <c r="Y34" s="6"/>
    </row>
    <row r="35" spans="1:25" ht="12" customHeight="1" x14ac:dyDescent="0.2">
      <c r="A35" s="19" t="s">
        <v>334</v>
      </c>
      <c r="B35" s="20">
        <v>4</v>
      </c>
      <c r="C35" s="21">
        <v>2021</v>
      </c>
      <c r="D35" s="22" t="s">
        <v>117</v>
      </c>
      <c r="E35" s="27" t="s">
        <v>300</v>
      </c>
      <c r="F35" s="97">
        <v>44452</v>
      </c>
      <c r="G35" s="25" t="s">
        <v>338</v>
      </c>
      <c r="H35" s="22" t="s">
        <v>301</v>
      </c>
      <c r="I35" s="24" t="s">
        <v>312</v>
      </c>
      <c r="J35" s="28" t="s">
        <v>315</v>
      </c>
      <c r="K35" s="8" t="s">
        <v>114</v>
      </c>
      <c r="L35" s="25" t="s">
        <v>316</v>
      </c>
      <c r="M35" s="25">
        <v>1</v>
      </c>
      <c r="N35" s="25" t="s">
        <v>78</v>
      </c>
      <c r="O35" s="101" t="s">
        <v>341</v>
      </c>
      <c r="P35" s="25" t="s">
        <v>305</v>
      </c>
      <c r="Q35" s="88">
        <v>44470</v>
      </c>
      <c r="R35" s="66">
        <v>44834</v>
      </c>
      <c r="S35" s="49">
        <v>44596</v>
      </c>
      <c r="T35" s="26" t="s">
        <v>85</v>
      </c>
      <c r="U35" s="59" t="s">
        <v>857</v>
      </c>
      <c r="V35" s="26" t="s">
        <v>86</v>
      </c>
      <c r="W35" s="25">
        <v>0</v>
      </c>
      <c r="X35" s="25">
        <v>0</v>
      </c>
      <c r="Y35" s="6"/>
    </row>
    <row r="36" spans="1:25" ht="12" customHeight="1" x14ac:dyDescent="0.2">
      <c r="A36" s="19" t="s">
        <v>334</v>
      </c>
      <c r="B36" s="20">
        <v>5</v>
      </c>
      <c r="C36" s="21">
        <v>2021</v>
      </c>
      <c r="D36" s="22" t="s">
        <v>117</v>
      </c>
      <c r="E36" s="27" t="s">
        <v>300</v>
      </c>
      <c r="F36" s="97">
        <v>44452</v>
      </c>
      <c r="G36" s="25" t="s">
        <v>338</v>
      </c>
      <c r="H36" s="22" t="s">
        <v>301</v>
      </c>
      <c r="I36" s="24" t="s">
        <v>317</v>
      </c>
      <c r="J36" s="28" t="s">
        <v>318</v>
      </c>
      <c r="K36" s="8" t="s">
        <v>114</v>
      </c>
      <c r="L36" s="25" t="s">
        <v>319</v>
      </c>
      <c r="M36" s="25">
        <v>1</v>
      </c>
      <c r="N36" s="25" t="s">
        <v>78</v>
      </c>
      <c r="O36" s="101" t="s">
        <v>341</v>
      </c>
      <c r="P36" s="25" t="s">
        <v>305</v>
      </c>
      <c r="Q36" s="88">
        <v>44470</v>
      </c>
      <c r="R36" s="66">
        <v>44834</v>
      </c>
      <c r="S36" s="49">
        <v>44596</v>
      </c>
      <c r="T36" s="26" t="s">
        <v>85</v>
      </c>
      <c r="U36" s="59" t="s">
        <v>859</v>
      </c>
      <c r="V36" s="26" t="s">
        <v>86</v>
      </c>
      <c r="W36" s="25">
        <v>0</v>
      </c>
      <c r="X36" s="25">
        <v>0</v>
      </c>
      <c r="Y36" s="6"/>
    </row>
    <row r="37" spans="1:25" ht="12" customHeight="1" x14ac:dyDescent="0.2">
      <c r="A37" s="19" t="s">
        <v>334</v>
      </c>
      <c r="B37" s="20">
        <v>6</v>
      </c>
      <c r="C37" s="21">
        <v>2021</v>
      </c>
      <c r="D37" s="22" t="s">
        <v>117</v>
      </c>
      <c r="E37" s="27" t="s">
        <v>300</v>
      </c>
      <c r="F37" s="97">
        <v>44452</v>
      </c>
      <c r="G37" s="25" t="s">
        <v>338</v>
      </c>
      <c r="H37" s="22" t="s">
        <v>301</v>
      </c>
      <c r="I37" s="24" t="s">
        <v>320</v>
      </c>
      <c r="J37" s="28" t="s">
        <v>321</v>
      </c>
      <c r="K37" s="8" t="s">
        <v>114</v>
      </c>
      <c r="L37" s="25" t="s">
        <v>322</v>
      </c>
      <c r="M37" s="25">
        <v>1</v>
      </c>
      <c r="N37" s="25" t="s">
        <v>78</v>
      </c>
      <c r="O37" s="101" t="s">
        <v>341</v>
      </c>
      <c r="P37" s="25" t="s">
        <v>305</v>
      </c>
      <c r="Q37" s="88">
        <v>44470</v>
      </c>
      <c r="R37" s="66">
        <v>44834</v>
      </c>
      <c r="S37" s="49">
        <v>44596</v>
      </c>
      <c r="T37" s="26" t="s">
        <v>85</v>
      </c>
      <c r="U37" s="59" t="s">
        <v>858</v>
      </c>
      <c r="V37" s="26" t="s">
        <v>86</v>
      </c>
      <c r="W37" s="25">
        <v>0</v>
      </c>
      <c r="X37" s="25">
        <v>0</v>
      </c>
      <c r="Y37" s="6"/>
    </row>
    <row r="38" spans="1:25" ht="12" customHeight="1" x14ac:dyDescent="0.2">
      <c r="A38" s="19" t="s">
        <v>335</v>
      </c>
      <c r="B38" s="20">
        <v>1</v>
      </c>
      <c r="C38" s="21">
        <v>2021</v>
      </c>
      <c r="D38" s="22" t="s">
        <v>117</v>
      </c>
      <c r="E38" s="27" t="s">
        <v>300</v>
      </c>
      <c r="F38" s="97">
        <v>44452</v>
      </c>
      <c r="G38" s="25" t="s">
        <v>339</v>
      </c>
      <c r="H38" s="22" t="s">
        <v>323</v>
      </c>
      <c r="I38" s="24" t="s">
        <v>324</v>
      </c>
      <c r="J38" s="28" t="s">
        <v>325</v>
      </c>
      <c r="K38" s="8" t="s">
        <v>114</v>
      </c>
      <c r="L38" s="25" t="s">
        <v>326</v>
      </c>
      <c r="M38" s="25">
        <v>1</v>
      </c>
      <c r="N38" s="25" t="s">
        <v>78</v>
      </c>
      <c r="O38" s="25" t="s">
        <v>342</v>
      </c>
      <c r="P38" s="25" t="s">
        <v>327</v>
      </c>
      <c r="Q38" s="88">
        <v>44470</v>
      </c>
      <c r="R38" s="66">
        <v>44680</v>
      </c>
      <c r="S38" s="49">
        <v>44596</v>
      </c>
      <c r="T38" s="26" t="s">
        <v>85</v>
      </c>
      <c r="U38" s="59" t="s">
        <v>860</v>
      </c>
      <c r="V38" s="26" t="s">
        <v>86</v>
      </c>
      <c r="W38" s="25">
        <v>1</v>
      </c>
      <c r="X38" s="25">
        <v>0</v>
      </c>
      <c r="Y38" s="6"/>
    </row>
    <row r="39" spans="1:25" ht="12" customHeight="1" x14ac:dyDescent="0.2">
      <c r="A39" s="19" t="s">
        <v>336</v>
      </c>
      <c r="B39" s="20">
        <v>1</v>
      </c>
      <c r="C39" s="21">
        <v>2021</v>
      </c>
      <c r="D39" s="22" t="s">
        <v>117</v>
      </c>
      <c r="E39" s="27" t="s">
        <v>300</v>
      </c>
      <c r="F39" s="97">
        <v>44452</v>
      </c>
      <c r="G39" s="25" t="s">
        <v>340</v>
      </c>
      <c r="H39" s="22" t="s">
        <v>328</v>
      </c>
      <c r="I39" s="24" t="s">
        <v>329</v>
      </c>
      <c r="J39" s="28" t="s">
        <v>330</v>
      </c>
      <c r="K39" s="8" t="s">
        <v>114</v>
      </c>
      <c r="L39" s="25" t="s">
        <v>326</v>
      </c>
      <c r="M39" s="25">
        <v>1</v>
      </c>
      <c r="N39" s="25" t="s">
        <v>78</v>
      </c>
      <c r="O39" s="25" t="s">
        <v>342</v>
      </c>
      <c r="P39" s="25" t="s">
        <v>327</v>
      </c>
      <c r="Q39" s="88">
        <v>44470</v>
      </c>
      <c r="R39" s="66">
        <v>44680</v>
      </c>
      <c r="S39" s="49">
        <v>44596</v>
      </c>
      <c r="T39" s="26" t="s">
        <v>85</v>
      </c>
      <c r="U39" s="59" t="s">
        <v>861</v>
      </c>
      <c r="V39" s="26" t="s">
        <v>86</v>
      </c>
      <c r="W39" s="25">
        <v>1</v>
      </c>
      <c r="X39" s="25">
        <v>0</v>
      </c>
      <c r="Y39" s="6"/>
    </row>
    <row r="40" spans="1:25" ht="12" customHeight="1" x14ac:dyDescent="0.2">
      <c r="A40" s="19" t="s">
        <v>336</v>
      </c>
      <c r="B40" s="20">
        <v>2</v>
      </c>
      <c r="C40" s="21">
        <v>2021</v>
      </c>
      <c r="D40" s="22" t="s">
        <v>117</v>
      </c>
      <c r="E40" s="27" t="s">
        <v>300</v>
      </c>
      <c r="F40" s="97">
        <v>44452</v>
      </c>
      <c r="G40" s="25" t="s">
        <v>340</v>
      </c>
      <c r="H40" s="22" t="s">
        <v>328</v>
      </c>
      <c r="I40" s="24" t="s">
        <v>329</v>
      </c>
      <c r="J40" s="28" t="s">
        <v>331</v>
      </c>
      <c r="K40" s="8" t="s">
        <v>114</v>
      </c>
      <c r="L40" s="25" t="s">
        <v>332</v>
      </c>
      <c r="M40" s="25">
        <v>1</v>
      </c>
      <c r="N40" s="25" t="s">
        <v>78</v>
      </c>
      <c r="O40" s="25" t="s">
        <v>342</v>
      </c>
      <c r="P40" s="25" t="s">
        <v>327</v>
      </c>
      <c r="Q40" s="88">
        <v>44470</v>
      </c>
      <c r="R40" s="66">
        <v>44680</v>
      </c>
      <c r="S40" s="49">
        <v>44596</v>
      </c>
      <c r="T40" s="26" t="s">
        <v>85</v>
      </c>
      <c r="U40" s="59" t="s">
        <v>862</v>
      </c>
      <c r="V40" s="26" t="s">
        <v>86</v>
      </c>
      <c r="W40" s="25">
        <v>1</v>
      </c>
      <c r="X40" s="25">
        <v>0</v>
      </c>
      <c r="Y40" s="6"/>
    </row>
    <row r="41" spans="1:25" ht="12" customHeight="1" x14ac:dyDescent="0.2">
      <c r="A41" s="19" t="s">
        <v>359</v>
      </c>
      <c r="B41" s="20">
        <v>1</v>
      </c>
      <c r="C41" s="21">
        <v>2021</v>
      </c>
      <c r="D41" s="22" t="s">
        <v>75</v>
      </c>
      <c r="E41" s="27" t="s">
        <v>362</v>
      </c>
      <c r="F41" s="97">
        <v>44494</v>
      </c>
      <c r="G41" s="25" t="s">
        <v>363</v>
      </c>
      <c r="H41" s="22" t="s">
        <v>348</v>
      </c>
      <c r="I41" s="24" t="s">
        <v>349</v>
      </c>
      <c r="J41" s="28" t="s">
        <v>350</v>
      </c>
      <c r="K41" s="8" t="s">
        <v>114</v>
      </c>
      <c r="L41" s="25" t="s">
        <v>351</v>
      </c>
      <c r="M41" s="25">
        <v>1</v>
      </c>
      <c r="N41" s="25" t="s">
        <v>83</v>
      </c>
      <c r="O41" s="25" t="s">
        <v>84</v>
      </c>
      <c r="P41" s="25" t="s">
        <v>124</v>
      </c>
      <c r="Q41" s="88">
        <v>44531</v>
      </c>
      <c r="R41" s="66">
        <v>44711</v>
      </c>
      <c r="S41" s="49">
        <v>44599</v>
      </c>
      <c r="T41" s="26" t="s">
        <v>869</v>
      </c>
      <c r="U41" s="59" t="s">
        <v>872</v>
      </c>
      <c r="V41" s="26" t="s">
        <v>86</v>
      </c>
      <c r="W41" s="25">
        <v>0</v>
      </c>
      <c r="X41" s="25">
        <v>0</v>
      </c>
      <c r="Y41" s="6"/>
    </row>
    <row r="42" spans="1:25" ht="12" customHeight="1" x14ac:dyDescent="0.2">
      <c r="A42" s="19" t="s">
        <v>359</v>
      </c>
      <c r="B42" s="20">
        <v>2</v>
      </c>
      <c r="C42" s="21">
        <v>2021</v>
      </c>
      <c r="D42" s="22" t="s">
        <v>75</v>
      </c>
      <c r="E42" s="27" t="s">
        <v>362</v>
      </c>
      <c r="F42" s="97">
        <v>44494</v>
      </c>
      <c r="G42" s="25" t="s">
        <v>363</v>
      </c>
      <c r="H42" s="22" t="s">
        <v>348</v>
      </c>
      <c r="I42" s="24" t="s">
        <v>349</v>
      </c>
      <c r="J42" s="28" t="s">
        <v>352</v>
      </c>
      <c r="K42" s="8" t="s">
        <v>114</v>
      </c>
      <c r="L42" s="25" t="s">
        <v>353</v>
      </c>
      <c r="M42" s="25">
        <v>1</v>
      </c>
      <c r="N42" s="25" t="s">
        <v>83</v>
      </c>
      <c r="O42" s="25" t="s">
        <v>84</v>
      </c>
      <c r="P42" s="25" t="s">
        <v>124</v>
      </c>
      <c r="Q42" s="88">
        <v>44531</v>
      </c>
      <c r="R42" s="66">
        <v>44711</v>
      </c>
      <c r="S42" s="49">
        <v>44599</v>
      </c>
      <c r="T42" s="26" t="s">
        <v>869</v>
      </c>
      <c r="U42" s="59" t="s">
        <v>872</v>
      </c>
      <c r="V42" s="26" t="s">
        <v>86</v>
      </c>
      <c r="W42" s="25">
        <v>0</v>
      </c>
      <c r="X42" s="25">
        <v>0</v>
      </c>
      <c r="Y42" s="6"/>
    </row>
    <row r="43" spans="1:25" ht="12" customHeight="1" x14ac:dyDescent="0.2">
      <c r="A43" s="19" t="s">
        <v>360</v>
      </c>
      <c r="B43" s="20">
        <v>1</v>
      </c>
      <c r="C43" s="21">
        <v>2021</v>
      </c>
      <c r="D43" s="22" t="s">
        <v>75</v>
      </c>
      <c r="E43" s="27" t="s">
        <v>362</v>
      </c>
      <c r="F43" s="97">
        <v>44494</v>
      </c>
      <c r="G43" s="25" t="s">
        <v>364</v>
      </c>
      <c r="H43" s="22" t="s">
        <v>348</v>
      </c>
      <c r="I43" s="24" t="s">
        <v>354</v>
      </c>
      <c r="J43" s="28" t="s">
        <v>355</v>
      </c>
      <c r="K43" s="8" t="s">
        <v>114</v>
      </c>
      <c r="L43" s="25" t="s">
        <v>356</v>
      </c>
      <c r="M43" s="25">
        <v>2</v>
      </c>
      <c r="N43" s="25" t="s">
        <v>83</v>
      </c>
      <c r="O43" s="25" t="s">
        <v>84</v>
      </c>
      <c r="P43" s="25" t="s">
        <v>124</v>
      </c>
      <c r="Q43" s="88">
        <v>44531</v>
      </c>
      <c r="R43" s="66">
        <v>44681</v>
      </c>
      <c r="S43" s="49">
        <v>44599</v>
      </c>
      <c r="T43" s="26" t="s">
        <v>869</v>
      </c>
      <c r="U43" s="59" t="s">
        <v>872</v>
      </c>
      <c r="V43" s="26" t="s">
        <v>86</v>
      </c>
      <c r="W43" s="25">
        <v>0</v>
      </c>
      <c r="X43" s="25">
        <v>0</v>
      </c>
      <c r="Y43" s="6"/>
    </row>
    <row r="44" spans="1:25" ht="12" customHeight="1" x14ac:dyDescent="0.2">
      <c r="A44" s="19" t="s">
        <v>361</v>
      </c>
      <c r="B44" s="20">
        <v>1</v>
      </c>
      <c r="C44" s="21">
        <v>2021</v>
      </c>
      <c r="D44" s="22" t="s">
        <v>357</v>
      </c>
      <c r="E44" s="27" t="s">
        <v>362</v>
      </c>
      <c r="F44" s="97">
        <v>44494</v>
      </c>
      <c r="G44" s="25" t="s">
        <v>365</v>
      </c>
      <c r="H44" s="22" t="s">
        <v>301</v>
      </c>
      <c r="I44" s="24" t="s">
        <v>358</v>
      </c>
      <c r="J44" s="28" t="s">
        <v>439</v>
      </c>
      <c r="K44" s="8" t="s">
        <v>114</v>
      </c>
      <c r="L44" s="25" t="s">
        <v>440</v>
      </c>
      <c r="M44" s="84">
        <v>1</v>
      </c>
      <c r="N44" s="25" t="s">
        <v>78</v>
      </c>
      <c r="O44" s="101" t="s">
        <v>78</v>
      </c>
      <c r="P44" s="25" t="s">
        <v>78</v>
      </c>
      <c r="Q44" s="88">
        <v>44531</v>
      </c>
      <c r="R44" s="66">
        <v>44711</v>
      </c>
      <c r="S44" s="49">
        <v>44599</v>
      </c>
      <c r="T44" s="26" t="s">
        <v>85</v>
      </c>
      <c r="U44" s="59" t="s">
        <v>907</v>
      </c>
      <c r="V44" s="26" t="s">
        <v>86</v>
      </c>
      <c r="W44" s="25">
        <v>0</v>
      </c>
      <c r="X44" s="25">
        <v>0</v>
      </c>
      <c r="Y44" s="6"/>
    </row>
    <row r="45" spans="1:25" ht="12" customHeight="1" x14ac:dyDescent="0.2">
      <c r="A45" s="19" t="s">
        <v>431</v>
      </c>
      <c r="B45" s="20">
        <v>1</v>
      </c>
      <c r="C45" s="21">
        <v>2021</v>
      </c>
      <c r="D45" s="22" t="s">
        <v>70</v>
      </c>
      <c r="E45" s="27" t="s">
        <v>430</v>
      </c>
      <c r="F45" s="97">
        <v>44440</v>
      </c>
      <c r="G45" s="25" t="s">
        <v>366</v>
      </c>
      <c r="H45" s="22" t="s">
        <v>367</v>
      </c>
      <c r="I45" s="24" t="s">
        <v>368</v>
      </c>
      <c r="J45" s="28" t="s">
        <v>369</v>
      </c>
      <c r="K45" s="8" t="s">
        <v>114</v>
      </c>
      <c r="L45" s="25" t="s">
        <v>370</v>
      </c>
      <c r="M45" s="25">
        <v>1</v>
      </c>
      <c r="N45" s="25" t="s">
        <v>76</v>
      </c>
      <c r="O45" s="25" t="s">
        <v>77</v>
      </c>
      <c r="P45" s="25" t="s">
        <v>123</v>
      </c>
      <c r="Q45" s="88">
        <v>44593</v>
      </c>
      <c r="R45" s="66">
        <v>44742</v>
      </c>
      <c r="S45" s="49">
        <v>44600</v>
      </c>
      <c r="T45" s="26" t="s">
        <v>890</v>
      </c>
      <c r="U45" s="59" t="s">
        <v>897</v>
      </c>
      <c r="V45" s="26" t="s">
        <v>86</v>
      </c>
      <c r="W45" s="25">
        <v>0</v>
      </c>
      <c r="X45" s="25">
        <v>0</v>
      </c>
      <c r="Y45" s="6"/>
    </row>
    <row r="46" spans="1:25" ht="12" customHeight="1" x14ac:dyDescent="0.2">
      <c r="A46" s="19" t="s">
        <v>431</v>
      </c>
      <c r="B46" s="20">
        <v>2</v>
      </c>
      <c r="C46" s="21">
        <v>2021</v>
      </c>
      <c r="D46" s="22" t="s">
        <v>70</v>
      </c>
      <c r="E46" s="27" t="s">
        <v>430</v>
      </c>
      <c r="F46" s="97">
        <v>44440</v>
      </c>
      <c r="G46" s="25" t="s">
        <v>366</v>
      </c>
      <c r="H46" s="22" t="s">
        <v>367</v>
      </c>
      <c r="I46" s="24" t="s">
        <v>368</v>
      </c>
      <c r="J46" s="28" t="s">
        <v>371</v>
      </c>
      <c r="K46" s="8" t="s">
        <v>114</v>
      </c>
      <c r="L46" s="25" t="s">
        <v>372</v>
      </c>
      <c r="M46" s="25">
        <v>1</v>
      </c>
      <c r="N46" s="25" t="s">
        <v>76</v>
      </c>
      <c r="O46" s="25" t="s">
        <v>77</v>
      </c>
      <c r="P46" s="25" t="s">
        <v>123</v>
      </c>
      <c r="Q46" s="88">
        <v>44743</v>
      </c>
      <c r="R46" s="66">
        <v>44773</v>
      </c>
      <c r="S46" s="49">
        <v>44600</v>
      </c>
      <c r="T46" s="26" t="s">
        <v>890</v>
      </c>
      <c r="U46" s="59" t="s">
        <v>897</v>
      </c>
      <c r="V46" s="26" t="s">
        <v>86</v>
      </c>
      <c r="W46" s="25">
        <v>0</v>
      </c>
      <c r="X46" s="25">
        <v>0</v>
      </c>
      <c r="Y46" s="6"/>
    </row>
    <row r="47" spans="1:25" ht="12" customHeight="1" x14ac:dyDescent="0.2">
      <c r="A47" s="19" t="s">
        <v>431</v>
      </c>
      <c r="B47" s="20">
        <v>3</v>
      </c>
      <c r="C47" s="21">
        <v>2021</v>
      </c>
      <c r="D47" s="22" t="s">
        <v>70</v>
      </c>
      <c r="E47" s="27" t="s">
        <v>430</v>
      </c>
      <c r="F47" s="97">
        <v>44440</v>
      </c>
      <c r="G47" s="25" t="s">
        <v>366</v>
      </c>
      <c r="H47" s="22" t="s">
        <v>367</v>
      </c>
      <c r="I47" s="24" t="s">
        <v>368</v>
      </c>
      <c r="J47" s="28" t="s">
        <v>373</v>
      </c>
      <c r="K47" s="8" t="s">
        <v>114</v>
      </c>
      <c r="L47" s="25" t="s">
        <v>374</v>
      </c>
      <c r="M47" s="25">
        <v>1</v>
      </c>
      <c r="N47" s="25" t="s">
        <v>76</v>
      </c>
      <c r="O47" s="25" t="s">
        <v>77</v>
      </c>
      <c r="P47" s="25" t="s">
        <v>123</v>
      </c>
      <c r="Q47" s="88">
        <v>44774</v>
      </c>
      <c r="R47" s="66">
        <v>44834</v>
      </c>
      <c r="S47" s="49">
        <v>44600</v>
      </c>
      <c r="T47" s="26" t="s">
        <v>890</v>
      </c>
      <c r="U47" s="59" t="s">
        <v>897</v>
      </c>
      <c r="V47" s="26" t="s">
        <v>86</v>
      </c>
      <c r="W47" s="25">
        <v>0</v>
      </c>
      <c r="X47" s="25">
        <v>0</v>
      </c>
      <c r="Y47" s="6"/>
    </row>
    <row r="48" spans="1:25" ht="12" customHeight="1" x14ac:dyDescent="0.2">
      <c r="A48" s="19" t="s">
        <v>431</v>
      </c>
      <c r="B48" s="20">
        <v>4</v>
      </c>
      <c r="C48" s="21">
        <v>2021</v>
      </c>
      <c r="D48" s="22" t="s">
        <v>70</v>
      </c>
      <c r="E48" s="27" t="s">
        <v>430</v>
      </c>
      <c r="F48" s="97">
        <v>44440</v>
      </c>
      <c r="G48" s="25" t="s">
        <v>366</v>
      </c>
      <c r="H48" s="22" t="s">
        <v>367</v>
      </c>
      <c r="I48" s="24" t="s">
        <v>368</v>
      </c>
      <c r="J48" s="28" t="s">
        <v>375</v>
      </c>
      <c r="K48" s="8" t="s">
        <v>114</v>
      </c>
      <c r="L48" s="25" t="s">
        <v>376</v>
      </c>
      <c r="M48" s="84">
        <v>1</v>
      </c>
      <c r="N48" s="25" t="s">
        <v>76</v>
      </c>
      <c r="O48" s="25" t="s">
        <v>77</v>
      </c>
      <c r="P48" s="25" t="s">
        <v>123</v>
      </c>
      <c r="Q48" s="88">
        <v>44531</v>
      </c>
      <c r="R48" s="66">
        <v>44620</v>
      </c>
      <c r="S48" s="49">
        <v>44600</v>
      </c>
      <c r="T48" s="26" t="s">
        <v>890</v>
      </c>
      <c r="U48" s="59" t="s">
        <v>897</v>
      </c>
      <c r="V48" s="26" t="s">
        <v>86</v>
      </c>
      <c r="W48" s="25">
        <v>0</v>
      </c>
      <c r="X48" s="25">
        <v>0</v>
      </c>
      <c r="Y48" s="6"/>
    </row>
    <row r="49" spans="1:25" ht="12" customHeight="1" x14ac:dyDescent="0.2">
      <c r="A49" s="19" t="s">
        <v>431</v>
      </c>
      <c r="B49" s="20">
        <v>5</v>
      </c>
      <c r="C49" s="21">
        <v>2021</v>
      </c>
      <c r="D49" s="22" t="s">
        <v>70</v>
      </c>
      <c r="E49" s="27" t="s">
        <v>430</v>
      </c>
      <c r="F49" s="97">
        <v>44440</v>
      </c>
      <c r="G49" s="25" t="s">
        <v>366</v>
      </c>
      <c r="H49" s="22" t="s">
        <v>367</v>
      </c>
      <c r="I49" s="24" t="s">
        <v>368</v>
      </c>
      <c r="J49" s="28" t="s">
        <v>377</v>
      </c>
      <c r="K49" s="8" t="s">
        <v>114</v>
      </c>
      <c r="L49" s="25" t="s">
        <v>378</v>
      </c>
      <c r="M49" s="25">
        <v>1</v>
      </c>
      <c r="N49" s="25" t="s">
        <v>76</v>
      </c>
      <c r="O49" s="25" t="s">
        <v>77</v>
      </c>
      <c r="P49" s="25" t="s">
        <v>123</v>
      </c>
      <c r="Q49" s="88">
        <v>44501</v>
      </c>
      <c r="R49" s="66">
        <v>44891</v>
      </c>
      <c r="S49" s="49">
        <v>44600</v>
      </c>
      <c r="T49" s="26" t="s">
        <v>890</v>
      </c>
      <c r="U49" s="59" t="s">
        <v>897</v>
      </c>
      <c r="V49" s="26" t="s">
        <v>86</v>
      </c>
      <c r="W49" s="25">
        <v>0</v>
      </c>
      <c r="X49" s="25">
        <v>0</v>
      </c>
      <c r="Y49" s="6"/>
    </row>
    <row r="50" spans="1:25" ht="12" customHeight="1" x14ac:dyDescent="0.2">
      <c r="A50" s="19" t="s">
        <v>431</v>
      </c>
      <c r="B50" s="20">
        <v>6</v>
      </c>
      <c r="C50" s="21">
        <v>2021</v>
      </c>
      <c r="D50" s="22" t="s">
        <v>70</v>
      </c>
      <c r="E50" s="27" t="s">
        <v>430</v>
      </c>
      <c r="F50" s="97">
        <v>44440</v>
      </c>
      <c r="G50" s="25" t="s">
        <v>366</v>
      </c>
      <c r="H50" s="22" t="s">
        <v>367</v>
      </c>
      <c r="I50" s="24" t="s">
        <v>368</v>
      </c>
      <c r="J50" s="28" t="s">
        <v>379</v>
      </c>
      <c r="K50" s="8" t="s">
        <v>114</v>
      </c>
      <c r="L50" s="25" t="s">
        <v>380</v>
      </c>
      <c r="M50" s="25">
        <v>1</v>
      </c>
      <c r="N50" s="25" t="s">
        <v>76</v>
      </c>
      <c r="O50" s="25" t="s">
        <v>77</v>
      </c>
      <c r="P50" s="25" t="s">
        <v>123</v>
      </c>
      <c r="Q50" s="88">
        <v>44470</v>
      </c>
      <c r="R50" s="66">
        <v>44895</v>
      </c>
      <c r="S50" s="49">
        <v>44600</v>
      </c>
      <c r="T50" s="26" t="s">
        <v>890</v>
      </c>
      <c r="U50" s="59" t="s">
        <v>897</v>
      </c>
      <c r="V50" s="26" t="s">
        <v>86</v>
      </c>
      <c r="W50" s="25">
        <v>0</v>
      </c>
      <c r="X50" s="25">
        <v>0</v>
      </c>
      <c r="Y50" s="6"/>
    </row>
    <row r="51" spans="1:25" ht="12" customHeight="1" x14ac:dyDescent="0.2">
      <c r="A51" s="19" t="s">
        <v>432</v>
      </c>
      <c r="B51" s="20">
        <v>1</v>
      </c>
      <c r="C51" s="21">
        <v>2021</v>
      </c>
      <c r="D51" s="22" t="s">
        <v>70</v>
      </c>
      <c r="E51" s="27" t="s">
        <v>430</v>
      </c>
      <c r="F51" s="97">
        <v>44440</v>
      </c>
      <c r="G51" s="25" t="s">
        <v>381</v>
      </c>
      <c r="H51" s="22" t="s">
        <v>367</v>
      </c>
      <c r="I51" s="24" t="s">
        <v>382</v>
      </c>
      <c r="J51" s="28" t="s">
        <v>383</v>
      </c>
      <c r="K51" s="8" t="s">
        <v>114</v>
      </c>
      <c r="L51" s="25" t="s">
        <v>384</v>
      </c>
      <c r="M51" s="84">
        <v>1</v>
      </c>
      <c r="N51" s="25" t="s">
        <v>76</v>
      </c>
      <c r="O51" s="25" t="s">
        <v>77</v>
      </c>
      <c r="P51" s="25" t="s">
        <v>123</v>
      </c>
      <c r="Q51" s="88">
        <v>44562</v>
      </c>
      <c r="R51" s="66">
        <v>44804</v>
      </c>
      <c r="S51" s="49">
        <v>44600</v>
      </c>
      <c r="T51" s="26" t="s">
        <v>890</v>
      </c>
      <c r="U51" s="59" t="s">
        <v>897</v>
      </c>
      <c r="V51" s="26" t="s">
        <v>86</v>
      </c>
      <c r="W51" s="25">
        <v>0</v>
      </c>
      <c r="X51" s="25">
        <v>0</v>
      </c>
      <c r="Y51" s="6"/>
    </row>
    <row r="52" spans="1:25" ht="12" customHeight="1" x14ac:dyDescent="0.2">
      <c r="A52" s="19" t="s">
        <v>432</v>
      </c>
      <c r="B52" s="20">
        <v>2</v>
      </c>
      <c r="C52" s="21">
        <v>2021</v>
      </c>
      <c r="D52" s="22" t="s">
        <v>70</v>
      </c>
      <c r="E52" s="27" t="s">
        <v>430</v>
      </c>
      <c r="F52" s="97">
        <v>44440</v>
      </c>
      <c r="G52" s="25" t="s">
        <v>381</v>
      </c>
      <c r="H52" s="22" t="s">
        <v>367</v>
      </c>
      <c r="I52" s="24" t="s">
        <v>382</v>
      </c>
      <c r="J52" s="28" t="s">
        <v>385</v>
      </c>
      <c r="K52" s="8" t="s">
        <v>114</v>
      </c>
      <c r="L52" s="25" t="s">
        <v>386</v>
      </c>
      <c r="M52" s="84">
        <v>1</v>
      </c>
      <c r="N52" s="25" t="s">
        <v>76</v>
      </c>
      <c r="O52" s="25" t="s">
        <v>77</v>
      </c>
      <c r="P52" s="25" t="s">
        <v>123</v>
      </c>
      <c r="Q52" s="88">
        <v>44805</v>
      </c>
      <c r="R52" s="66">
        <v>44834</v>
      </c>
      <c r="S52" s="49">
        <v>44600</v>
      </c>
      <c r="T52" s="26" t="s">
        <v>890</v>
      </c>
      <c r="U52" s="59" t="s">
        <v>897</v>
      </c>
      <c r="V52" s="26" t="s">
        <v>86</v>
      </c>
      <c r="W52" s="25">
        <v>0</v>
      </c>
      <c r="X52" s="25">
        <v>0</v>
      </c>
      <c r="Y52" s="6"/>
    </row>
    <row r="53" spans="1:25" ht="12" customHeight="1" x14ac:dyDescent="0.2">
      <c r="A53" s="19" t="s">
        <v>433</v>
      </c>
      <c r="B53" s="20">
        <v>1</v>
      </c>
      <c r="C53" s="21">
        <v>2021</v>
      </c>
      <c r="D53" s="22" t="s">
        <v>70</v>
      </c>
      <c r="E53" s="27" t="s">
        <v>430</v>
      </c>
      <c r="F53" s="97">
        <v>44440</v>
      </c>
      <c r="G53" s="25" t="s">
        <v>387</v>
      </c>
      <c r="H53" s="22" t="s">
        <v>367</v>
      </c>
      <c r="I53" s="24" t="s">
        <v>388</v>
      </c>
      <c r="J53" s="28" t="s">
        <v>389</v>
      </c>
      <c r="K53" s="8" t="s">
        <v>114</v>
      </c>
      <c r="L53" s="25" t="s">
        <v>390</v>
      </c>
      <c r="M53" s="25">
        <v>1</v>
      </c>
      <c r="N53" s="25" t="s">
        <v>76</v>
      </c>
      <c r="O53" s="25" t="s">
        <v>77</v>
      </c>
      <c r="P53" s="25" t="s">
        <v>123</v>
      </c>
      <c r="Q53" s="88">
        <v>44562</v>
      </c>
      <c r="R53" s="66">
        <v>44742</v>
      </c>
      <c r="S53" s="49">
        <v>44600</v>
      </c>
      <c r="T53" s="26" t="s">
        <v>890</v>
      </c>
      <c r="U53" s="59" t="s">
        <v>897</v>
      </c>
      <c r="V53" s="26" t="s">
        <v>86</v>
      </c>
      <c r="W53" s="25">
        <v>0</v>
      </c>
      <c r="X53" s="25">
        <v>0</v>
      </c>
      <c r="Y53" s="6"/>
    </row>
    <row r="54" spans="1:25" ht="12" customHeight="1" x14ac:dyDescent="0.2">
      <c r="A54" s="19" t="s">
        <v>433</v>
      </c>
      <c r="B54" s="20">
        <v>2</v>
      </c>
      <c r="C54" s="21">
        <v>2021</v>
      </c>
      <c r="D54" s="22" t="s">
        <v>70</v>
      </c>
      <c r="E54" s="27" t="s">
        <v>430</v>
      </c>
      <c r="F54" s="97">
        <v>44440</v>
      </c>
      <c r="G54" s="25" t="s">
        <v>387</v>
      </c>
      <c r="H54" s="22" t="s">
        <v>367</v>
      </c>
      <c r="I54" s="24" t="s">
        <v>388</v>
      </c>
      <c r="J54" s="28" t="s">
        <v>391</v>
      </c>
      <c r="K54" s="8" t="s">
        <v>114</v>
      </c>
      <c r="L54" s="25" t="s">
        <v>392</v>
      </c>
      <c r="M54" s="25">
        <v>1</v>
      </c>
      <c r="N54" s="25" t="s">
        <v>76</v>
      </c>
      <c r="O54" s="25" t="s">
        <v>77</v>
      </c>
      <c r="P54" s="25" t="s">
        <v>123</v>
      </c>
      <c r="Q54" s="88">
        <v>44743</v>
      </c>
      <c r="R54" s="66">
        <v>44804</v>
      </c>
      <c r="S54" s="49">
        <v>44600</v>
      </c>
      <c r="T54" s="26" t="s">
        <v>890</v>
      </c>
      <c r="U54" s="59" t="s">
        <v>897</v>
      </c>
      <c r="V54" s="26" t="s">
        <v>86</v>
      </c>
      <c r="W54" s="25">
        <v>0</v>
      </c>
      <c r="X54" s="25">
        <v>0</v>
      </c>
      <c r="Y54" s="6"/>
    </row>
    <row r="55" spans="1:25" ht="12" customHeight="1" x14ac:dyDescent="0.2">
      <c r="A55" s="19" t="s">
        <v>433</v>
      </c>
      <c r="B55" s="20">
        <v>3</v>
      </c>
      <c r="C55" s="21">
        <v>2021</v>
      </c>
      <c r="D55" s="22" t="s">
        <v>70</v>
      </c>
      <c r="E55" s="27" t="s">
        <v>430</v>
      </c>
      <c r="F55" s="97">
        <v>44440</v>
      </c>
      <c r="G55" s="25" t="s">
        <v>387</v>
      </c>
      <c r="H55" s="22" t="s">
        <v>367</v>
      </c>
      <c r="I55" s="24" t="s">
        <v>388</v>
      </c>
      <c r="J55" s="28" t="s">
        <v>393</v>
      </c>
      <c r="K55" s="8" t="s">
        <v>114</v>
      </c>
      <c r="L55" s="25" t="s">
        <v>394</v>
      </c>
      <c r="M55" s="25">
        <v>1</v>
      </c>
      <c r="N55" s="25" t="s">
        <v>76</v>
      </c>
      <c r="O55" s="25" t="s">
        <v>77</v>
      </c>
      <c r="P55" s="25" t="s">
        <v>123</v>
      </c>
      <c r="Q55" s="88">
        <v>44866</v>
      </c>
      <c r="R55" s="66">
        <v>44895</v>
      </c>
      <c r="S55" s="49">
        <v>44600</v>
      </c>
      <c r="T55" s="26" t="s">
        <v>890</v>
      </c>
      <c r="U55" s="59" t="s">
        <v>897</v>
      </c>
      <c r="V55" s="26" t="s">
        <v>86</v>
      </c>
      <c r="W55" s="25">
        <v>0</v>
      </c>
      <c r="X55" s="25">
        <v>0</v>
      </c>
      <c r="Y55" s="6"/>
    </row>
    <row r="56" spans="1:25" ht="12" customHeight="1" x14ac:dyDescent="0.2">
      <c r="A56" s="19" t="s">
        <v>433</v>
      </c>
      <c r="B56" s="20">
        <v>4</v>
      </c>
      <c r="C56" s="21">
        <v>2021</v>
      </c>
      <c r="D56" s="22" t="s">
        <v>70</v>
      </c>
      <c r="E56" s="27" t="s">
        <v>430</v>
      </c>
      <c r="F56" s="97">
        <v>44440</v>
      </c>
      <c r="G56" s="25" t="s">
        <v>387</v>
      </c>
      <c r="H56" s="22" t="s">
        <v>367</v>
      </c>
      <c r="I56" s="24" t="s">
        <v>388</v>
      </c>
      <c r="J56" s="28" t="s">
        <v>395</v>
      </c>
      <c r="K56" s="8" t="s">
        <v>114</v>
      </c>
      <c r="L56" s="25" t="s">
        <v>396</v>
      </c>
      <c r="M56" s="25">
        <v>1</v>
      </c>
      <c r="N56" s="25" t="s">
        <v>76</v>
      </c>
      <c r="O56" s="25" t="s">
        <v>77</v>
      </c>
      <c r="P56" s="25" t="s">
        <v>123</v>
      </c>
      <c r="Q56" s="88">
        <v>44743</v>
      </c>
      <c r="R56" s="66">
        <v>44834</v>
      </c>
      <c r="S56" s="49">
        <v>44600</v>
      </c>
      <c r="T56" s="26" t="s">
        <v>890</v>
      </c>
      <c r="U56" s="59" t="s">
        <v>897</v>
      </c>
      <c r="V56" s="26" t="s">
        <v>86</v>
      </c>
      <c r="W56" s="25">
        <v>0</v>
      </c>
      <c r="X56" s="25">
        <v>0</v>
      </c>
      <c r="Y56" s="6"/>
    </row>
    <row r="57" spans="1:25" ht="12" customHeight="1" x14ac:dyDescent="0.2">
      <c r="A57" s="19" t="s">
        <v>433</v>
      </c>
      <c r="B57" s="20">
        <v>5</v>
      </c>
      <c r="C57" s="21">
        <v>2021</v>
      </c>
      <c r="D57" s="22" t="s">
        <v>70</v>
      </c>
      <c r="E57" s="27" t="s">
        <v>430</v>
      </c>
      <c r="F57" s="97">
        <v>44440</v>
      </c>
      <c r="G57" s="25" t="s">
        <v>387</v>
      </c>
      <c r="H57" s="22" t="s">
        <v>367</v>
      </c>
      <c r="I57" s="24" t="s">
        <v>388</v>
      </c>
      <c r="J57" s="28" t="s">
        <v>397</v>
      </c>
      <c r="K57" s="8" t="s">
        <v>114</v>
      </c>
      <c r="L57" s="25" t="s">
        <v>398</v>
      </c>
      <c r="M57" s="25">
        <v>1</v>
      </c>
      <c r="N57" s="25" t="s">
        <v>76</v>
      </c>
      <c r="O57" s="25" t="s">
        <v>77</v>
      </c>
      <c r="P57" s="25" t="s">
        <v>123</v>
      </c>
      <c r="Q57" s="88">
        <v>44835</v>
      </c>
      <c r="R57" s="66">
        <v>44895</v>
      </c>
      <c r="S57" s="49">
        <v>44600</v>
      </c>
      <c r="T57" s="26" t="s">
        <v>890</v>
      </c>
      <c r="U57" s="59" t="s">
        <v>897</v>
      </c>
      <c r="V57" s="26" t="s">
        <v>86</v>
      </c>
      <c r="W57" s="25">
        <v>0</v>
      </c>
      <c r="X57" s="25">
        <v>0</v>
      </c>
      <c r="Y57" s="6"/>
    </row>
    <row r="58" spans="1:25" ht="12" customHeight="1" x14ac:dyDescent="0.2">
      <c r="A58" s="19" t="s">
        <v>434</v>
      </c>
      <c r="B58" s="20">
        <v>1</v>
      </c>
      <c r="C58" s="21">
        <v>2021</v>
      </c>
      <c r="D58" s="22" t="s">
        <v>70</v>
      </c>
      <c r="E58" s="27" t="s">
        <v>430</v>
      </c>
      <c r="F58" s="97">
        <v>44440</v>
      </c>
      <c r="G58" s="25" t="s">
        <v>399</v>
      </c>
      <c r="H58" s="22" t="s">
        <v>367</v>
      </c>
      <c r="I58" s="24" t="s">
        <v>400</v>
      </c>
      <c r="J58" s="28" t="s">
        <v>401</v>
      </c>
      <c r="K58" s="8" t="s">
        <v>114</v>
      </c>
      <c r="L58" s="25" t="s">
        <v>402</v>
      </c>
      <c r="M58" s="25">
        <v>1</v>
      </c>
      <c r="N58" s="25" t="s">
        <v>76</v>
      </c>
      <c r="O58" s="25" t="s">
        <v>77</v>
      </c>
      <c r="P58" s="25" t="s">
        <v>123</v>
      </c>
      <c r="Q58" s="88">
        <v>44805</v>
      </c>
      <c r="R58" s="66">
        <v>44865</v>
      </c>
      <c r="S58" s="49">
        <v>44600</v>
      </c>
      <c r="T58" s="26" t="s">
        <v>890</v>
      </c>
      <c r="U58" s="59" t="s">
        <v>897</v>
      </c>
      <c r="V58" s="26" t="s">
        <v>86</v>
      </c>
      <c r="W58" s="25">
        <v>0</v>
      </c>
      <c r="X58" s="25">
        <v>0</v>
      </c>
      <c r="Y58" s="6"/>
    </row>
    <row r="59" spans="1:25" ht="12" customHeight="1" x14ac:dyDescent="0.2">
      <c r="A59" s="19" t="s">
        <v>434</v>
      </c>
      <c r="B59" s="20">
        <v>2</v>
      </c>
      <c r="C59" s="21">
        <v>2021</v>
      </c>
      <c r="D59" s="22" t="s">
        <v>70</v>
      </c>
      <c r="E59" s="27" t="s">
        <v>430</v>
      </c>
      <c r="F59" s="97">
        <v>44440</v>
      </c>
      <c r="G59" s="25" t="s">
        <v>399</v>
      </c>
      <c r="H59" s="22" t="s">
        <v>367</v>
      </c>
      <c r="I59" s="24" t="s">
        <v>400</v>
      </c>
      <c r="J59" s="28" t="s">
        <v>403</v>
      </c>
      <c r="K59" s="8" t="s">
        <v>114</v>
      </c>
      <c r="L59" s="25" t="s">
        <v>404</v>
      </c>
      <c r="M59" s="25">
        <v>1</v>
      </c>
      <c r="N59" s="25" t="s">
        <v>76</v>
      </c>
      <c r="O59" s="25" t="s">
        <v>77</v>
      </c>
      <c r="P59" s="25" t="s">
        <v>123</v>
      </c>
      <c r="Q59" s="88">
        <v>44866</v>
      </c>
      <c r="R59" s="66">
        <v>44895</v>
      </c>
      <c r="S59" s="49">
        <v>44600</v>
      </c>
      <c r="T59" s="26" t="s">
        <v>890</v>
      </c>
      <c r="U59" s="59" t="s">
        <v>897</v>
      </c>
      <c r="V59" s="26" t="s">
        <v>86</v>
      </c>
      <c r="W59" s="25">
        <v>0</v>
      </c>
      <c r="X59" s="25">
        <v>0</v>
      </c>
      <c r="Y59" s="6"/>
    </row>
    <row r="60" spans="1:25" ht="12" customHeight="1" x14ac:dyDescent="0.2">
      <c r="A60" s="19" t="s">
        <v>434</v>
      </c>
      <c r="B60" s="20">
        <v>3</v>
      </c>
      <c r="C60" s="21">
        <v>2021</v>
      </c>
      <c r="D60" s="22" t="s">
        <v>70</v>
      </c>
      <c r="E60" s="27" t="s">
        <v>430</v>
      </c>
      <c r="F60" s="97">
        <v>44440</v>
      </c>
      <c r="G60" s="25" t="s">
        <v>399</v>
      </c>
      <c r="H60" s="22" t="s">
        <v>367</v>
      </c>
      <c r="I60" s="24" t="s">
        <v>400</v>
      </c>
      <c r="J60" s="28" t="s">
        <v>405</v>
      </c>
      <c r="K60" s="8" t="s">
        <v>114</v>
      </c>
      <c r="L60" s="25" t="s">
        <v>406</v>
      </c>
      <c r="M60" s="25">
        <v>1</v>
      </c>
      <c r="N60" s="25" t="s">
        <v>76</v>
      </c>
      <c r="O60" s="25" t="s">
        <v>77</v>
      </c>
      <c r="P60" s="25" t="s">
        <v>123</v>
      </c>
      <c r="Q60" s="88">
        <v>44896</v>
      </c>
      <c r="R60" s="66">
        <v>44926</v>
      </c>
      <c r="S60" s="49">
        <v>44600</v>
      </c>
      <c r="T60" s="26" t="s">
        <v>890</v>
      </c>
      <c r="U60" s="59" t="s">
        <v>897</v>
      </c>
      <c r="V60" s="26" t="s">
        <v>86</v>
      </c>
      <c r="W60" s="25">
        <v>0</v>
      </c>
      <c r="X60" s="25">
        <v>0</v>
      </c>
      <c r="Y60" s="6"/>
    </row>
    <row r="61" spans="1:25" ht="12" customHeight="1" x14ac:dyDescent="0.2">
      <c r="A61" s="19" t="s">
        <v>434</v>
      </c>
      <c r="B61" s="20">
        <v>4</v>
      </c>
      <c r="C61" s="21">
        <v>2021</v>
      </c>
      <c r="D61" s="22" t="s">
        <v>70</v>
      </c>
      <c r="E61" s="27" t="s">
        <v>430</v>
      </c>
      <c r="F61" s="97">
        <v>44440</v>
      </c>
      <c r="G61" s="25" t="s">
        <v>399</v>
      </c>
      <c r="H61" s="22" t="s">
        <v>367</v>
      </c>
      <c r="I61" s="24" t="s">
        <v>400</v>
      </c>
      <c r="J61" s="28" t="s">
        <v>407</v>
      </c>
      <c r="K61" s="8" t="s">
        <v>114</v>
      </c>
      <c r="L61" s="25" t="s">
        <v>404</v>
      </c>
      <c r="M61" s="25">
        <v>1</v>
      </c>
      <c r="N61" s="25" t="s">
        <v>76</v>
      </c>
      <c r="O61" s="25" t="s">
        <v>77</v>
      </c>
      <c r="P61" s="25" t="s">
        <v>123</v>
      </c>
      <c r="Q61" s="88">
        <v>44896</v>
      </c>
      <c r="R61" s="66">
        <v>44926</v>
      </c>
      <c r="S61" s="49">
        <v>44600</v>
      </c>
      <c r="T61" s="26" t="s">
        <v>890</v>
      </c>
      <c r="U61" s="59" t="s">
        <v>897</v>
      </c>
      <c r="V61" s="26" t="s">
        <v>86</v>
      </c>
      <c r="W61" s="25">
        <v>0</v>
      </c>
      <c r="X61" s="25">
        <v>0</v>
      </c>
      <c r="Y61" s="6"/>
    </row>
    <row r="62" spans="1:25" ht="12" customHeight="1" x14ac:dyDescent="0.2">
      <c r="A62" s="19" t="s">
        <v>435</v>
      </c>
      <c r="B62" s="20">
        <v>1</v>
      </c>
      <c r="C62" s="21">
        <v>2021</v>
      </c>
      <c r="D62" s="22" t="s">
        <v>70</v>
      </c>
      <c r="E62" s="27" t="s">
        <v>430</v>
      </c>
      <c r="F62" s="97">
        <v>44440</v>
      </c>
      <c r="G62" s="25" t="s">
        <v>408</v>
      </c>
      <c r="H62" s="22" t="s">
        <v>367</v>
      </c>
      <c r="I62" s="24" t="s">
        <v>409</v>
      </c>
      <c r="J62" s="28" t="s">
        <v>410</v>
      </c>
      <c r="K62" s="8" t="s">
        <v>114</v>
      </c>
      <c r="L62" s="25" t="s">
        <v>411</v>
      </c>
      <c r="M62" s="25">
        <v>1</v>
      </c>
      <c r="N62" s="25" t="s">
        <v>76</v>
      </c>
      <c r="O62" s="25" t="s">
        <v>77</v>
      </c>
      <c r="P62" s="25" t="s">
        <v>123</v>
      </c>
      <c r="Q62" s="88">
        <v>44805</v>
      </c>
      <c r="R62" s="66">
        <v>44865</v>
      </c>
      <c r="S62" s="49">
        <v>44600</v>
      </c>
      <c r="T62" s="26" t="s">
        <v>890</v>
      </c>
      <c r="U62" s="59" t="s">
        <v>897</v>
      </c>
      <c r="V62" s="26" t="s">
        <v>86</v>
      </c>
      <c r="W62" s="25">
        <v>0</v>
      </c>
      <c r="X62" s="25">
        <v>0</v>
      </c>
      <c r="Y62" s="6"/>
    </row>
    <row r="63" spans="1:25" ht="12" customHeight="1" x14ac:dyDescent="0.2">
      <c r="A63" s="19" t="s">
        <v>435</v>
      </c>
      <c r="B63" s="20">
        <v>2</v>
      </c>
      <c r="C63" s="21">
        <v>2021</v>
      </c>
      <c r="D63" s="22" t="s">
        <v>70</v>
      </c>
      <c r="E63" s="27" t="s">
        <v>430</v>
      </c>
      <c r="F63" s="97">
        <v>44440</v>
      </c>
      <c r="G63" s="25" t="s">
        <v>408</v>
      </c>
      <c r="H63" s="22" t="s">
        <v>367</v>
      </c>
      <c r="I63" s="24" t="s">
        <v>409</v>
      </c>
      <c r="J63" s="28" t="s">
        <v>412</v>
      </c>
      <c r="K63" s="8" t="s">
        <v>114</v>
      </c>
      <c r="L63" s="25" t="s">
        <v>413</v>
      </c>
      <c r="M63" s="25">
        <v>1</v>
      </c>
      <c r="N63" s="25" t="s">
        <v>76</v>
      </c>
      <c r="O63" s="25" t="s">
        <v>77</v>
      </c>
      <c r="P63" s="25" t="s">
        <v>123</v>
      </c>
      <c r="Q63" s="88">
        <v>44866</v>
      </c>
      <c r="R63" s="66">
        <v>44895</v>
      </c>
      <c r="S63" s="49">
        <v>44600</v>
      </c>
      <c r="T63" s="26" t="s">
        <v>890</v>
      </c>
      <c r="U63" s="59" t="s">
        <v>897</v>
      </c>
      <c r="V63" s="26" t="s">
        <v>86</v>
      </c>
      <c r="W63" s="25">
        <v>0</v>
      </c>
      <c r="X63" s="25">
        <v>0</v>
      </c>
      <c r="Y63" s="6"/>
    </row>
    <row r="64" spans="1:25" ht="12" customHeight="1" x14ac:dyDescent="0.2">
      <c r="A64" s="19" t="s">
        <v>435</v>
      </c>
      <c r="B64" s="20">
        <v>3</v>
      </c>
      <c r="C64" s="21">
        <v>2021</v>
      </c>
      <c r="D64" s="22" t="s">
        <v>70</v>
      </c>
      <c r="E64" s="27" t="s">
        <v>430</v>
      </c>
      <c r="F64" s="97">
        <v>44440</v>
      </c>
      <c r="G64" s="25" t="s">
        <v>408</v>
      </c>
      <c r="H64" s="22" t="s">
        <v>367</v>
      </c>
      <c r="I64" s="24" t="s">
        <v>409</v>
      </c>
      <c r="J64" s="28" t="s">
        <v>414</v>
      </c>
      <c r="K64" s="8" t="s">
        <v>114</v>
      </c>
      <c r="L64" s="25" t="s">
        <v>415</v>
      </c>
      <c r="M64" s="25">
        <v>1</v>
      </c>
      <c r="N64" s="25" t="s">
        <v>76</v>
      </c>
      <c r="O64" s="25" t="s">
        <v>77</v>
      </c>
      <c r="P64" s="25" t="s">
        <v>123</v>
      </c>
      <c r="Q64" s="88">
        <v>44896</v>
      </c>
      <c r="R64" s="66">
        <v>44926</v>
      </c>
      <c r="S64" s="49">
        <v>44600</v>
      </c>
      <c r="T64" s="26" t="s">
        <v>890</v>
      </c>
      <c r="U64" s="59" t="s">
        <v>897</v>
      </c>
      <c r="V64" s="26" t="s">
        <v>86</v>
      </c>
      <c r="W64" s="25">
        <v>0</v>
      </c>
      <c r="X64" s="25">
        <v>0</v>
      </c>
      <c r="Y64" s="6"/>
    </row>
    <row r="65" spans="1:25" ht="12" customHeight="1" x14ac:dyDescent="0.2">
      <c r="A65" s="19" t="s">
        <v>436</v>
      </c>
      <c r="B65" s="20">
        <v>1</v>
      </c>
      <c r="C65" s="21">
        <v>2021</v>
      </c>
      <c r="D65" s="22" t="s">
        <v>70</v>
      </c>
      <c r="E65" s="27" t="s">
        <v>430</v>
      </c>
      <c r="F65" s="97">
        <v>44440</v>
      </c>
      <c r="G65" s="25" t="s">
        <v>416</v>
      </c>
      <c r="H65" s="22" t="s">
        <v>367</v>
      </c>
      <c r="I65" s="24" t="s">
        <v>417</v>
      </c>
      <c r="J65" s="28" t="s">
        <v>418</v>
      </c>
      <c r="K65" s="8" t="s">
        <v>114</v>
      </c>
      <c r="L65" s="25" t="s">
        <v>419</v>
      </c>
      <c r="M65" s="25">
        <v>1</v>
      </c>
      <c r="N65" s="25" t="s">
        <v>76</v>
      </c>
      <c r="O65" s="25" t="s">
        <v>77</v>
      </c>
      <c r="P65" s="25" t="s">
        <v>123</v>
      </c>
      <c r="Q65" s="88">
        <v>44562</v>
      </c>
      <c r="R65" s="66">
        <v>44713</v>
      </c>
      <c r="S65" s="49">
        <v>44600</v>
      </c>
      <c r="T65" s="26" t="s">
        <v>890</v>
      </c>
      <c r="U65" s="59" t="s">
        <v>897</v>
      </c>
      <c r="V65" s="26" t="s">
        <v>86</v>
      </c>
      <c r="W65" s="25">
        <v>0</v>
      </c>
      <c r="X65" s="25">
        <v>0</v>
      </c>
      <c r="Y65" s="6"/>
    </row>
    <row r="66" spans="1:25" ht="12" customHeight="1" x14ac:dyDescent="0.2">
      <c r="A66" s="19" t="s">
        <v>436</v>
      </c>
      <c r="B66" s="20">
        <v>2</v>
      </c>
      <c r="C66" s="21">
        <v>2021</v>
      </c>
      <c r="D66" s="22" t="s">
        <v>70</v>
      </c>
      <c r="E66" s="27" t="s">
        <v>430</v>
      </c>
      <c r="F66" s="97">
        <v>44440</v>
      </c>
      <c r="G66" s="25" t="s">
        <v>416</v>
      </c>
      <c r="H66" s="22" t="s">
        <v>367</v>
      </c>
      <c r="I66" s="24" t="s">
        <v>417</v>
      </c>
      <c r="J66" s="28" t="s">
        <v>420</v>
      </c>
      <c r="K66" s="8" t="s">
        <v>114</v>
      </c>
      <c r="L66" s="25" t="s">
        <v>421</v>
      </c>
      <c r="M66" s="25">
        <v>1</v>
      </c>
      <c r="N66" s="25" t="s">
        <v>76</v>
      </c>
      <c r="O66" s="25" t="s">
        <v>77</v>
      </c>
      <c r="P66" s="25" t="s">
        <v>123</v>
      </c>
      <c r="Q66" s="88">
        <v>44562</v>
      </c>
      <c r="R66" s="66">
        <v>44926</v>
      </c>
      <c r="S66" s="49">
        <v>44600</v>
      </c>
      <c r="T66" s="26" t="s">
        <v>890</v>
      </c>
      <c r="U66" s="59" t="s">
        <v>898</v>
      </c>
      <c r="V66" s="26" t="s">
        <v>86</v>
      </c>
      <c r="W66" s="25">
        <v>0</v>
      </c>
      <c r="X66" s="25">
        <v>0</v>
      </c>
      <c r="Y66" s="6"/>
    </row>
    <row r="67" spans="1:25" ht="12" customHeight="1" x14ac:dyDescent="0.2">
      <c r="A67" s="19" t="s">
        <v>437</v>
      </c>
      <c r="B67" s="20">
        <v>1</v>
      </c>
      <c r="C67" s="21">
        <v>2021</v>
      </c>
      <c r="D67" s="22" t="s">
        <v>70</v>
      </c>
      <c r="E67" s="27" t="s">
        <v>430</v>
      </c>
      <c r="F67" s="97">
        <v>44440</v>
      </c>
      <c r="G67" s="25" t="s">
        <v>422</v>
      </c>
      <c r="H67" s="22" t="s">
        <v>367</v>
      </c>
      <c r="I67" s="24" t="s">
        <v>423</v>
      </c>
      <c r="J67" s="28" t="s">
        <v>424</v>
      </c>
      <c r="K67" s="8" t="s">
        <v>114</v>
      </c>
      <c r="L67" s="25" t="s">
        <v>425</v>
      </c>
      <c r="M67" s="25">
        <v>1</v>
      </c>
      <c r="N67" s="25" t="s">
        <v>76</v>
      </c>
      <c r="O67" s="25" t="s">
        <v>77</v>
      </c>
      <c r="P67" s="25" t="s">
        <v>123</v>
      </c>
      <c r="Q67" s="88">
        <v>44562</v>
      </c>
      <c r="R67" s="66">
        <v>44926</v>
      </c>
      <c r="S67" s="49">
        <v>44600</v>
      </c>
      <c r="T67" s="26" t="s">
        <v>890</v>
      </c>
      <c r="U67" s="59" t="s">
        <v>898</v>
      </c>
      <c r="V67" s="26" t="s">
        <v>86</v>
      </c>
      <c r="W67" s="25">
        <v>0</v>
      </c>
      <c r="X67" s="25">
        <v>0</v>
      </c>
      <c r="Y67" s="6"/>
    </row>
    <row r="68" spans="1:25" ht="12" customHeight="1" x14ac:dyDescent="0.2">
      <c r="A68" s="19" t="s">
        <v>438</v>
      </c>
      <c r="B68" s="20">
        <v>1</v>
      </c>
      <c r="C68" s="21">
        <v>2021</v>
      </c>
      <c r="D68" s="22" t="s">
        <v>70</v>
      </c>
      <c r="E68" s="27" t="s">
        <v>430</v>
      </c>
      <c r="F68" s="97">
        <v>44440</v>
      </c>
      <c r="G68" s="25" t="s">
        <v>426</v>
      </c>
      <c r="H68" s="22" t="s">
        <v>367</v>
      </c>
      <c r="I68" s="24" t="s">
        <v>427</v>
      </c>
      <c r="J68" s="28" t="s">
        <v>428</v>
      </c>
      <c r="K68" s="8" t="s">
        <v>114</v>
      </c>
      <c r="L68" s="25" t="s">
        <v>429</v>
      </c>
      <c r="M68" s="25">
        <v>1</v>
      </c>
      <c r="N68" s="25" t="s">
        <v>76</v>
      </c>
      <c r="O68" s="25" t="s">
        <v>77</v>
      </c>
      <c r="P68" s="25" t="s">
        <v>123</v>
      </c>
      <c r="Q68" s="88">
        <v>44562</v>
      </c>
      <c r="R68" s="66">
        <v>44742</v>
      </c>
      <c r="S68" s="49">
        <v>44600</v>
      </c>
      <c r="T68" s="26" t="s">
        <v>890</v>
      </c>
      <c r="U68" s="59" t="s">
        <v>899</v>
      </c>
      <c r="V68" s="26" t="s">
        <v>86</v>
      </c>
      <c r="W68" s="25">
        <v>0</v>
      </c>
      <c r="X68" s="25">
        <v>0</v>
      </c>
      <c r="Y68" s="6"/>
    </row>
    <row r="69" spans="1:25" ht="12" customHeight="1" x14ac:dyDescent="0.2">
      <c r="A69" s="19" t="s">
        <v>476</v>
      </c>
      <c r="B69" s="20">
        <v>1</v>
      </c>
      <c r="C69" s="21">
        <v>2021</v>
      </c>
      <c r="D69" s="22" t="s">
        <v>441</v>
      </c>
      <c r="E69" s="27" t="s">
        <v>483</v>
      </c>
      <c r="F69" s="97">
        <v>44495</v>
      </c>
      <c r="G69" s="25" t="s">
        <v>444</v>
      </c>
      <c r="H69" s="22" t="s">
        <v>442</v>
      </c>
      <c r="I69" s="24" t="s">
        <v>445</v>
      </c>
      <c r="J69" s="28" t="s">
        <v>446</v>
      </c>
      <c r="K69" s="8" t="s">
        <v>79</v>
      </c>
      <c r="L69" s="25" t="s">
        <v>447</v>
      </c>
      <c r="M69" s="25">
        <v>1</v>
      </c>
      <c r="N69" s="25" t="s">
        <v>76</v>
      </c>
      <c r="O69" s="25" t="s">
        <v>120</v>
      </c>
      <c r="P69" s="25" t="s">
        <v>443</v>
      </c>
      <c r="Q69" s="88">
        <v>44504</v>
      </c>
      <c r="R69" s="66">
        <v>44592</v>
      </c>
      <c r="S69" s="49">
        <v>44600</v>
      </c>
      <c r="T69" s="26" t="s">
        <v>890</v>
      </c>
      <c r="U69" s="59" t="s">
        <v>900</v>
      </c>
      <c r="V69" s="26" t="s">
        <v>115</v>
      </c>
      <c r="W69" s="25">
        <v>0</v>
      </c>
      <c r="X69" s="25">
        <v>0</v>
      </c>
      <c r="Y69" s="6"/>
    </row>
    <row r="70" spans="1:25" ht="12" customHeight="1" x14ac:dyDescent="0.2">
      <c r="A70" s="19" t="s">
        <v>477</v>
      </c>
      <c r="B70" s="20">
        <v>2</v>
      </c>
      <c r="C70" s="21">
        <v>2021</v>
      </c>
      <c r="D70" s="22" t="s">
        <v>441</v>
      </c>
      <c r="E70" s="27" t="s">
        <v>483</v>
      </c>
      <c r="F70" s="97">
        <v>44495</v>
      </c>
      <c r="G70" s="25" t="s">
        <v>448</v>
      </c>
      <c r="H70" s="22" t="s">
        <v>442</v>
      </c>
      <c r="I70" s="24" t="s">
        <v>449</v>
      </c>
      <c r="J70" s="28" t="s">
        <v>450</v>
      </c>
      <c r="K70" s="8" t="s">
        <v>82</v>
      </c>
      <c r="L70" s="25" t="s">
        <v>451</v>
      </c>
      <c r="M70" s="25">
        <v>2</v>
      </c>
      <c r="N70" s="25" t="s">
        <v>76</v>
      </c>
      <c r="O70" s="25" t="s">
        <v>120</v>
      </c>
      <c r="P70" s="25" t="s">
        <v>443</v>
      </c>
      <c r="Q70" s="88">
        <v>44504</v>
      </c>
      <c r="R70" s="66">
        <v>44865</v>
      </c>
      <c r="S70" s="49">
        <v>44600</v>
      </c>
      <c r="T70" s="26" t="s">
        <v>890</v>
      </c>
      <c r="U70" s="59" t="s">
        <v>899</v>
      </c>
      <c r="V70" s="26" t="s">
        <v>86</v>
      </c>
      <c r="W70" s="25">
        <v>0</v>
      </c>
      <c r="X70" s="25">
        <v>0</v>
      </c>
      <c r="Y70" s="6"/>
    </row>
    <row r="71" spans="1:25" ht="12" customHeight="1" x14ac:dyDescent="0.2">
      <c r="A71" s="19" t="s">
        <v>478</v>
      </c>
      <c r="B71" s="20">
        <v>1</v>
      </c>
      <c r="C71" s="21">
        <v>2021</v>
      </c>
      <c r="D71" s="22" t="s">
        <v>441</v>
      </c>
      <c r="E71" s="27" t="s">
        <v>483</v>
      </c>
      <c r="F71" s="97">
        <v>44495</v>
      </c>
      <c r="G71" s="25" t="s">
        <v>453</v>
      </c>
      <c r="H71" s="22" t="s">
        <v>442</v>
      </c>
      <c r="I71" s="24" t="s">
        <v>454</v>
      </c>
      <c r="J71" s="28" t="s">
        <v>455</v>
      </c>
      <c r="K71" s="8" t="s">
        <v>452</v>
      </c>
      <c r="L71" s="25" t="s">
        <v>456</v>
      </c>
      <c r="M71" s="25">
        <v>5</v>
      </c>
      <c r="N71" s="25" t="s">
        <v>76</v>
      </c>
      <c r="O71" s="25" t="s">
        <v>120</v>
      </c>
      <c r="P71" s="25" t="s">
        <v>443</v>
      </c>
      <c r="Q71" s="88">
        <v>44504</v>
      </c>
      <c r="R71" s="66">
        <v>44650</v>
      </c>
      <c r="S71" s="49">
        <v>44600</v>
      </c>
      <c r="T71" s="26" t="s">
        <v>890</v>
      </c>
      <c r="U71" s="59" t="s">
        <v>899</v>
      </c>
      <c r="V71" s="26" t="s">
        <v>86</v>
      </c>
      <c r="W71" s="25">
        <v>0</v>
      </c>
      <c r="X71" s="25">
        <v>0</v>
      </c>
      <c r="Y71" s="6"/>
    </row>
    <row r="72" spans="1:25" ht="12" customHeight="1" x14ac:dyDescent="0.2">
      <c r="A72" s="19" t="s">
        <v>479</v>
      </c>
      <c r="B72" s="20">
        <v>1</v>
      </c>
      <c r="C72" s="21">
        <v>2021</v>
      </c>
      <c r="D72" s="22" t="s">
        <v>72</v>
      </c>
      <c r="E72" s="27" t="s">
        <v>483</v>
      </c>
      <c r="F72" s="97">
        <v>44495</v>
      </c>
      <c r="G72" s="25" t="s">
        <v>457</v>
      </c>
      <c r="H72" s="22" t="s">
        <v>442</v>
      </c>
      <c r="I72" s="24" t="s">
        <v>458</v>
      </c>
      <c r="J72" s="28" t="s">
        <v>459</v>
      </c>
      <c r="K72" s="8" t="s">
        <v>452</v>
      </c>
      <c r="L72" s="25" t="s">
        <v>460</v>
      </c>
      <c r="M72" s="25">
        <v>1</v>
      </c>
      <c r="N72" s="25" t="s">
        <v>80</v>
      </c>
      <c r="O72" s="25" t="s">
        <v>81</v>
      </c>
      <c r="P72" s="25" t="s">
        <v>461</v>
      </c>
      <c r="Q72" s="88">
        <v>44504</v>
      </c>
      <c r="R72" s="66">
        <v>44865</v>
      </c>
      <c r="S72" s="49">
        <v>44599</v>
      </c>
      <c r="T72" s="26" t="s">
        <v>161</v>
      </c>
      <c r="U72" s="59" t="s">
        <v>878</v>
      </c>
      <c r="V72" s="26" t="s">
        <v>86</v>
      </c>
      <c r="W72" s="25">
        <v>0</v>
      </c>
      <c r="X72" s="25">
        <v>0</v>
      </c>
      <c r="Y72" s="6"/>
    </row>
    <row r="73" spans="1:25" ht="12" customHeight="1" x14ac:dyDescent="0.2">
      <c r="A73" s="19" t="s">
        <v>480</v>
      </c>
      <c r="B73" s="20">
        <v>1</v>
      </c>
      <c r="C73" s="21">
        <v>2021</v>
      </c>
      <c r="D73" s="22" t="s">
        <v>72</v>
      </c>
      <c r="E73" s="27" t="s">
        <v>483</v>
      </c>
      <c r="F73" s="97">
        <v>44495</v>
      </c>
      <c r="G73" s="25" t="s">
        <v>462</v>
      </c>
      <c r="H73" s="22" t="s">
        <v>442</v>
      </c>
      <c r="I73" s="24" t="s">
        <v>463</v>
      </c>
      <c r="J73" s="28" t="s">
        <v>464</v>
      </c>
      <c r="K73" s="8" t="s">
        <v>452</v>
      </c>
      <c r="L73" s="25" t="s">
        <v>465</v>
      </c>
      <c r="M73" s="25">
        <v>1</v>
      </c>
      <c r="N73" s="25" t="s">
        <v>80</v>
      </c>
      <c r="O73" s="25" t="s">
        <v>81</v>
      </c>
      <c r="P73" s="25" t="s">
        <v>461</v>
      </c>
      <c r="Q73" s="88">
        <v>44504</v>
      </c>
      <c r="R73" s="66">
        <v>44865</v>
      </c>
      <c r="S73" s="49">
        <v>44599</v>
      </c>
      <c r="T73" s="26" t="s">
        <v>161</v>
      </c>
      <c r="U73" s="59" t="s">
        <v>878</v>
      </c>
      <c r="V73" s="26" t="s">
        <v>86</v>
      </c>
      <c r="W73" s="25">
        <v>0</v>
      </c>
      <c r="X73" s="25">
        <v>0</v>
      </c>
      <c r="Y73" s="6"/>
    </row>
    <row r="74" spans="1:25" ht="12" customHeight="1" x14ac:dyDescent="0.2">
      <c r="A74" s="19" t="s">
        <v>481</v>
      </c>
      <c r="B74" s="20">
        <v>1</v>
      </c>
      <c r="C74" s="21">
        <v>2021</v>
      </c>
      <c r="D74" s="22" t="s">
        <v>70</v>
      </c>
      <c r="E74" s="27" t="s">
        <v>483</v>
      </c>
      <c r="F74" s="97">
        <v>44495</v>
      </c>
      <c r="G74" s="25" t="s">
        <v>466</v>
      </c>
      <c r="H74" s="22" t="s">
        <v>467</v>
      </c>
      <c r="I74" s="24" t="s">
        <v>468</v>
      </c>
      <c r="J74" s="28" t="s">
        <v>469</v>
      </c>
      <c r="K74" s="8" t="s">
        <v>452</v>
      </c>
      <c r="L74" s="25" t="s">
        <v>470</v>
      </c>
      <c r="M74" s="25">
        <v>2</v>
      </c>
      <c r="N74" s="25" t="s">
        <v>76</v>
      </c>
      <c r="O74" s="25" t="s">
        <v>77</v>
      </c>
      <c r="P74" s="25" t="s">
        <v>471</v>
      </c>
      <c r="Q74" s="88">
        <v>44504</v>
      </c>
      <c r="R74" s="66">
        <v>44742</v>
      </c>
      <c r="S74" s="49">
        <v>44600</v>
      </c>
      <c r="T74" s="26" t="s">
        <v>890</v>
      </c>
      <c r="U74" s="59" t="s">
        <v>901</v>
      </c>
      <c r="V74" s="26" t="s">
        <v>86</v>
      </c>
      <c r="W74" s="25">
        <v>0</v>
      </c>
      <c r="X74" s="25">
        <v>0</v>
      </c>
      <c r="Y74" s="6"/>
    </row>
    <row r="75" spans="1:25" ht="12" customHeight="1" x14ac:dyDescent="0.2">
      <c r="A75" s="19" t="s">
        <v>482</v>
      </c>
      <c r="B75" s="20">
        <v>2</v>
      </c>
      <c r="C75" s="21">
        <v>2021</v>
      </c>
      <c r="D75" s="22" t="s">
        <v>441</v>
      </c>
      <c r="E75" s="27" t="s">
        <v>483</v>
      </c>
      <c r="F75" s="97">
        <v>44495</v>
      </c>
      <c r="G75" s="25" t="s">
        <v>472</v>
      </c>
      <c r="H75" s="22" t="s">
        <v>442</v>
      </c>
      <c r="I75" s="24" t="s">
        <v>473</v>
      </c>
      <c r="J75" s="28" t="s">
        <v>474</v>
      </c>
      <c r="K75" s="8" t="s">
        <v>82</v>
      </c>
      <c r="L75" s="25" t="s">
        <v>475</v>
      </c>
      <c r="M75" s="25">
        <v>2</v>
      </c>
      <c r="N75" s="25" t="s">
        <v>76</v>
      </c>
      <c r="O75" s="25" t="s">
        <v>120</v>
      </c>
      <c r="P75" s="25" t="s">
        <v>443</v>
      </c>
      <c r="Q75" s="88">
        <v>44504</v>
      </c>
      <c r="R75" s="66">
        <v>44742</v>
      </c>
      <c r="S75" s="49">
        <v>44600</v>
      </c>
      <c r="T75" s="26" t="s">
        <v>890</v>
      </c>
      <c r="U75" s="59" t="s">
        <v>902</v>
      </c>
      <c r="V75" s="26" t="s">
        <v>86</v>
      </c>
      <c r="W75" s="25">
        <v>0</v>
      </c>
      <c r="X75" s="25">
        <v>0</v>
      </c>
      <c r="Y75" s="6"/>
    </row>
    <row r="76" spans="1:25" ht="12" customHeight="1" x14ac:dyDescent="0.2">
      <c r="A76" s="19" t="s">
        <v>484</v>
      </c>
      <c r="B76" s="20">
        <v>1</v>
      </c>
      <c r="C76" s="21">
        <v>2021</v>
      </c>
      <c r="D76" s="22" t="s">
        <v>216</v>
      </c>
      <c r="E76" s="27" t="s">
        <v>487</v>
      </c>
      <c r="F76" s="97">
        <v>44431</v>
      </c>
      <c r="G76" s="25" t="s">
        <v>488</v>
      </c>
      <c r="H76" s="22" t="s">
        <v>442</v>
      </c>
      <c r="I76" s="24" t="s">
        <v>489</v>
      </c>
      <c r="J76" s="28" t="s">
        <v>490</v>
      </c>
      <c r="K76" s="8" t="s">
        <v>114</v>
      </c>
      <c r="L76" s="25" t="s">
        <v>491</v>
      </c>
      <c r="M76" s="25">
        <v>1</v>
      </c>
      <c r="N76" s="25" t="s">
        <v>76</v>
      </c>
      <c r="O76" s="25" t="s">
        <v>120</v>
      </c>
      <c r="P76" s="25" t="s">
        <v>492</v>
      </c>
      <c r="Q76" s="88">
        <v>44539</v>
      </c>
      <c r="R76" s="66">
        <v>44592</v>
      </c>
      <c r="S76" s="49">
        <v>44600</v>
      </c>
      <c r="T76" s="26" t="s">
        <v>890</v>
      </c>
      <c r="U76" s="59" t="s">
        <v>903</v>
      </c>
      <c r="V76" s="26" t="s">
        <v>115</v>
      </c>
      <c r="W76" s="25">
        <v>0</v>
      </c>
      <c r="X76" s="25">
        <v>0</v>
      </c>
      <c r="Y76" s="6"/>
    </row>
    <row r="77" spans="1:25" ht="12" customHeight="1" x14ac:dyDescent="0.2">
      <c r="A77" s="19" t="s">
        <v>484</v>
      </c>
      <c r="B77" s="20">
        <v>2</v>
      </c>
      <c r="C77" s="21">
        <v>2021</v>
      </c>
      <c r="D77" s="22" t="s">
        <v>216</v>
      </c>
      <c r="E77" s="27" t="s">
        <v>487</v>
      </c>
      <c r="F77" s="97">
        <v>44431</v>
      </c>
      <c r="G77" s="25" t="s">
        <v>488</v>
      </c>
      <c r="H77" s="22" t="s">
        <v>442</v>
      </c>
      <c r="I77" s="24" t="s">
        <v>489</v>
      </c>
      <c r="J77" s="28" t="s">
        <v>493</v>
      </c>
      <c r="K77" s="8" t="s">
        <v>79</v>
      </c>
      <c r="L77" s="25" t="s">
        <v>494</v>
      </c>
      <c r="M77" s="25">
        <v>1</v>
      </c>
      <c r="N77" s="25" t="s">
        <v>76</v>
      </c>
      <c r="O77" s="25" t="s">
        <v>120</v>
      </c>
      <c r="P77" s="25" t="s">
        <v>492</v>
      </c>
      <c r="Q77" s="88">
        <v>44539</v>
      </c>
      <c r="R77" s="66">
        <v>44592</v>
      </c>
      <c r="S77" s="49">
        <v>44600</v>
      </c>
      <c r="T77" s="26" t="s">
        <v>890</v>
      </c>
      <c r="U77" s="59" t="s">
        <v>903</v>
      </c>
      <c r="V77" s="26" t="s">
        <v>115</v>
      </c>
      <c r="W77" s="25">
        <v>0</v>
      </c>
      <c r="X77" s="25">
        <v>0</v>
      </c>
      <c r="Y77" s="6"/>
    </row>
    <row r="78" spans="1:25" ht="12" customHeight="1" x14ac:dyDescent="0.2">
      <c r="A78" s="19" t="s">
        <v>484</v>
      </c>
      <c r="B78" s="20">
        <v>3</v>
      </c>
      <c r="C78" s="21">
        <v>2021</v>
      </c>
      <c r="D78" s="22" t="s">
        <v>72</v>
      </c>
      <c r="E78" s="27" t="s">
        <v>487</v>
      </c>
      <c r="F78" s="97">
        <v>44431</v>
      </c>
      <c r="G78" s="25" t="s">
        <v>488</v>
      </c>
      <c r="H78" s="22" t="s">
        <v>442</v>
      </c>
      <c r="I78" s="24" t="s">
        <v>489</v>
      </c>
      <c r="J78" s="28" t="s">
        <v>495</v>
      </c>
      <c r="K78" s="8" t="s">
        <v>79</v>
      </c>
      <c r="L78" s="25" t="s">
        <v>496</v>
      </c>
      <c r="M78" s="25">
        <v>1</v>
      </c>
      <c r="N78" s="25" t="s">
        <v>80</v>
      </c>
      <c r="O78" s="25" t="s">
        <v>845</v>
      </c>
      <c r="P78" s="25" t="s">
        <v>497</v>
      </c>
      <c r="Q78" s="88">
        <v>44539</v>
      </c>
      <c r="R78" s="66">
        <v>44620</v>
      </c>
      <c r="S78" s="49">
        <v>44599</v>
      </c>
      <c r="T78" s="26" t="s">
        <v>161</v>
      </c>
      <c r="U78" s="59" t="s">
        <v>879</v>
      </c>
      <c r="V78" s="26" t="s">
        <v>86</v>
      </c>
      <c r="W78" s="25">
        <v>0</v>
      </c>
      <c r="X78" s="25">
        <v>0</v>
      </c>
      <c r="Y78" s="6"/>
    </row>
    <row r="79" spans="1:25" ht="12" customHeight="1" x14ac:dyDescent="0.2">
      <c r="A79" s="19" t="s">
        <v>485</v>
      </c>
      <c r="B79" s="20">
        <v>1</v>
      </c>
      <c r="C79" s="21">
        <v>2021</v>
      </c>
      <c r="D79" s="22" t="s">
        <v>216</v>
      </c>
      <c r="E79" s="27" t="s">
        <v>487</v>
      </c>
      <c r="F79" s="97">
        <v>44431</v>
      </c>
      <c r="G79" s="25" t="s">
        <v>498</v>
      </c>
      <c r="H79" s="22" t="s">
        <v>442</v>
      </c>
      <c r="I79" s="24" t="s">
        <v>499</v>
      </c>
      <c r="J79" s="28" t="s">
        <v>500</v>
      </c>
      <c r="K79" s="8" t="s">
        <v>79</v>
      </c>
      <c r="L79" s="25" t="s">
        <v>501</v>
      </c>
      <c r="M79" s="25">
        <v>1</v>
      </c>
      <c r="N79" s="25" t="s">
        <v>76</v>
      </c>
      <c r="O79" s="25" t="s">
        <v>120</v>
      </c>
      <c r="P79" s="25" t="s">
        <v>492</v>
      </c>
      <c r="Q79" s="88">
        <v>44539</v>
      </c>
      <c r="R79" s="66">
        <v>44592</v>
      </c>
      <c r="S79" s="49">
        <v>44600</v>
      </c>
      <c r="T79" s="26" t="s">
        <v>890</v>
      </c>
      <c r="U79" s="59" t="s">
        <v>904</v>
      </c>
      <c r="V79" s="26" t="s">
        <v>115</v>
      </c>
      <c r="W79" s="25">
        <v>0</v>
      </c>
      <c r="X79" s="25">
        <v>0</v>
      </c>
      <c r="Y79" s="6"/>
    </row>
    <row r="80" spans="1:25" ht="12" customHeight="1" x14ac:dyDescent="0.2">
      <c r="A80" s="19" t="s">
        <v>485</v>
      </c>
      <c r="B80" s="20">
        <v>2</v>
      </c>
      <c r="C80" s="21">
        <v>2021</v>
      </c>
      <c r="D80" s="22" t="s">
        <v>216</v>
      </c>
      <c r="E80" s="27" t="s">
        <v>487</v>
      </c>
      <c r="F80" s="97">
        <v>44431</v>
      </c>
      <c r="G80" s="25" t="s">
        <v>498</v>
      </c>
      <c r="H80" s="22" t="s">
        <v>442</v>
      </c>
      <c r="I80" s="24" t="s">
        <v>499</v>
      </c>
      <c r="J80" s="28" t="s">
        <v>450</v>
      </c>
      <c r="K80" s="8" t="s">
        <v>114</v>
      </c>
      <c r="L80" s="25" t="s">
        <v>451</v>
      </c>
      <c r="M80" s="25">
        <v>2</v>
      </c>
      <c r="N80" s="25" t="s">
        <v>76</v>
      </c>
      <c r="O80" s="25" t="s">
        <v>842</v>
      </c>
      <c r="P80" s="25" t="s">
        <v>502</v>
      </c>
      <c r="Q80" s="88">
        <v>44539</v>
      </c>
      <c r="R80" s="66">
        <v>44903</v>
      </c>
      <c r="S80" s="49">
        <v>44600</v>
      </c>
      <c r="T80" s="26" t="s">
        <v>890</v>
      </c>
      <c r="U80" s="59" t="s">
        <v>901</v>
      </c>
      <c r="V80" s="26" t="s">
        <v>86</v>
      </c>
      <c r="W80" s="25">
        <v>0</v>
      </c>
      <c r="X80" s="25">
        <v>0</v>
      </c>
      <c r="Y80" s="6"/>
    </row>
    <row r="81" spans="1:25" ht="12" customHeight="1" x14ac:dyDescent="0.2">
      <c r="A81" s="19" t="s">
        <v>508</v>
      </c>
      <c r="B81" s="20">
        <v>1</v>
      </c>
      <c r="C81" s="21">
        <v>2021</v>
      </c>
      <c r="D81" s="22" t="s">
        <v>216</v>
      </c>
      <c r="E81" s="27" t="s">
        <v>487</v>
      </c>
      <c r="F81" s="97">
        <v>44431</v>
      </c>
      <c r="G81" s="25" t="s">
        <v>503</v>
      </c>
      <c r="H81" s="22" t="s">
        <v>442</v>
      </c>
      <c r="I81" s="24" t="s">
        <v>504</v>
      </c>
      <c r="J81" s="28" t="s">
        <v>505</v>
      </c>
      <c r="K81" s="8" t="s">
        <v>79</v>
      </c>
      <c r="L81" s="25" t="s">
        <v>494</v>
      </c>
      <c r="M81" s="25">
        <v>1</v>
      </c>
      <c r="N81" s="25" t="s">
        <v>76</v>
      </c>
      <c r="O81" s="25" t="s">
        <v>120</v>
      </c>
      <c r="P81" s="25" t="s">
        <v>492</v>
      </c>
      <c r="Q81" s="88">
        <v>44539</v>
      </c>
      <c r="R81" s="66">
        <v>44592</v>
      </c>
      <c r="S81" s="49">
        <v>44600</v>
      </c>
      <c r="T81" s="26" t="s">
        <v>890</v>
      </c>
      <c r="U81" s="59" t="s">
        <v>905</v>
      </c>
      <c r="V81" s="26" t="s">
        <v>115</v>
      </c>
      <c r="W81" s="25">
        <v>0</v>
      </c>
      <c r="X81" s="25">
        <v>0</v>
      </c>
      <c r="Y81" s="6"/>
    </row>
    <row r="82" spans="1:25" ht="12" customHeight="1" x14ac:dyDescent="0.2">
      <c r="A82" s="19" t="s">
        <v>508</v>
      </c>
      <c r="B82" s="20">
        <v>2</v>
      </c>
      <c r="C82" s="21">
        <v>2021</v>
      </c>
      <c r="D82" s="22" t="s">
        <v>72</v>
      </c>
      <c r="E82" s="27" t="s">
        <v>487</v>
      </c>
      <c r="F82" s="97">
        <v>44431</v>
      </c>
      <c r="G82" s="25" t="s">
        <v>503</v>
      </c>
      <c r="H82" s="22" t="s">
        <v>442</v>
      </c>
      <c r="I82" s="24" t="s">
        <v>504</v>
      </c>
      <c r="J82" s="28" t="s">
        <v>506</v>
      </c>
      <c r="K82" s="8" t="s">
        <v>79</v>
      </c>
      <c r="L82" s="25" t="s">
        <v>507</v>
      </c>
      <c r="M82" s="25">
        <v>1</v>
      </c>
      <c r="N82" s="25" t="s">
        <v>80</v>
      </c>
      <c r="O82" s="25" t="s">
        <v>845</v>
      </c>
      <c r="P82" s="25" t="s">
        <v>497</v>
      </c>
      <c r="Q82" s="88">
        <v>44539</v>
      </c>
      <c r="R82" s="66">
        <v>44620</v>
      </c>
      <c r="S82" s="49">
        <v>44599</v>
      </c>
      <c r="T82" s="26" t="s">
        <v>161</v>
      </c>
      <c r="U82" s="59" t="s">
        <v>879</v>
      </c>
      <c r="V82" s="26" t="s">
        <v>86</v>
      </c>
      <c r="W82" s="25">
        <v>0</v>
      </c>
      <c r="X82" s="25">
        <v>0</v>
      </c>
      <c r="Y82" s="6"/>
    </row>
    <row r="83" spans="1:25" ht="12" customHeight="1" x14ac:dyDescent="0.2">
      <c r="A83" s="19" t="s">
        <v>584</v>
      </c>
      <c r="B83" s="20">
        <v>1</v>
      </c>
      <c r="C83" s="21">
        <v>2021</v>
      </c>
      <c r="D83" s="22" t="s">
        <v>72</v>
      </c>
      <c r="E83" s="27" t="s">
        <v>585</v>
      </c>
      <c r="F83" s="97">
        <v>44523</v>
      </c>
      <c r="G83" s="25" t="s">
        <v>509</v>
      </c>
      <c r="H83" s="22" t="s">
        <v>510</v>
      </c>
      <c r="I83" s="24" t="s">
        <v>511</v>
      </c>
      <c r="J83" s="28" t="s">
        <v>512</v>
      </c>
      <c r="K83" s="8" t="s">
        <v>82</v>
      </c>
      <c r="L83" s="25" t="s">
        <v>513</v>
      </c>
      <c r="M83" s="25">
        <v>6</v>
      </c>
      <c r="N83" s="25" t="s">
        <v>76</v>
      </c>
      <c r="O83" s="25" t="s">
        <v>76</v>
      </c>
      <c r="P83" s="25" t="s">
        <v>514</v>
      </c>
      <c r="Q83" s="88">
        <v>44545</v>
      </c>
      <c r="R83" s="66">
        <v>44925</v>
      </c>
      <c r="S83" s="49">
        <v>44600</v>
      </c>
      <c r="T83" s="26" t="s">
        <v>890</v>
      </c>
      <c r="U83" s="59" t="s">
        <v>901</v>
      </c>
      <c r="V83" s="26" t="s">
        <v>86</v>
      </c>
      <c r="W83" s="25">
        <v>0</v>
      </c>
      <c r="X83" s="25">
        <v>0</v>
      </c>
      <c r="Y83" s="6"/>
    </row>
    <row r="84" spans="1:25" ht="12" customHeight="1" x14ac:dyDescent="0.2">
      <c r="A84" s="19" t="s">
        <v>584</v>
      </c>
      <c r="B84" s="20">
        <v>2</v>
      </c>
      <c r="C84" s="21">
        <v>2021</v>
      </c>
      <c r="D84" s="22" t="s">
        <v>72</v>
      </c>
      <c r="E84" s="27" t="s">
        <v>585</v>
      </c>
      <c r="F84" s="97">
        <v>44523</v>
      </c>
      <c r="G84" s="25" t="s">
        <v>509</v>
      </c>
      <c r="H84" s="22" t="s">
        <v>510</v>
      </c>
      <c r="I84" s="24" t="s">
        <v>515</v>
      </c>
      <c r="J84" s="28" t="s">
        <v>516</v>
      </c>
      <c r="K84" s="8" t="s">
        <v>82</v>
      </c>
      <c r="L84" s="25" t="s">
        <v>517</v>
      </c>
      <c r="M84" s="25">
        <v>1</v>
      </c>
      <c r="N84" s="25" t="s">
        <v>80</v>
      </c>
      <c r="O84" s="25" t="s">
        <v>81</v>
      </c>
      <c r="P84" s="25" t="s">
        <v>518</v>
      </c>
      <c r="Q84" s="88">
        <v>44545</v>
      </c>
      <c r="R84" s="66">
        <v>44925</v>
      </c>
      <c r="S84" s="49">
        <v>44599</v>
      </c>
      <c r="T84" s="26" t="s">
        <v>161</v>
      </c>
      <c r="U84" s="59" t="s">
        <v>880</v>
      </c>
      <c r="V84" s="26" t="s">
        <v>86</v>
      </c>
      <c r="W84" s="25">
        <v>0</v>
      </c>
      <c r="X84" s="25">
        <v>0</v>
      </c>
      <c r="Y84" s="6"/>
    </row>
    <row r="85" spans="1:25" ht="12" customHeight="1" x14ac:dyDescent="0.2">
      <c r="A85" s="19" t="s">
        <v>584</v>
      </c>
      <c r="B85" s="20">
        <v>3</v>
      </c>
      <c r="C85" s="21">
        <v>2021</v>
      </c>
      <c r="D85" s="22" t="s">
        <v>72</v>
      </c>
      <c r="E85" s="27" t="s">
        <v>585</v>
      </c>
      <c r="F85" s="97">
        <v>44523</v>
      </c>
      <c r="G85" s="25" t="s">
        <v>509</v>
      </c>
      <c r="H85" s="22" t="s">
        <v>510</v>
      </c>
      <c r="I85" s="24" t="s">
        <v>519</v>
      </c>
      <c r="J85" s="28" t="s">
        <v>520</v>
      </c>
      <c r="K85" s="8" t="s">
        <v>82</v>
      </c>
      <c r="L85" s="25" t="s">
        <v>521</v>
      </c>
      <c r="M85" s="25">
        <v>1</v>
      </c>
      <c r="N85" s="25" t="s">
        <v>80</v>
      </c>
      <c r="O85" s="25" t="s">
        <v>81</v>
      </c>
      <c r="P85" s="25" t="s">
        <v>518</v>
      </c>
      <c r="Q85" s="88">
        <v>44545</v>
      </c>
      <c r="R85" s="66">
        <v>44620</v>
      </c>
      <c r="S85" s="49">
        <v>44599</v>
      </c>
      <c r="T85" s="26" t="s">
        <v>161</v>
      </c>
      <c r="U85" s="59" t="s">
        <v>881</v>
      </c>
      <c r="V85" s="26" t="s">
        <v>86</v>
      </c>
      <c r="W85" s="25">
        <v>0</v>
      </c>
      <c r="X85" s="25">
        <v>0</v>
      </c>
      <c r="Y85" s="6"/>
    </row>
    <row r="86" spans="1:25" ht="12" customHeight="1" x14ac:dyDescent="0.2">
      <c r="A86" s="19" t="s">
        <v>584</v>
      </c>
      <c r="B86" s="20">
        <v>4</v>
      </c>
      <c r="C86" s="21">
        <v>2021</v>
      </c>
      <c r="D86" s="22" t="s">
        <v>72</v>
      </c>
      <c r="E86" s="27" t="s">
        <v>585</v>
      </c>
      <c r="F86" s="97">
        <v>44523</v>
      </c>
      <c r="G86" s="25" t="s">
        <v>509</v>
      </c>
      <c r="H86" s="22" t="s">
        <v>510</v>
      </c>
      <c r="I86" s="24" t="s">
        <v>522</v>
      </c>
      <c r="J86" s="28" t="s">
        <v>523</v>
      </c>
      <c r="K86" s="8" t="s">
        <v>82</v>
      </c>
      <c r="L86" s="25" t="s">
        <v>524</v>
      </c>
      <c r="M86" s="25">
        <v>1</v>
      </c>
      <c r="N86" s="25" t="s">
        <v>80</v>
      </c>
      <c r="O86" s="25" t="s">
        <v>81</v>
      </c>
      <c r="P86" s="25" t="s">
        <v>518</v>
      </c>
      <c r="Q86" s="88">
        <v>44545</v>
      </c>
      <c r="R86" s="66">
        <v>44620</v>
      </c>
      <c r="S86" s="49">
        <v>44599</v>
      </c>
      <c r="T86" s="26" t="s">
        <v>161</v>
      </c>
      <c r="U86" s="59" t="s">
        <v>882</v>
      </c>
      <c r="V86" s="26" t="s">
        <v>86</v>
      </c>
      <c r="W86" s="25">
        <v>0</v>
      </c>
      <c r="X86" s="25">
        <v>0</v>
      </c>
      <c r="Y86" s="6"/>
    </row>
    <row r="87" spans="1:25" ht="12" customHeight="1" x14ac:dyDescent="0.2">
      <c r="A87" s="19" t="s">
        <v>584</v>
      </c>
      <c r="B87" s="20">
        <v>5</v>
      </c>
      <c r="C87" s="21">
        <v>2021</v>
      </c>
      <c r="D87" s="22" t="s">
        <v>72</v>
      </c>
      <c r="E87" s="27" t="s">
        <v>585</v>
      </c>
      <c r="F87" s="97">
        <v>44523</v>
      </c>
      <c r="G87" s="25" t="s">
        <v>509</v>
      </c>
      <c r="H87" s="22" t="s">
        <v>525</v>
      </c>
      <c r="I87" s="24" t="s">
        <v>526</v>
      </c>
      <c r="J87" s="28" t="s">
        <v>527</v>
      </c>
      <c r="K87" s="8" t="s">
        <v>114</v>
      </c>
      <c r="L87" s="25" t="s">
        <v>528</v>
      </c>
      <c r="M87" s="25">
        <v>3</v>
      </c>
      <c r="N87" s="25" t="s">
        <v>83</v>
      </c>
      <c r="O87" s="25" t="s">
        <v>84</v>
      </c>
      <c r="P87" s="25" t="s">
        <v>124</v>
      </c>
      <c r="Q87" s="88">
        <v>44545</v>
      </c>
      <c r="R87" s="66">
        <v>44681</v>
      </c>
      <c r="S87" s="49">
        <v>44599</v>
      </c>
      <c r="T87" s="26" t="s">
        <v>869</v>
      </c>
      <c r="U87" s="59" t="s">
        <v>873</v>
      </c>
      <c r="V87" s="26" t="s">
        <v>86</v>
      </c>
      <c r="W87" s="25">
        <v>0</v>
      </c>
      <c r="X87" s="25">
        <v>0</v>
      </c>
      <c r="Y87" s="6"/>
    </row>
    <row r="88" spans="1:25" ht="12" customHeight="1" x14ac:dyDescent="0.2">
      <c r="A88" s="19" t="s">
        <v>584</v>
      </c>
      <c r="B88" s="20">
        <v>6</v>
      </c>
      <c r="C88" s="21">
        <v>2021</v>
      </c>
      <c r="D88" s="22" t="s">
        <v>72</v>
      </c>
      <c r="E88" s="27" t="s">
        <v>585</v>
      </c>
      <c r="F88" s="97">
        <v>44523</v>
      </c>
      <c r="G88" s="25" t="s">
        <v>509</v>
      </c>
      <c r="H88" s="22" t="s">
        <v>510</v>
      </c>
      <c r="I88" s="24" t="s">
        <v>529</v>
      </c>
      <c r="J88" s="28" t="s">
        <v>530</v>
      </c>
      <c r="K88" s="8" t="s">
        <v>82</v>
      </c>
      <c r="L88" s="25" t="s">
        <v>531</v>
      </c>
      <c r="M88" s="25">
        <v>12</v>
      </c>
      <c r="N88" s="25" t="s">
        <v>122</v>
      </c>
      <c r="O88" s="25" t="s">
        <v>122</v>
      </c>
      <c r="P88" s="25" t="s">
        <v>132</v>
      </c>
      <c r="Q88" s="88">
        <v>44545</v>
      </c>
      <c r="R88" s="66">
        <v>44925</v>
      </c>
      <c r="S88" s="49"/>
      <c r="T88" s="26"/>
      <c r="U88" s="59"/>
      <c r="V88" s="26" t="s">
        <v>86</v>
      </c>
      <c r="W88" s="25">
        <v>0</v>
      </c>
      <c r="X88" s="25">
        <v>0</v>
      </c>
      <c r="Y88" s="6"/>
    </row>
    <row r="89" spans="1:25" ht="12" customHeight="1" x14ac:dyDescent="0.2">
      <c r="A89" s="19" t="s">
        <v>586</v>
      </c>
      <c r="B89" s="20">
        <v>1</v>
      </c>
      <c r="C89" s="21">
        <v>2021</v>
      </c>
      <c r="D89" s="22" t="s">
        <v>72</v>
      </c>
      <c r="E89" s="27" t="s">
        <v>585</v>
      </c>
      <c r="F89" s="97">
        <v>44501</v>
      </c>
      <c r="G89" s="25" t="s">
        <v>532</v>
      </c>
      <c r="H89" s="22" t="s">
        <v>533</v>
      </c>
      <c r="I89" s="24" t="s">
        <v>534</v>
      </c>
      <c r="J89" s="28" t="s">
        <v>535</v>
      </c>
      <c r="K89" s="8" t="s">
        <v>82</v>
      </c>
      <c r="L89" s="25" t="s">
        <v>536</v>
      </c>
      <c r="M89" s="25">
        <v>12</v>
      </c>
      <c r="N89" s="25" t="s">
        <v>122</v>
      </c>
      <c r="O89" s="25" t="s">
        <v>122</v>
      </c>
      <c r="P89" s="25" t="s">
        <v>132</v>
      </c>
      <c r="Q89" s="88">
        <v>44563</v>
      </c>
      <c r="R89" s="66">
        <v>44925</v>
      </c>
      <c r="S89" s="49"/>
      <c r="T89" s="26"/>
      <c r="U89" s="59"/>
      <c r="V89" s="26" t="s">
        <v>86</v>
      </c>
      <c r="W89" s="25">
        <v>0</v>
      </c>
      <c r="X89" s="25">
        <v>0</v>
      </c>
      <c r="Y89" s="6"/>
    </row>
    <row r="90" spans="1:25" ht="12" customHeight="1" x14ac:dyDescent="0.2">
      <c r="A90" s="19" t="s">
        <v>586</v>
      </c>
      <c r="B90" s="20">
        <v>2</v>
      </c>
      <c r="C90" s="21">
        <v>2021</v>
      </c>
      <c r="D90" s="22" t="s">
        <v>72</v>
      </c>
      <c r="E90" s="27" t="s">
        <v>585</v>
      </c>
      <c r="F90" s="97">
        <v>44501</v>
      </c>
      <c r="G90" s="25" t="s">
        <v>537</v>
      </c>
      <c r="H90" s="22" t="s">
        <v>533</v>
      </c>
      <c r="I90" s="24" t="s">
        <v>538</v>
      </c>
      <c r="J90" s="28" t="s">
        <v>539</v>
      </c>
      <c r="K90" s="8" t="s">
        <v>82</v>
      </c>
      <c r="L90" s="25" t="s">
        <v>531</v>
      </c>
      <c r="M90" s="25">
        <v>12</v>
      </c>
      <c r="N90" s="25" t="s">
        <v>122</v>
      </c>
      <c r="O90" s="25" t="s">
        <v>122</v>
      </c>
      <c r="P90" s="25" t="s">
        <v>132</v>
      </c>
      <c r="Q90" s="88">
        <v>44563</v>
      </c>
      <c r="R90" s="66">
        <v>44925</v>
      </c>
      <c r="S90" s="49"/>
      <c r="T90" s="26"/>
      <c r="U90" s="59"/>
      <c r="V90" s="26" t="s">
        <v>86</v>
      </c>
      <c r="W90" s="25">
        <v>0</v>
      </c>
      <c r="X90" s="25">
        <v>0</v>
      </c>
      <c r="Y90" s="6"/>
    </row>
    <row r="91" spans="1:25" ht="12" customHeight="1" x14ac:dyDescent="0.2">
      <c r="A91" s="19" t="s">
        <v>587</v>
      </c>
      <c r="B91" s="20">
        <v>1</v>
      </c>
      <c r="C91" s="21">
        <v>2021</v>
      </c>
      <c r="D91" s="22" t="s">
        <v>72</v>
      </c>
      <c r="E91" s="27" t="s">
        <v>585</v>
      </c>
      <c r="F91" s="97">
        <v>44523</v>
      </c>
      <c r="G91" s="25" t="s">
        <v>540</v>
      </c>
      <c r="H91" s="22" t="s">
        <v>510</v>
      </c>
      <c r="I91" s="24" t="s">
        <v>541</v>
      </c>
      <c r="J91" s="28" t="s">
        <v>542</v>
      </c>
      <c r="K91" s="8" t="s">
        <v>82</v>
      </c>
      <c r="L91" s="25" t="s">
        <v>524</v>
      </c>
      <c r="M91" s="25">
        <v>1</v>
      </c>
      <c r="N91" s="25" t="s">
        <v>80</v>
      </c>
      <c r="O91" s="25" t="s">
        <v>81</v>
      </c>
      <c r="P91" s="25" t="s">
        <v>518</v>
      </c>
      <c r="Q91" s="88">
        <v>44545</v>
      </c>
      <c r="R91" s="66">
        <v>44620</v>
      </c>
      <c r="S91" s="49">
        <v>44599</v>
      </c>
      <c r="T91" s="26" t="s">
        <v>161</v>
      </c>
      <c r="U91" s="59" t="s">
        <v>882</v>
      </c>
      <c r="V91" s="26" t="s">
        <v>86</v>
      </c>
      <c r="W91" s="25">
        <v>0</v>
      </c>
      <c r="X91" s="25">
        <v>0</v>
      </c>
      <c r="Y91" s="6"/>
    </row>
    <row r="92" spans="1:25" ht="12" customHeight="1" x14ac:dyDescent="0.2">
      <c r="A92" s="19" t="s">
        <v>588</v>
      </c>
      <c r="B92" s="20">
        <v>1</v>
      </c>
      <c r="C92" s="21">
        <v>2021</v>
      </c>
      <c r="D92" s="22" t="s">
        <v>72</v>
      </c>
      <c r="E92" s="27" t="s">
        <v>585</v>
      </c>
      <c r="F92" s="97">
        <v>44523</v>
      </c>
      <c r="G92" s="25" t="s">
        <v>543</v>
      </c>
      <c r="H92" s="22" t="s">
        <v>510</v>
      </c>
      <c r="I92" s="24" t="s">
        <v>544</v>
      </c>
      <c r="J92" s="28" t="s">
        <v>545</v>
      </c>
      <c r="K92" s="8" t="s">
        <v>546</v>
      </c>
      <c r="L92" s="25" t="s">
        <v>547</v>
      </c>
      <c r="M92" s="25">
        <v>2</v>
      </c>
      <c r="N92" s="25" t="s">
        <v>80</v>
      </c>
      <c r="O92" s="25" t="s">
        <v>81</v>
      </c>
      <c r="P92" s="25" t="s">
        <v>518</v>
      </c>
      <c r="Q92" s="88">
        <v>44545</v>
      </c>
      <c r="R92" s="66">
        <v>44895</v>
      </c>
      <c r="S92" s="49">
        <v>44599</v>
      </c>
      <c r="T92" s="26" t="s">
        <v>161</v>
      </c>
      <c r="U92" s="59" t="s">
        <v>883</v>
      </c>
      <c r="V92" s="26" t="s">
        <v>86</v>
      </c>
      <c r="W92" s="25">
        <v>0</v>
      </c>
      <c r="X92" s="25">
        <v>0</v>
      </c>
      <c r="Y92" s="6"/>
    </row>
    <row r="93" spans="1:25" ht="12" customHeight="1" x14ac:dyDescent="0.2">
      <c r="A93" s="19" t="s">
        <v>588</v>
      </c>
      <c r="B93" s="20">
        <v>2</v>
      </c>
      <c r="C93" s="21">
        <v>2021</v>
      </c>
      <c r="D93" s="22" t="s">
        <v>72</v>
      </c>
      <c r="E93" s="27" t="s">
        <v>585</v>
      </c>
      <c r="F93" s="97">
        <v>44523</v>
      </c>
      <c r="G93" s="25" t="s">
        <v>543</v>
      </c>
      <c r="H93" s="22" t="s">
        <v>510</v>
      </c>
      <c r="I93" s="24" t="s">
        <v>548</v>
      </c>
      <c r="J93" s="28" t="s">
        <v>549</v>
      </c>
      <c r="K93" s="8" t="s">
        <v>82</v>
      </c>
      <c r="L93" s="25" t="s">
        <v>524</v>
      </c>
      <c r="M93" s="25">
        <v>1</v>
      </c>
      <c r="N93" s="25" t="s">
        <v>80</v>
      </c>
      <c r="O93" s="25" t="s">
        <v>81</v>
      </c>
      <c r="P93" s="25" t="s">
        <v>518</v>
      </c>
      <c r="Q93" s="88">
        <v>44545</v>
      </c>
      <c r="R93" s="66">
        <v>44620</v>
      </c>
      <c r="S93" s="49">
        <v>44599</v>
      </c>
      <c r="T93" s="26" t="s">
        <v>161</v>
      </c>
      <c r="U93" s="59" t="s">
        <v>884</v>
      </c>
      <c r="V93" s="26" t="s">
        <v>86</v>
      </c>
      <c r="W93" s="25">
        <v>0</v>
      </c>
      <c r="X93" s="25">
        <v>0</v>
      </c>
      <c r="Y93" s="6"/>
    </row>
    <row r="94" spans="1:25" ht="12" customHeight="1" x14ac:dyDescent="0.2">
      <c r="A94" s="19" t="s">
        <v>588</v>
      </c>
      <c r="B94" s="20">
        <v>3</v>
      </c>
      <c r="C94" s="21">
        <v>2021</v>
      </c>
      <c r="D94" s="22" t="s">
        <v>72</v>
      </c>
      <c r="E94" s="27" t="s">
        <v>585</v>
      </c>
      <c r="F94" s="97">
        <v>44523</v>
      </c>
      <c r="G94" s="25" t="s">
        <v>543</v>
      </c>
      <c r="H94" s="22" t="s">
        <v>510</v>
      </c>
      <c r="I94" s="24" t="s">
        <v>550</v>
      </c>
      <c r="J94" s="28" t="s">
        <v>551</v>
      </c>
      <c r="K94" s="8" t="s">
        <v>546</v>
      </c>
      <c r="L94" s="25" t="s">
        <v>552</v>
      </c>
      <c r="M94" s="25">
        <v>12</v>
      </c>
      <c r="N94" s="25" t="s">
        <v>80</v>
      </c>
      <c r="O94" s="25" t="s">
        <v>81</v>
      </c>
      <c r="P94" s="25" t="s">
        <v>518</v>
      </c>
      <c r="Q94" s="88">
        <v>44545</v>
      </c>
      <c r="R94" s="66">
        <v>44925</v>
      </c>
      <c r="S94" s="49">
        <v>44599</v>
      </c>
      <c r="T94" s="26" t="s">
        <v>161</v>
      </c>
      <c r="U94" s="59" t="s">
        <v>885</v>
      </c>
      <c r="V94" s="26" t="s">
        <v>86</v>
      </c>
      <c r="W94" s="25">
        <v>0</v>
      </c>
      <c r="X94" s="25">
        <v>0</v>
      </c>
      <c r="Y94" s="6"/>
    </row>
    <row r="95" spans="1:25" ht="12" customHeight="1" x14ac:dyDescent="0.2">
      <c r="A95" s="19" t="s">
        <v>588</v>
      </c>
      <c r="B95" s="20">
        <v>4</v>
      </c>
      <c r="C95" s="21">
        <v>2021</v>
      </c>
      <c r="D95" s="22" t="s">
        <v>72</v>
      </c>
      <c r="E95" s="27" t="s">
        <v>585</v>
      </c>
      <c r="F95" s="97">
        <v>44523</v>
      </c>
      <c r="G95" s="25" t="s">
        <v>543</v>
      </c>
      <c r="H95" s="22" t="s">
        <v>510</v>
      </c>
      <c r="I95" s="24" t="s">
        <v>553</v>
      </c>
      <c r="J95" s="28" t="s">
        <v>554</v>
      </c>
      <c r="K95" s="8" t="s">
        <v>114</v>
      </c>
      <c r="L95" s="25" t="s">
        <v>555</v>
      </c>
      <c r="M95" s="25">
        <v>8</v>
      </c>
      <c r="N95" s="25" t="s">
        <v>83</v>
      </c>
      <c r="O95" s="25" t="s">
        <v>84</v>
      </c>
      <c r="P95" s="25" t="s">
        <v>124</v>
      </c>
      <c r="Q95" s="88">
        <v>44545</v>
      </c>
      <c r="R95" s="66">
        <v>44803</v>
      </c>
      <c r="S95" s="49">
        <v>44599</v>
      </c>
      <c r="T95" s="26" t="s">
        <v>869</v>
      </c>
      <c r="U95" s="59" t="s">
        <v>873</v>
      </c>
      <c r="V95" s="26" t="s">
        <v>86</v>
      </c>
      <c r="W95" s="25">
        <v>0</v>
      </c>
      <c r="X95" s="25">
        <v>0</v>
      </c>
      <c r="Y95" s="6"/>
    </row>
    <row r="96" spans="1:25" ht="12" customHeight="1" x14ac:dyDescent="0.2">
      <c r="A96" s="19" t="s">
        <v>588</v>
      </c>
      <c r="B96" s="20">
        <v>5</v>
      </c>
      <c r="C96" s="21">
        <v>2021</v>
      </c>
      <c r="D96" s="22" t="s">
        <v>72</v>
      </c>
      <c r="E96" s="27" t="s">
        <v>585</v>
      </c>
      <c r="F96" s="97">
        <v>44523</v>
      </c>
      <c r="G96" s="25" t="s">
        <v>543</v>
      </c>
      <c r="H96" s="22" t="s">
        <v>510</v>
      </c>
      <c r="I96" s="24" t="s">
        <v>556</v>
      </c>
      <c r="J96" s="28" t="s">
        <v>557</v>
      </c>
      <c r="K96" s="8" t="s">
        <v>114</v>
      </c>
      <c r="L96" s="25" t="s">
        <v>558</v>
      </c>
      <c r="M96" s="25">
        <v>4</v>
      </c>
      <c r="N96" s="25" t="s">
        <v>76</v>
      </c>
      <c r="O96" s="25" t="s">
        <v>76</v>
      </c>
      <c r="P96" s="25" t="s">
        <v>514</v>
      </c>
      <c r="Q96" s="88">
        <v>44545</v>
      </c>
      <c r="R96" s="66">
        <v>44925</v>
      </c>
      <c r="S96" s="49">
        <v>44600</v>
      </c>
      <c r="T96" s="26" t="s">
        <v>890</v>
      </c>
      <c r="U96" s="59" t="s">
        <v>898</v>
      </c>
      <c r="V96" s="26" t="s">
        <v>86</v>
      </c>
      <c r="W96" s="25">
        <v>0</v>
      </c>
      <c r="X96" s="25">
        <v>0</v>
      </c>
      <c r="Y96" s="6"/>
    </row>
    <row r="97" spans="1:25" ht="12" customHeight="1" x14ac:dyDescent="0.2">
      <c r="A97" s="19" t="s">
        <v>589</v>
      </c>
      <c r="B97" s="20">
        <v>1</v>
      </c>
      <c r="C97" s="21">
        <v>2021</v>
      </c>
      <c r="D97" s="22" t="s">
        <v>72</v>
      </c>
      <c r="E97" s="27" t="s">
        <v>585</v>
      </c>
      <c r="F97" s="97">
        <v>44523</v>
      </c>
      <c r="G97" s="25" t="s">
        <v>559</v>
      </c>
      <c r="H97" s="22" t="s">
        <v>510</v>
      </c>
      <c r="I97" s="24" t="s">
        <v>560</v>
      </c>
      <c r="J97" s="28" t="s">
        <v>561</v>
      </c>
      <c r="K97" s="8" t="s">
        <v>82</v>
      </c>
      <c r="L97" s="25" t="s">
        <v>524</v>
      </c>
      <c r="M97" s="25">
        <v>1</v>
      </c>
      <c r="N97" s="25" t="s">
        <v>80</v>
      </c>
      <c r="O97" s="25" t="s">
        <v>81</v>
      </c>
      <c r="P97" s="25" t="s">
        <v>518</v>
      </c>
      <c r="Q97" s="88">
        <v>44545</v>
      </c>
      <c r="R97" s="66">
        <v>44620</v>
      </c>
      <c r="S97" s="49">
        <v>44599</v>
      </c>
      <c r="T97" s="26" t="s">
        <v>161</v>
      </c>
      <c r="U97" s="59" t="s">
        <v>882</v>
      </c>
      <c r="V97" s="26" t="s">
        <v>86</v>
      </c>
      <c r="W97" s="25">
        <v>0</v>
      </c>
      <c r="X97" s="25">
        <v>0</v>
      </c>
      <c r="Y97" s="6"/>
    </row>
    <row r="98" spans="1:25" ht="12" customHeight="1" x14ac:dyDescent="0.2">
      <c r="A98" s="19" t="s">
        <v>589</v>
      </c>
      <c r="B98" s="20">
        <v>2</v>
      </c>
      <c r="C98" s="21">
        <v>2021</v>
      </c>
      <c r="D98" s="22" t="s">
        <v>72</v>
      </c>
      <c r="E98" s="27" t="s">
        <v>585</v>
      </c>
      <c r="F98" s="97">
        <v>44523</v>
      </c>
      <c r="G98" s="25" t="s">
        <v>559</v>
      </c>
      <c r="H98" s="22" t="s">
        <v>510</v>
      </c>
      <c r="I98" s="24" t="s">
        <v>562</v>
      </c>
      <c r="J98" s="28" t="s">
        <v>563</v>
      </c>
      <c r="K98" s="8" t="s">
        <v>546</v>
      </c>
      <c r="L98" s="25" t="s">
        <v>552</v>
      </c>
      <c r="M98" s="25">
        <v>12</v>
      </c>
      <c r="N98" s="25" t="s">
        <v>80</v>
      </c>
      <c r="O98" s="25" t="s">
        <v>81</v>
      </c>
      <c r="P98" s="25" t="s">
        <v>518</v>
      </c>
      <c r="Q98" s="88">
        <v>44545</v>
      </c>
      <c r="R98" s="66">
        <v>44925</v>
      </c>
      <c r="S98" s="49">
        <v>44599</v>
      </c>
      <c r="T98" s="26" t="s">
        <v>161</v>
      </c>
      <c r="U98" s="59" t="s">
        <v>885</v>
      </c>
      <c r="V98" s="26" t="s">
        <v>86</v>
      </c>
      <c r="W98" s="25">
        <v>0</v>
      </c>
      <c r="X98" s="25">
        <v>0</v>
      </c>
      <c r="Y98" s="6"/>
    </row>
    <row r="99" spans="1:25" ht="12" customHeight="1" x14ac:dyDescent="0.2">
      <c r="A99" s="19" t="s">
        <v>589</v>
      </c>
      <c r="B99" s="20">
        <v>3</v>
      </c>
      <c r="C99" s="21">
        <v>2021</v>
      </c>
      <c r="D99" s="22" t="s">
        <v>72</v>
      </c>
      <c r="E99" s="27" t="s">
        <v>585</v>
      </c>
      <c r="F99" s="97">
        <v>44523</v>
      </c>
      <c r="G99" s="25" t="s">
        <v>559</v>
      </c>
      <c r="H99" s="22" t="s">
        <v>510</v>
      </c>
      <c r="I99" s="24" t="s">
        <v>564</v>
      </c>
      <c r="J99" s="28" t="s">
        <v>565</v>
      </c>
      <c r="K99" s="8" t="s">
        <v>82</v>
      </c>
      <c r="L99" s="25" t="s">
        <v>566</v>
      </c>
      <c r="M99" s="25">
        <v>12</v>
      </c>
      <c r="N99" s="25" t="s">
        <v>80</v>
      </c>
      <c r="O99" s="25" t="s">
        <v>156</v>
      </c>
      <c r="P99" s="25" t="s">
        <v>567</v>
      </c>
      <c r="Q99" s="88">
        <v>44545</v>
      </c>
      <c r="R99" s="66">
        <v>44910</v>
      </c>
      <c r="S99" s="49">
        <v>44599</v>
      </c>
      <c r="T99" s="26" t="s">
        <v>161</v>
      </c>
      <c r="U99" s="59" t="s">
        <v>886</v>
      </c>
      <c r="V99" s="26" t="s">
        <v>86</v>
      </c>
      <c r="W99" s="25">
        <v>0</v>
      </c>
      <c r="X99" s="25">
        <v>0</v>
      </c>
      <c r="Y99" s="6"/>
    </row>
    <row r="100" spans="1:25" ht="12" customHeight="1" x14ac:dyDescent="0.2">
      <c r="A100" s="19" t="s">
        <v>589</v>
      </c>
      <c r="B100" s="20">
        <v>4</v>
      </c>
      <c r="C100" s="21">
        <v>2021</v>
      </c>
      <c r="D100" s="22" t="s">
        <v>72</v>
      </c>
      <c r="E100" s="27" t="s">
        <v>585</v>
      </c>
      <c r="F100" s="97">
        <v>44523</v>
      </c>
      <c r="G100" s="25" t="s">
        <v>559</v>
      </c>
      <c r="H100" s="22" t="s">
        <v>510</v>
      </c>
      <c r="I100" s="24" t="s">
        <v>568</v>
      </c>
      <c r="J100" s="28" t="s">
        <v>569</v>
      </c>
      <c r="K100" s="8" t="s">
        <v>114</v>
      </c>
      <c r="L100" s="25" t="s">
        <v>570</v>
      </c>
      <c r="M100" s="25">
        <v>1</v>
      </c>
      <c r="N100" s="25" t="s">
        <v>78</v>
      </c>
      <c r="O100" s="25" t="s">
        <v>78</v>
      </c>
      <c r="P100" s="25" t="s">
        <v>571</v>
      </c>
      <c r="Q100" s="88">
        <v>44545</v>
      </c>
      <c r="R100" s="66">
        <v>44771</v>
      </c>
      <c r="S100" s="49">
        <v>44599</v>
      </c>
      <c r="T100" s="26" t="s">
        <v>85</v>
      </c>
      <c r="U100" s="59" t="s">
        <v>907</v>
      </c>
      <c r="V100" s="26" t="s">
        <v>86</v>
      </c>
      <c r="W100" s="25">
        <v>0</v>
      </c>
      <c r="X100" s="25">
        <v>0</v>
      </c>
      <c r="Y100" s="6"/>
    </row>
    <row r="101" spans="1:25" ht="12" customHeight="1" x14ac:dyDescent="0.2">
      <c r="A101" s="19" t="s">
        <v>589</v>
      </c>
      <c r="B101" s="20">
        <v>5</v>
      </c>
      <c r="C101" s="21">
        <v>2021</v>
      </c>
      <c r="D101" s="22" t="s">
        <v>72</v>
      </c>
      <c r="E101" s="27" t="s">
        <v>585</v>
      </c>
      <c r="F101" s="97">
        <v>44523</v>
      </c>
      <c r="G101" s="25" t="s">
        <v>559</v>
      </c>
      <c r="H101" s="22" t="s">
        <v>510</v>
      </c>
      <c r="I101" s="24" t="s">
        <v>572</v>
      </c>
      <c r="J101" s="28" t="s">
        <v>573</v>
      </c>
      <c r="K101" s="8" t="s">
        <v>79</v>
      </c>
      <c r="L101" s="25" t="s">
        <v>574</v>
      </c>
      <c r="M101" s="25">
        <v>1</v>
      </c>
      <c r="N101" s="25" t="s">
        <v>840</v>
      </c>
      <c r="O101" s="25" t="s">
        <v>119</v>
      </c>
      <c r="P101" s="25" t="s">
        <v>575</v>
      </c>
      <c r="Q101" s="88">
        <v>44545</v>
      </c>
      <c r="R101" s="66">
        <v>44591</v>
      </c>
      <c r="S101" s="49">
        <v>44599</v>
      </c>
      <c r="T101" s="26" t="s">
        <v>843</v>
      </c>
      <c r="U101" s="59" t="s">
        <v>865</v>
      </c>
      <c r="V101" s="26" t="s">
        <v>115</v>
      </c>
      <c r="W101" s="25">
        <v>0</v>
      </c>
      <c r="X101" s="25">
        <v>0</v>
      </c>
      <c r="Y101" s="6"/>
    </row>
    <row r="102" spans="1:25" ht="12" customHeight="1" x14ac:dyDescent="0.2">
      <c r="A102" s="19" t="s">
        <v>589</v>
      </c>
      <c r="B102" s="20">
        <v>6</v>
      </c>
      <c r="C102" s="21">
        <v>2021</v>
      </c>
      <c r="D102" s="22" t="s">
        <v>72</v>
      </c>
      <c r="E102" s="27" t="s">
        <v>585</v>
      </c>
      <c r="F102" s="97">
        <v>44523</v>
      </c>
      <c r="G102" s="25" t="s">
        <v>559</v>
      </c>
      <c r="H102" s="22" t="s">
        <v>510</v>
      </c>
      <c r="I102" s="24" t="s">
        <v>572</v>
      </c>
      <c r="J102" s="28" t="s">
        <v>576</v>
      </c>
      <c r="K102" s="8" t="s">
        <v>82</v>
      </c>
      <c r="L102" s="25" t="s">
        <v>577</v>
      </c>
      <c r="M102" s="25">
        <v>1</v>
      </c>
      <c r="N102" s="25" t="s">
        <v>840</v>
      </c>
      <c r="O102" s="25" t="s">
        <v>119</v>
      </c>
      <c r="P102" s="25" t="s">
        <v>575</v>
      </c>
      <c r="Q102" s="88">
        <v>44545</v>
      </c>
      <c r="R102" s="66">
        <v>44591</v>
      </c>
      <c r="S102" s="49">
        <v>44599</v>
      </c>
      <c r="T102" s="26" t="s">
        <v>843</v>
      </c>
      <c r="U102" s="59" t="s">
        <v>866</v>
      </c>
      <c r="V102" s="26" t="s">
        <v>115</v>
      </c>
      <c r="W102" s="25">
        <v>0</v>
      </c>
      <c r="X102" s="25">
        <v>0</v>
      </c>
      <c r="Y102" s="6"/>
    </row>
    <row r="103" spans="1:25" ht="12" customHeight="1" x14ac:dyDescent="0.2">
      <c r="A103" s="19" t="s">
        <v>589</v>
      </c>
      <c r="B103" s="20">
        <v>7</v>
      </c>
      <c r="C103" s="21">
        <v>2021</v>
      </c>
      <c r="D103" s="22" t="s">
        <v>72</v>
      </c>
      <c r="E103" s="27" t="s">
        <v>585</v>
      </c>
      <c r="F103" s="97">
        <v>44523</v>
      </c>
      <c r="G103" s="25" t="s">
        <v>559</v>
      </c>
      <c r="H103" s="22" t="s">
        <v>510</v>
      </c>
      <c r="I103" s="24" t="s">
        <v>578</v>
      </c>
      <c r="J103" s="28" t="s">
        <v>557</v>
      </c>
      <c r="K103" s="8" t="s">
        <v>114</v>
      </c>
      <c r="L103" s="25" t="s">
        <v>558</v>
      </c>
      <c r="M103" s="25">
        <v>4</v>
      </c>
      <c r="N103" s="25" t="s">
        <v>76</v>
      </c>
      <c r="O103" s="25" t="s">
        <v>76</v>
      </c>
      <c r="P103" s="25" t="s">
        <v>514</v>
      </c>
      <c r="Q103" s="88">
        <v>44545</v>
      </c>
      <c r="R103" s="66">
        <v>44925</v>
      </c>
      <c r="S103" s="49">
        <v>44600</v>
      </c>
      <c r="T103" s="26" t="s">
        <v>890</v>
      </c>
      <c r="U103" s="59" t="s">
        <v>899</v>
      </c>
      <c r="V103" s="26" t="s">
        <v>86</v>
      </c>
      <c r="W103" s="25">
        <v>0</v>
      </c>
      <c r="X103" s="25">
        <v>0</v>
      </c>
      <c r="Y103" s="6"/>
    </row>
    <row r="104" spans="1:25" ht="12" customHeight="1" x14ac:dyDescent="0.2">
      <c r="A104" s="19" t="s">
        <v>589</v>
      </c>
      <c r="B104" s="20">
        <v>8</v>
      </c>
      <c r="C104" s="21">
        <v>2021</v>
      </c>
      <c r="D104" s="22" t="s">
        <v>72</v>
      </c>
      <c r="E104" s="27" t="s">
        <v>585</v>
      </c>
      <c r="F104" s="97">
        <v>44523</v>
      </c>
      <c r="G104" s="25" t="s">
        <v>559</v>
      </c>
      <c r="H104" s="22" t="s">
        <v>510</v>
      </c>
      <c r="I104" s="24" t="s">
        <v>579</v>
      </c>
      <c r="J104" s="28" t="s">
        <v>580</v>
      </c>
      <c r="K104" s="8" t="s">
        <v>82</v>
      </c>
      <c r="L104" s="25" t="s">
        <v>558</v>
      </c>
      <c r="M104" s="25">
        <v>4</v>
      </c>
      <c r="N104" s="25" t="s">
        <v>122</v>
      </c>
      <c r="O104" s="25" t="s">
        <v>122</v>
      </c>
      <c r="P104" s="25" t="s">
        <v>132</v>
      </c>
      <c r="Q104" s="88">
        <v>44545</v>
      </c>
      <c r="R104" s="66">
        <v>44925</v>
      </c>
      <c r="S104" s="49"/>
      <c r="T104" s="26"/>
      <c r="U104" s="59"/>
      <c r="V104" s="26" t="s">
        <v>86</v>
      </c>
      <c r="W104" s="25">
        <v>0</v>
      </c>
      <c r="X104" s="25">
        <v>0</v>
      </c>
      <c r="Y104" s="6"/>
    </row>
    <row r="105" spans="1:25" ht="12" customHeight="1" x14ac:dyDescent="0.2">
      <c r="A105" s="19" t="s">
        <v>589</v>
      </c>
      <c r="B105" s="20">
        <v>9</v>
      </c>
      <c r="C105" s="21">
        <v>2021</v>
      </c>
      <c r="D105" s="22" t="s">
        <v>72</v>
      </c>
      <c r="E105" s="27" t="s">
        <v>585</v>
      </c>
      <c r="F105" s="97">
        <v>44523</v>
      </c>
      <c r="G105" s="25" t="s">
        <v>559</v>
      </c>
      <c r="H105" s="22" t="s">
        <v>525</v>
      </c>
      <c r="I105" s="24" t="s">
        <v>581</v>
      </c>
      <c r="J105" s="28" t="s">
        <v>582</v>
      </c>
      <c r="K105" s="8" t="s">
        <v>114</v>
      </c>
      <c r="L105" s="25" t="s">
        <v>583</v>
      </c>
      <c r="M105" s="25">
        <v>1</v>
      </c>
      <c r="N105" s="25" t="s">
        <v>83</v>
      </c>
      <c r="O105" s="25" t="s">
        <v>84</v>
      </c>
      <c r="P105" s="25" t="s">
        <v>124</v>
      </c>
      <c r="Q105" s="88">
        <v>44545</v>
      </c>
      <c r="R105" s="66">
        <v>44895</v>
      </c>
      <c r="S105" s="49">
        <v>44599</v>
      </c>
      <c r="T105" s="26" t="s">
        <v>869</v>
      </c>
      <c r="U105" s="59" t="s">
        <v>873</v>
      </c>
      <c r="V105" s="26" t="s">
        <v>86</v>
      </c>
      <c r="W105" s="25">
        <v>0</v>
      </c>
      <c r="X105" s="25">
        <v>0</v>
      </c>
      <c r="Y105" s="6"/>
    </row>
    <row r="106" spans="1:25" ht="12" customHeight="1" x14ac:dyDescent="0.2">
      <c r="A106" s="19" t="s">
        <v>608</v>
      </c>
      <c r="B106" s="20">
        <v>1</v>
      </c>
      <c r="C106" s="21">
        <v>2021</v>
      </c>
      <c r="D106" s="22" t="s">
        <v>610</v>
      </c>
      <c r="E106" s="27" t="s">
        <v>611</v>
      </c>
      <c r="F106" s="97">
        <v>44524</v>
      </c>
      <c r="G106" s="25" t="s">
        <v>590</v>
      </c>
      <c r="H106" s="22" t="s">
        <v>591</v>
      </c>
      <c r="I106" s="24" t="s">
        <v>592</v>
      </c>
      <c r="J106" s="28" t="s">
        <v>593</v>
      </c>
      <c r="K106" s="8" t="s">
        <v>79</v>
      </c>
      <c r="L106" s="25" t="s">
        <v>594</v>
      </c>
      <c r="M106" s="25" t="s">
        <v>595</v>
      </c>
      <c r="N106" s="25" t="s">
        <v>76</v>
      </c>
      <c r="O106" s="25" t="s">
        <v>76</v>
      </c>
      <c r="P106" s="25" t="s">
        <v>596</v>
      </c>
      <c r="Q106" s="88">
        <v>44902</v>
      </c>
      <c r="R106" s="66">
        <v>44680</v>
      </c>
      <c r="S106" s="49">
        <v>44600</v>
      </c>
      <c r="T106" s="26" t="s">
        <v>890</v>
      </c>
      <c r="U106" s="59" t="s">
        <v>899</v>
      </c>
      <c r="V106" s="26" t="s">
        <v>86</v>
      </c>
      <c r="W106" s="25">
        <v>0</v>
      </c>
      <c r="X106" s="25">
        <v>0</v>
      </c>
      <c r="Y106" s="6"/>
    </row>
    <row r="107" spans="1:25" ht="12" customHeight="1" x14ac:dyDescent="0.2">
      <c r="A107" s="19" t="s">
        <v>608</v>
      </c>
      <c r="B107" s="20">
        <v>2</v>
      </c>
      <c r="C107" s="21">
        <v>2021</v>
      </c>
      <c r="D107" s="22" t="s">
        <v>610</v>
      </c>
      <c r="E107" s="27" t="s">
        <v>611</v>
      </c>
      <c r="F107" s="97">
        <v>44524</v>
      </c>
      <c r="G107" s="25" t="s">
        <v>590</v>
      </c>
      <c r="H107" s="22" t="s">
        <v>591</v>
      </c>
      <c r="I107" s="24" t="s">
        <v>592</v>
      </c>
      <c r="J107" s="28" t="s">
        <v>597</v>
      </c>
      <c r="K107" s="8" t="s">
        <v>299</v>
      </c>
      <c r="L107" s="25" t="s">
        <v>598</v>
      </c>
      <c r="M107" s="25" t="s">
        <v>599</v>
      </c>
      <c r="N107" s="25" t="s">
        <v>76</v>
      </c>
      <c r="O107" s="25" t="s">
        <v>76</v>
      </c>
      <c r="P107" s="25" t="s">
        <v>596</v>
      </c>
      <c r="Q107" s="88">
        <v>44902</v>
      </c>
      <c r="R107" s="66">
        <v>44591</v>
      </c>
      <c r="S107" s="49">
        <v>44600</v>
      </c>
      <c r="T107" s="26" t="s">
        <v>890</v>
      </c>
      <c r="U107" s="59" t="s">
        <v>912</v>
      </c>
      <c r="V107" s="26" t="s">
        <v>115</v>
      </c>
      <c r="W107" s="25">
        <v>0</v>
      </c>
      <c r="X107" s="25">
        <v>0</v>
      </c>
      <c r="Y107" s="6"/>
    </row>
    <row r="108" spans="1:25" ht="12" customHeight="1" x14ac:dyDescent="0.2">
      <c r="A108" s="19" t="s">
        <v>608</v>
      </c>
      <c r="B108" s="20">
        <v>3</v>
      </c>
      <c r="C108" s="21">
        <v>2021</v>
      </c>
      <c r="D108" s="22" t="s">
        <v>610</v>
      </c>
      <c r="E108" s="27" t="s">
        <v>611</v>
      </c>
      <c r="F108" s="97">
        <v>44524</v>
      </c>
      <c r="G108" s="25" t="s">
        <v>590</v>
      </c>
      <c r="H108" s="22" t="s">
        <v>591</v>
      </c>
      <c r="I108" s="24" t="s">
        <v>592</v>
      </c>
      <c r="J108" s="28" t="s">
        <v>600</v>
      </c>
      <c r="K108" s="8" t="s">
        <v>299</v>
      </c>
      <c r="L108" s="25" t="s">
        <v>601</v>
      </c>
      <c r="M108" s="25" t="s">
        <v>602</v>
      </c>
      <c r="N108" s="25" t="s">
        <v>76</v>
      </c>
      <c r="O108" s="25" t="s">
        <v>76</v>
      </c>
      <c r="P108" s="25" t="s">
        <v>596</v>
      </c>
      <c r="Q108" s="88">
        <v>44902</v>
      </c>
      <c r="R108" s="66">
        <v>44742</v>
      </c>
      <c r="S108" s="49">
        <v>44600</v>
      </c>
      <c r="T108" s="26" t="s">
        <v>890</v>
      </c>
      <c r="U108" s="59" t="s">
        <v>899</v>
      </c>
      <c r="V108" s="26" t="s">
        <v>86</v>
      </c>
      <c r="W108" s="25">
        <v>0</v>
      </c>
      <c r="X108" s="25">
        <v>0</v>
      </c>
      <c r="Y108" s="6"/>
    </row>
    <row r="109" spans="1:25" ht="12" customHeight="1" x14ac:dyDescent="0.2">
      <c r="A109" s="19" t="s">
        <v>609</v>
      </c>
      <c r="B109" s="20">
        <v>1</v>
      </c>
      <c r="C109" s="21">
        <v>2021</v>
      </c>
      <c r="D109" s="22" t="s">
        <v>610</v>
      </c>
      <c r="E109" s="27" t="s">
        <v>611</v>
      </c>
      <c r="F109" s="97">
        <v>44524</v>
      </c>
      <c r="G109" s="25" t="s">
        <v>603</v>
      </c>
      <c r="H109" s="22" t="s">
        <v>591</v>
      </c>
      <c r="I109" s="24" t="s">
        <v>604</v>
      </c>
      <c r="J109" s="28" t="s">
        <v>605</v>
      </c>
      <c r="K109" s="8" t="s">
        <v>168</v>
      </c>
      <c r="L109" s="25" t="s">
        <v>606</v>
      </c>
      <c r="M109" s="25" t="s">
        <v>607</v>
      </c>
      <c r="N109" s="25" t="s">
        <v>76</v>
      </c>
      <c r="O109" s="25" t="s">
        <v>76</v>
      </c>
      <c r="P109" s="25" t="s">
        <v>596</v>
      </c>
      <c r="Q109" s="88">
        <v>44902</v>
      </c>
      <c r="R109" s="66">
        <v>44742</v>
      </c>
      <c r="S109" s="49">
        <v>44600</v>
      </c>
      <c r="T109" s="26" t="s">
        <v>890</v>
      </c>
      <c r="U109" s="59" t="s">
        <v>902</v>
      </c>
      <c r="V109" s="26" t="s">
        <v>86</v>
      </c>
      <c r="W109" s="25">
        <v>0</v>
      </c>
      <c r="X109" s="25">
        <v>0</v>
      </c>
      <c r="Y109" s="6"/>
    </row>
    <row r="110" spans="1:25" ht="12" customHeight="1" x14ac:dyDescent="0.2">
      <c r="A110" s="19" t="s">
        <v>625</v>
      </c>
      <c r="B110" s="20">
        <v>1</v>
      </c>
      <c r="C110" s="21">
        <v>2021</v>
      </c>
      <c r="D110" s="22" t="s">
        <v>211</v>
      </c>
      <c r="E110" s="27" t="s">
        <v>627</v>
      </c>
      <c r="F110" s="97">
        <v>44270</v>
      </c>
      <c r="G110" s="25" t="s">
        <v>612</v>
      </c>
      <c r="H110" s="22" t="s">
        <v>613</v>
      </c>
      <c r="I110" s="24" t="s">
        <v>614</v>
      </c>
      <c r="J110" s="28" t="s">
        <v>615</v>
      </c>
      <c r="K110" s="8" t="s">
        <v>79</v>
      </c>
      <c r="L110" s="25" t="s">
        <v>616</v>
      </c>
      <c r="M110" s="25">
        <v>2</v>
      </c>
      <c r="N110" s="25" t="s">
        <v>122</v>
      </c>
      <c r="O110" s="25" t="s">
        <v>122</v>
      </c>
      <c r="P110" s="25" t="s">
        <v>617</v>
      </c>
      <c r="Q110" s="88">
        <v>44348</v>
      </c>
      <c r="R110" s="66">
        <v>44607</v>
      </c>
      <c r="S110" s="49"/>
      <c r="T110" s="26"/>
      <c r="U110" s="59"/>
      <c r="V110" s="26" t="s">
        <v>86</v>
      </c>
      <c r="W110" s="25">
        <v>0</v>
      </c>
      <c r="X110" s="25">
        <v>0</v>
      </c>
      <c r="Y110" s="6"/>
    </row>
    <row r="111" spans="1:25" ht="12" customHeight="1" x14ac:dyDescent="0.2">
      <c r="A111" s="19" t="s">
        <v>625</v>
      </c>
      <c r="B111" s="20">
        <v>2</v>
      </c>
      <c r="C111" s="21">
        <v>2021</v>
      </c>
      <c r="D111" s="22" t="s">
        <v>211</v>
      </c>
      <c r="E111" s="27" t="s">
        <v>627</v>
      </c>
      <c r="F111" s="97">
        <v>44270</v>
      </c>
      <c r="G111" s="25" t="s">
        <v>612</v>
      </c>
      <c r="H111" s="22" t="s">
        <v>613</v>
      </c>
      <c r="I111" s="24" t="s">
        <v>614</v>
      </c>
      <c r="J111" s="28" t="s">
        <v>618</v>
      </c>
      <c r="K111" s="8" t="s">
        <v>82</v>
      </c>
      <c r="L111" s="25" t="s">
        <v>619</v>
      </c>
      <c r="M111" s="25">
        <v>6</v>
      </c>
      <c r="N111" s="25" t="s">
        <v>122</v>
      </c>
      <c r="O111" s="25" t="s">
        <v>122</v>
      </c>
      <c r="P111" s="25" t="s">
        <v>617</v>
      </c>
      <c r="Q111" s="88">
        <v>44348</v>
      </c>
      <c r="R111" s="66">
        <v>44607</v>
      </c>
      <c r="S111" s="49"/>
      <c r="T111" s="26"/>
      <c r="U111" s="59"/>
      <c r="V111" s="26" t="s">
        <v>86</v>
      </c>
      <c r="W111" s="25">
        <v>0</v>
      </c>
      <c r="X111" s="25">
        <v>0</v>
      </c>
      <c r="Y111" s="6"/>
    </row>
    <row r="112" spans="1:25" ht="12" customHeight="1" x14ac:dyDescent="0.2">
      <c r="A112" s="19" t="s">
        <v>626</v>
      </c>
      <c r="B112" s="20">
        <v>1</v>
      </c>
      <c r="C112" s="21">
        <v>2021</v>
      </c>
      <c r="D112" s="22" t="s">
        <v>210</v>
      </c>
      <c r="E112" s="27" t="s">
        <v>628</v>
      </c>
      <c r="F112" s="97">
        <v>44550</v>
      </c>
      <c r="G112" s="25" t="s">
        <v>620</v>
      </c>
      <c r="H112" s="22" t="s">
        <v>613</v>
      </c>
      <c r="I112" s="24" t="s">
        <v>624</v>
      </c>
      <c r="J112" s="28" t="s">
        <v>621</v>
      </c>
      <c r="K112" s="8" t="s">
        <v>79</v>
      </c>
      <c r="L112" s="25" t="s">
        <v>622</v>
      </c>
      <c r="M112" s="25">
        <v>1</v>
      </c>
      <c r="N112" s="25" t="s">
        <v>164</v>
      </c>
      <c r="O112" s="25" t="s">
        <v>164</v>
      </c>
      <c r="P112" s="25" t="s">
        <v>623</v>
      </c>
      <c r="Q112" s="88">
        <v>44564</v>
      </c>
      <c r="R112" s="66">
        <v>44742</v>
      </c>
      <c r="S112" s="49"/>
      <c r="T112" s="26"/>
      <c r="U112" s="59"/>
      <c r="V112" s="26" t="s">
        <v>86</v>
      </c>
      <c r="W112" s="25">
        <v>0</v>
      </c>
      <c r="X112" s="25">
        <v>0</v>
      </c>
      <c r="Y112" s="6"/>
    </row>
    <row r="113" spans="1:25" ht="12" customHeight="1" x14ac:dyDescent="0.2">
      <c r="A113" s="19" t="s">
        <v>652</v>
      </c>
      <c r="B113" s="20">
        <v>1</v>
      </c>
      <c r="C113" s="21">
        <v>2021</v>
      </c>
      <c r="D113" s="22" t="s">
        <v>72</v>
      </c>
      <c r="E113" s="27" t="s">
        <v>651</v>
      </c>
      <c r="F113" s="97">
        <v>44544</v>
      </c>
      <c r="G113" s="25" t="s">
        <v>629</v>
      </c>
      <c r="H113" s="22" t="s">
        <v>630</v>
      </c>
      <c r="I113" s="24" t="s">
        <v>631</v>
      </c>
      <c r="J113" s="28" t="s">
        <v>632</v>
      </c>
      <c r="K113" s="8" t="s">
        <v>633</v>
      </c>
      <c r="L113" s="25" t="s">
        <v>634</v>
      </c>
      <c r="M113" s="25">
        <v>1</v>
      </c>
      <c r="N113" s="25" t="s">
        <v>80</v>
      </c>
      <c r="O113" s="25" t="s">
        <v>156</v>
      </c>
      <c r="P113" s="25" t="s">
        <v>635</v>
      </c>
      <c r="Q113" s="88">
        <v>44564</v>
      </c>
      <c r="R113" s="66">
        <v>44592</v>
      </c>
      <c r="S113" s="49">
        <v>44599</v>
      </c>
      <c r="T113" s="26" t="s">
        <v>161</v>
      </c>
      <c r="U113" s="59" t="s">
        <v>887</v>
      </c>
      <c r="V113" s="26" t="s">
        <v>115</v>
      </c>
      <c r="W113" s="25">
        <v>0</v>
      </c>
      <c r="X113" s="25">
        <v>0</v>
      </c>
      <c r="Y113" s="6"/>
    </row>
    <row r="114" spans="1:25" ht="12" customHeight="1" x14ac:dyDescent="0.2">
      <c r="A114" s="19" t="s">
        <v>652</v>
      </c>
      <c r="B114" s="20">
        <v>2</v>
      </c>
      <c r="C114" s="21">
        <v>2021</v>
      </c>
      <c r="D114" s="22" t="s">
        <v>72</v>
      </c>
      <c r="E114" s="27" t="s">
        <v>651</v>
      </c>
      <c r="F114" s="97">
        <v>44544</v>
      </c>
      <c r="G114" s="25" t="s">
        <v>629</v>
      </c>
      <c r="H114" s="22" t="s">
        <v>636</v>
      </c>
      <c r="I114" s="24" t="s">
        <v>631</v>
      </c>
      <c r="J114" s="28" t="s">
        <v>637</v>
      </c>
      <c r="K114" s="8" t="s">
        <v>633</v>
      </c>
      <c r="L114" s="25" t="s">
        <v>566</v>
      </c>
      <c r="M114" s="25">
        <v>24</v>
      </c>
      <c r="N114" s="25" t="s">
        <v>80</v>
      </c>
      <c r="O114" s="25" t="s">
        <v>156</v>
      </c>
      <c r="P114" s="25" t="s">
        <v>635</v>
      </c>
      <c r="Q114" s="88">
        <v>44564</v>
      </c>
      <c r="R114" s="66">
        <v>44925</v>
      </c>
      <c r="S114" s="49">
        <v>44599</v>
      </c>
      <c r="T114" s="26" t="s">
        <v>161</v>
      </c>
      <c r="U114" s="59" t="s">
        <v>888</v>
      </c>
      <c r="V114" s="26" t="s">
        <v>86</v>
      </c>
      <c r="W114" s="25">
        <v>0</v>
      </c>
      <c r="X114" s="25">
        <v>0</v>
      </c>
      <c r="Y114" s="6"/>
    </row>
    <row r="115" spans="1:25" ht="12" customHeight="1" x14ac:dyDescent="0.2">
      <c r="A115" s="19" t="s">
        <v>652</v>
      </c>
      <c r="B115" s="20">
        <v>3</v>
      </c>
      <c r="C115" s="21">
        <v>2021</v>
      </c>
      <c r="D115" s="22" t="s">
        <v>72</v>
      </c>
      <c r="E115" s="27" t="s">
        <v>651</v>
      </c>
      <c r="F115" s="97">
        <v>44544</v>
      </c>
      <c r="G115" s="25" t="s">
        <v>629</v>
      </c>
      <c r="H115" s="22" t="s">
        <v>636</v>
      </c>
      <c r="I115" s="24" t="s">
        <v>631</v>
      </c>
      <c r="J115" s="28" t="s">
        <v>638</v>
      </c>
      <c r="K115" s="8" t="s">
        <v>633</v>
      </c>
      <c r="L115" s="25" t="s">
        <v>639</v>
      </c>
      <c r="M115" s="25">
        <v>1</v>
      </c>
      <c r="N115" s="25" t="s">
        <v>80</v>
      </c>
      <c r="O115" s="25" t="s">
        <v>156</v>
      </c>
      <c r="P115" s="25" t="s">
        <v>635</v>
      </c>
      <c r="Q115" s="88">
        <v>44564</v>
      </c>
      <c r="R115" s="66">
        <v>44592</v>
      </c>
      <c r="S115" s="49">
        <v>44599</v>
      </c>
      <c r="T115" s="26" t="s">
        <v>161</v>
      </c>
      <c r="U115" s="59" t="s">
        <v>889</v>
      </c>
      <c r="V115" s="26" t="s">
        <v>115</v>
      </c>
      <c r="W115" s="25">
        <v>0</v>
      </c>
      <c r="X115" s="25">
        <v>0</v>
      </c>
      <c r="Y115" s="6"/>
    </row>
    <row r="116" spans="1:25" ht="12" customHeight="1" x14ac:dyDescent="0.2">
      <c r="A116" s="19" t="s">
        <v>653</v>
      </c>
      <c r="B116" s="20">
        <v>1</v>
      </c>
      <c r="C116" s="21">
        <v>2021</v>
      </c>
      <c r="D116" s="22" t="s">
        <v>155</v>
      </c>
      <c r="E116" s="27" t="s">
        <v>651</v>
      </c>
      <c r="F116" s="97">
        <v>44544</v>
      </c>
      <c r="G116" s="25" t="s">
        <v>640</v>
      </c>
      <c r="H116" s="22" t="s">
        <v>641</v>
      </c>
      <c r="I116" s="24" t="s">
        <v>642</v>
      </c>
      <c r="J116" s="28" t="s">
        <v>643</v>
      </c>
      <c r="K116" s="8" t="s">
        <v>233</v>
      </c>
      <c r="L116" s="25" t="s">
        <v>644</v>
      </c>
      <c r="M116" s="25">
        <v>1</v>
      </c>
      <c r="N116" s="25" t="s">
        <v>76</v>
      </c>
      <c r="O116" s="25" t="s">
        <v>155</v>
      </c>
      <c r="P116" s="25" t="s">
        <v>645</v>
      </c>
      <c r="Q116" s="88">
        <v>44550</v>
      </c>
      <c r="R116" s="66">
        <v>44620</v>
      </c>
      <c r="S116" s="49">
        <v>44600</v>
      </c>
      <c r="T116" s="26" t="s">
        <v>890</v>
      </c>
      <c r="U116" s="59" t="s">
        <v>909</v>
      </c>
      <c r="V116" s="26" t="s">
        <v>115</v>
      </c>
      <c r="W116" s="25">
        <v>0</v>
      </c>
      <c r="X116" s="25">
        <v>0</v>
      </c>
      <c r="Y116" s="6"/>
    </row>
    <row r="117" spans="1:25" ht="12" customHeight="1" x14ac:dyDescent="0.2">
      <c r="A117" s="19" t="s">
        <v>654</v>
      </c>
      <c r="B117" s="20">
        <v>1</v>
      </c>
      <c r="C117" s="21">
        <v>2021</v>
      </c>
      <c r="D117" s="22" t="s">
        <v>646</v>
      </c>
      <c r="E117" s="27" t="s">
        <v>651</v>
      </c>
      <c r="F117" s="97">
        <v>44544</v>
      </c>
      <c r="G117" s="25" t="s">
        <v>647</v>
      </c>
      <c r="H117" s="22" t="s">
        <v>641</v>
      </c>
      <c r="I117" s="24" t="s">
        <v>648</v>
      </c>
      <c r="J117" s="28" t="s">
        <v>649</v>
      </c>
      <c r="K117" s="8" t="s">
        <v>233</v>
      </c>
      <c r="L117" s="25" t="s">
        <v>650</v>
      </c>
      <c r="M117" s="25">
        <v>1</v>
      </c>
      <c r="N117" s="25" t="s">
        <v>76</v>
      </c>
      <c r="O117" s="25" t="s">
        <v>155</v>
      </c>
      <c r="P117" s="25" t="s">
        <v>645</v>
      </c>
      <c r="Q117" s="88">
        <v>44550</v>
      </c>
      <c r="R117" s="66">
        <v>44620</v>
      </c>
      <c r="S117" s="49">
        <v>44600</v>
      </c>
      <c r="T117" s="26" t="s">
        <v>890</v>
      </c>
      <c r="U117" s="59" t="s">
        <v>909</v>
      </c>
      <c r="V117" s="26" t="s">
        <v>115</v>
      </c>
      <c r="W117" s="25">
        <v>0</v>
      </c>
      <c r="X117" s="25">
        <v>0</v>
      </c>
      <c r="Y117" s="6"/>
    </row>
    <row r="118" spans="1:25" ht="12" customHeight="1" x14ac:dyDescent="0.2">
      <c r="A118" s="19" t="s">
        <v>818</v>
      </c>
      <c r="B118" s="20">
        <v>1</v>
      </c>
      <c r="C118" s="21">
        <v>2021</v>
      </c>
      <c r="D118" s="22" t="s">
        <v>70</v>
      </c>
      <c r="E118" s="27" t="s">
        <v>655</v>
      </c>
      <c r="F118" s="97">
        <v>44533</v>
      </c>
      <c r="G118" s="25" t="s">
        <v>656</v>
      </c>
      <c r="H118" s="22" t="s">
        <v>657</v>
      </c>
      <c r="I118" s="24" t="s">
        <v>658</v>
      </c>
      <c r="J118" s="28" t="s">
        <v>659</v>
      </c>
      <c r="K118" s="8" t="s">
        <v>82</v>
      </c>
      <c r="L118" s="25" t="s">
        <v>660</v>
      </c>
      <c r="M118" s="25">
        <v>1</v>
      </c>
      <c r="N118" s="25" t="s">
        <v>76</v>
      </c>
      <c r="O118" s="25" t="s">
        <v>77</v>
      </c>
      <c r="P118" s="25" t="s">
        <v>661</v>
      </c>
      <c r="Q118" s="88">
        <v>44564</v>
      </c>
      <c r="R118" s="66">
        <v>44773</v>
      </c>
      <c r="S118" s="49">
        <v>44600</v>
      </c>
      <c r="T118" s="26" t="s">
        <v>890</v>
      </c>
      <c r="U118" s="59" t="s">
        <v>898</v>
      </c>
      <c r="V118" s="26" t="s">
        <v>86</v>
      </c>
      <c r="W118" s="25">
        <v>0</v>
      </c>
      <c r="X118" s="25">
        <v>0</v>
      </c>
      <c r="Y118" s="6"/>
    </row>
    <row r="119" spans="1:25" ht="12" customHeight="1" x14ac:dyDescent="0.2">
      <c r="A119" s="19" t="s">
        <v>818</v>
      </c>
      <c r="B119" s="20">
        <v>2</v>
      </c>
      <c r="C119" s="21">
        <v>2021</v>
      </c>
      <c r="D119" s="22" t="s">
        <v>70</v>
      </c>
      <c r="E119" s="27" t="s">
        <v>655</v>
      </c>
      <c r="F119" s="97">
        <v>44533</v>
      </c>
      <c r="G119" s="25" t="s">
        <v>656</v>
      </c>
      <c r="H119" s="22" t="s">
        <v>657</v>
      </c>
      <c r="I119" s="24" t="s">
        <v>658</v>
      </c>
      <c r="J119" s="28" t="s">
        <v>662</v>
      </c>
      <c r="K119" s="8" t="s">
        <v>82</v>
      </c>
      <c r="L119" s="25" t="s">
        <v>663</v>
      </c>
      <c r="M119" s="25">
        <v>2</v>
      </c>
      <c r="N119" s="25" t="s">
        <v>76</v>
      </c>
      <c r="O119" s="25" t="s">
        <v>77</v>
      </c>
      <c r="P119" s="25" t="s">
        <v>661</v>
      </c>
      <c r="Q119" s="88">
        <v>44564</v>
      </c>
      <c r="R119" s="66">
        <v>44773</v>
      </c>
      <c r="S119" s="49">
        <v>44600</v>
      </c>
      <c r="T119" s="26" t="s">
        <v>890</v>
      </c>
      <c r="U119" s="59" t="s">
        <v>898</v>
      </c>
      <c r="V119" s="26" t="s">
        <v>86</v>
      </c>
      <c r="W119" s="25">
        <v>0</v>
      </c>
      <c r="X119" s="25">
        <v>0</v>
      </c>
      <c r="Y119" s="6"/>
    </row>
    <row r="120" spans="1:25" ht="12" customHeight="1" x14ac:dyDescent="0.2">
      <c r="A120" s="19" t="s">
        <v>818</v>
      </c>
      <c r="B120" s="20">
        <v>3</v>
      </c>
      <c r="C120" s="21">
        <v>2021</v>
      </c>
      <c r="D120" s="22" t="s">
        <v>70</v>
      </c>
      <c r="E120" s="27" t="s">
        <v>655</v>
      </c>
      <c r="F120" s="97">
        <v>44533</v>
      </c>
      <c r="G120" s="25" t="s">
        <v>656</v>
      </c>
      <c r="H120" s="22" t="s">
        <v>657</v>
      </c>
      <c r="I120" s="24" t="s">
        <v>658</v>
      </c>
      <c r="J120" s="28" t="s">
        <v>664</v>
      </c>
      <c r="K120" s="8" t="s">
        <v>79</v>
      </c>
      <c r="L120" s="25" t="s">
        <v>665</v>
      </c>
      <c r="M120" s="25">
        <v>1</v>
      </c>
      <c r="N120" s="25" t="s">
        <v>76</v>
      </c>
      <c r="O120" s="25" t="s">
        <v>77</v>
      </c>
      <c r="P120" s="25" t="s">
        <v>661</v>
      </c>
      <c r="Q120" s="88">
        <v>44564</v>
      </c>
      <c r="R120" s="66">
        <v>44773</v>
      </c>
      <c r="S120" s="49">
        <v>44600</v>
      </c>
      <c r="T120" s="26" t="s">
        <v>890</v>
      </c>
      <c r="U120" s="59" t="s">
        <v>898</v>
      </c>
      <c r="V120" s="26" t="s">
        <v>86</v>
      </c>
      <c r="W120" s="25">
        <v>0</v>
      </c>
      <c r="X120" s="25">
        <v>0</v>
      </c>
      <c r="Y120" s="6"/>
    </row>
    <row r="121" spans="1:25" ht="12" customHeight="1" x14ac:dyDescent="0.2">
      <c r="A121" s="19" t="s">
        <v>818</v>
      </c>
      <c r="B121" s="20">
        <v>4</v>
      </c>
      <c r="C121" s="21">
        <v>2021</v>
      </c>
      <c r="D121" s="22" t="s">
        <v>70</v>
      </c>
      <c r="E121" s="27" t="s">
        <v>655</v>
      </c>
      <c r="F121" s="97">
        <v>44533</v>
      </c>
      <c r="G121" s="25" t="s">
        <v>666</v>
      </c>
      <c r="H121" s="22" t="s">
        <v>657</v>
      </c>
      <c r="I121" s="24" t="s">
        <v>667</v>
      </c>
      <c r="J121" s="28" t="s">
        <v>668</v>
      </c>
      <c r="K121" s="8" t="s">
        <v>82</v>
      </c>
      <c r="L121" s="25" t="s">
        <v>669</v>
      </c>
      <c r="M121" s="25">
        <v>1</v>
      </c>
      <c r="N121" s="25" t="s">
        <v>76</v>
      </c>
      <c r="O121" s="25" t="s">
        <v>77</v>
      </c>
      <c r="P121" s="25" t="s">
        <v>661</v>
      </c>
      <c r="Q121" s="88">
        <v>44564</v>
      </c>
      <c r="R121" s="66">
        <v>44773</v>
      </c>
      <c r="S121" s="49">
        <v>44600</v>
      </c>
      <c r="T121" s="26" t="s">
        <v>890</v>
      </c>
      <c r="U121" s="59" t="s">
        <v>898</v>
      </c>
      <c r="V121" s="26" t="s">
        <v>86</v>
      </c>
      <c r="W121" s="25">
        <v>0</v>
      </c>
      <c r="X121" s="25">
        <v>0</v>
      </c>
      <c r="Y121" s="6"/>
    </row>
    <row r="122" spans="1:25" ht="12" customHeight="1" x14ac:dyDescent="0.2">
      <c r="A122" s="19" t="s">
        <v>818</v>
      </c>
      <c r="B122" s="20">
        <v>5</v>
      </c>
      <c r="C122" s="21">
        <v>2021</v>
      </c>
      <c r="D122" s="22" t="s">
        <v>70</v>
      </c>
      <c r="E122" s="27" t="s">
        <v>655</v>
      </c>
      <c r="F122" s="97">
        <v>44533</v>
      </c>
      <c r="G122" s="25" t="s">
        <v>666</v>
      </c>
      <c r="H122" s="22" t="s">
        <v>657</v>
      </c>
      <c r="I122" s="24" t="s">
        <v>667</v>
      </c>
      <c r="J122" s="28" t="s">
        <v>670</v>
      </c>
      <c r="K122" s="8" t="s">
        <v>82</v>
      </c>
      <c r="L122" s="25" t="s">
        <v>671</v>
      </c>
      <c r="M122" s="25">
        <v>1</v>
      </c>
      <c r="N122" s="25" t="s">
        <v>76</v>
      </c>
      <c r="O122" s="25" t="s">
        <v>77</v>
      </c>
      <c r="P122" s="25" t="s">
        <v>661</v>
      </c>
      <c r="Q122" s="88">
        <v>44564</v>
      </c>
      <c r="R122" s="66">
        <v>44773</v>
      </c>
      <c r="S122" s="49">
        <v>44600</v>
      </c>
      <c r="T122" s="26" t="s">
        <v>890</v>
      </c>
      <c r="U122" s="59" t="s">
        <v>898</v>
      </c>
      <c r="V122" s="26" t="s">
        <v>86</v>
      </c>
      <c r="W122" s="25">
        <v>0</v>
      </c>
      <c r="X122" s="25">
        <v>0</v>
      </c>
      <c r="Y122" s="6"/>
    </row>
    <row r="123" spans="1:25" ht="12" customHeight="1" x14ac:dyDescent="0.2">
      <c r="A123" s="19" t="s">
        <v>818</v>
      </c>
      <c r="B123" s="20">
        <v>6</v>
      </c>
      <c r="C123" s="21">
        <v>2021</v>
      </c>
      <c r="D123" s="22" t="s">
        <v>817</v>
      </c>
      <c r="E123" s="27" t="s">
        <v>655</v>
      </c>
      <c r="F123" s="97">
        <v>44533</v>
      </c>
      <c r="G123" s="25" t="s">
        <v>672</v>
      </c>
      <c r="H123" s="22" t="s">
        <v>657</v>
      </c>
      <c r="I123" s="24" t="s">
        <v>673</v>
      </c>
      <c r="J123" s="28" t="s">
        <v>674</v>
      </c>
      <c r="K123" s="8" t="s">
        <v>82</v>
      </c>
      <c r="L123" s="25" t="s">
        <v>675</v>
      </c>
      <c r="M123" s="25">
        <v>1</v>
      </c>
      <c r="N123" s="25" t="s">
        <v>76</v>
      </c>
      <c r="O123" s="25" t="s">
        <v>120</v>
      </c>
      <c r="P123" s="25" t="s">
        <v>676</v>
      </c>
      <c r="Q123" s="88">
        <v>44571</v>
      </c>
      <c r="R123" s="66">
        <v>44773</v>
      </c>
      <c r="S123" s="49">
        <v>44600</v>
      </c>
      <c r="T123" s="26" t="s">
        <v>890</v>
      </c>
      <c r="U123" s="59" t="s">
        <v>898</v>
      </c>
      <c r="V123" s="26" t="s">
        <v>86</v>
      </c>
      <c r="W123" s="25">
        <v>0</v>
      </c>
      <c r="X123" s="25">
        <v>0</v>
      </c>
      <c r="Y123" s="6"/>
    </row>
    <row r="124" spans="1:25" ht="12" customHeight="1" x14ac:dyDescent="0.2">
      <c r="A124" s="19" t="s">
        <v>818</v>
      </c>
      <c r="B124" s="20">
        <v>7</v>
      </c>
      <c r="C124" s="21">
        <v>2021</v>
      </c>
      <c r="D124" s="22" t="s">
        <v>163</v>
      </c>
      <c r="E124" s="27" t="s">
        <v>655</v>
      </c>
      <c r="F124" s="97">
        <v>44532</v>
      </c>
      <c r="G124" s="25" t="s">
        <v>677</v>
      </c>
      <c r="H124" s="22" t="s">
        <v>162</v>
      </c>
      <c r="I124" s="24" t="s">
        <v>678</v>
      </c>
      <c r="J124" s="28" t="s">
        <v>679</v>
      </c>
      <c r="K124" s="8" t="s">
        <v>680</v>
      </c>
      <c r="L124" s="25" t="s">
        <v>681</v>
      </c>
      <c r="M124" s="25">
        <v>1</v>
      </c>
      <c r="N124" s="25" t="s">
        <v>188</v>
      </c>
      <c r="O124" s="25" t="s">
        <v>188</v>
      </c>
      <c r="P124" s="25" t="s">
        <v>682</v>
      </c>
      <c r="Q124" s="88">
        <v>44550</v>
      </c>
      <c r="R124" s="66">
        <v>44592</v>
      </c>
      <c r="S124" s="49">
        <v>44599</v>
      </c>
      <c r="T124" s="26" t="s">
        <v>863</v>
      </c>
      <c r="U124" s="59" t="s">
        <v>864</v>
      </c>
      <c r="V124" s="26" t="s">
        <v>115</v>
      </c>
      <c r="W124" s="25">
        <v>0</v>
      </c>
      <c r="X124" s="25">
        <v>0</v>
      </c>
      <c r="Y124" s="6"/>
    </row>
    <row r="125" spans="1:25" ht="12" customHeight="1" x14ac:dyDescent="0.2">
      <c r="A125" s="19" t="s">
        <v>818</v>
      </c>
      <c r="B125" s="20">
        <v>8</v>
      </c>
      <c r="C125" s="21">
        <v>2021</v>
      </c>
      <c r="D125" s="22" t="s">
        <v>163</v>
      </c>
      <c r="E125" s="27" t="s">
        <v>655</v>
      </c>
      <c r="F125" s="97">
        <v>44532</v>
      </c>
      <c r="G125" s="25" t="s">
        <v>677</v>
      </c>
      <c r="H125" s="22" t="s">
        <v>162</v>
      </c>
      <c r="I125" s="24" t="s">
        <v>678</v>
      </c>
      <c r="J125" s="28" t="s">
        <v>683</v>
      </c>
      <c r="K125" s="8" t="s">
        <v>114</v>
      </c>
      <c r="L125" s="25" t="s">
        <v>681</v>
      </c>
      <c r="M125" s="25">
        <v>1</v>
      </c>
      <c r="N125" s="25" t="s">
        <v>188</v>
      </c>
      <c r="O125" s="25" t="s">
        <v>188</v>
      </c>
      <c r="P125" s="25" t="s">
        <v>682</v>
      </c>
      <c r="Q125" s="88">
        <v>44564</v>
      </c>
      <c r="R125" s="66">
        <v>44620</v>
      </c>
      <c r="S125" s="49"/>
      <c r="T125" s="26"/>
      <c r="U125" s="59"/>
      <c r="V125" s="26" t="s">
        <v>86</v>
      </c>
      <c r="W125" s="25">
        <v>0</v>
      </c>
      <c r="X125" s="25">
        <v>0</v>
      </c>
      <c r="Y125" s="6"/>
    </row>
    <row r="126" spans="1:25" ht="12" customHeight="1" x14ac:dyDescent="0.2">
      <c r="A126" s="19" t="s">
        <v>819</v>
      </c>
      <c r="B126" s="20">
        <v>1</v>
      </c>
      <c r="C126" s="21">
        <v>2021</v>
      </c>
      <c r="D126" s="22" t="s">
        <v>70</v>
      </c>
      <c r="E126" s="27" t="s">
        <v>655</v>
      </c>
      <c r="F126" s="97">
        <v>44533</v>
      </c>
      <c r="G126" s="25" t="s">
        <v>684</v>
      </c>
      <c r="H126" s="22" t="s">
        <v>657</v>
      </c>
      <c r="I126" s="24" t="s">
        <v>685</v>
      </c>
      <c r="J126" s="28" t="s">
        <v>686</v>
      </c>
      <c r="K126" s="8" t="s">
        <v>82</v>
      </c>
      <c r="L126" s="25" t="s">
        <v>687</v>
      </c>
      <c r="M126" s="25">
        <v>3</v>
      </c>
      <c r="N126" s="25" t="s">
        <v>76</v>
      </c>
      <c r="O126" s="25" t="s">
        <v>77</v>
      </c>
      <c r="P126" s="25" t="s">
        <v>661</v>
      </c>
      <c r="Q126" s="88">
        <v>44564</v>
      </c>
      <c r="R126" s="66">
        <v>44773</v>
      </c>
      <c r="S126" s="49">
        <v>44600</v>
      </c>
      <c r="T126" s="26" t="s">
        <v>890</v>
      </c>
      <c r="U126" s="59" t="s">
        <v>898</v>
      </c>
      <c r="V126" s="26" t="s">
        <v>86</v>
      </c>
      <c r="W126" s="25">
        <v>0</v>
      </c>
      <c r="X126" s="25">
        <v>0</v>
      </c>
      <c r="Y126" s="6"/>
    </row>
    <row r="127" spans="1:25" ht="12" customHeight="1" x14ac:dyDescent="0.2">
      <c r="A127" s="19" t="s">
        <v>820</v>
      </c>
      <c r="B127" s="20">
        <v>1</v>
      </c>
      <c r="C127" s="21">
        <v>2021</v>
      </c>
      <c r="D127" s="22" t="s">
        <v>70</v>
      </c>
      <c r="E127" s="27" t="s">
        <v>655</v>
      </c>
      <c r="F127" s="97">
        <v>44533</v>
      </c>
      <c r="G127" s="25" t="s">
        <v>688</v>
      </c>
      <c r="H127" s="22" t="s">
        <v>657</v>
      </c>
      <c r="I127" s="24" t="s">
        <v>689</v>
      </c>
      <c r="J127" s="28" t="s">
        <v>690</v>
      </c>
      <c r="K127" s="8" t="s">
        <v>82</v>
      </c>
      <c r="L127" s="25" t="s">
        <v>691</v>
      </c>
      <c r="M127" s="25">
        <v>1</v>
      </c>
      <c r="N127" s="25" t="s">
        <v>76</v>
      </c>
      <c r="O127" s="25" t="s">
        <v>77</v>
      </c>
      <c r="P127" s="25" t="s">
        <v>661</v>
      </c>
      <c r="Q127" s="88">
        <v>44564</v>
      </c>
      <c r="R127" s="66">
        <v>44773</v>
      </c>
      <c r="S127" s="49">
        <v>44600</v>
      </c>
      <c r="T127" s="26" t="s">
        <v>890</v>
      </c>
      <c r="U127" s="59" t="s">
        <v>898</v>
      </c>
      <c r="V127" s="26" t="s">
        <v>86</v>
      </c>
      <c r="W127" s="25">
        <v>0</v>
      </c>
      <c r="X127" s="25">
        <v>0</v>
      </c>
      <c r="Y127" s="6"/>
    </row>
    <row r="128" spans="1:25" ht="12" customHeight="1" x14ac:dyDescent="0.2">
      <c r="A128" s="19" t="s">
        <v>820</v>
      </c>
      <c r="B128" s="20">
        <v>2</v>
      </c>
      <c r="C128" s="21">
        <v>2021</v>
      </c>
      <c r="D128" s="22" t="s">
        <v>70</v>
      </c>
      <c r="E128" s="27" t="s">
        <v>655</v>
      </c>
      <c r="F128" s="97">
        <v>44533</v>
      </c>
      <c r="G128" s="25" t="s">
        <v>692</v>
      </c>
      <c r="H128" s="22" t="s">
        <v>657</v>
      </c>
      <c r="I128" s="24" t="s">
        <v>689</v>
      </c>
      <c r="J128" s="28" t="s">
        <v>693</v>
      </c>
      <c r="K128" s="8" t="s">
        <v>82</v>
      </c>
      <c r="L128" s="25" t="s">
        <v>694</v>
      </c>
      <c r="M128" s="25">
        <v>1</v>
      </c>
      <c r="N128" s="25" t="s">
        <v>76</v>
      </c>
      <c r="O128" s="25" t="s">
        <v>77</v>
      </c>
      <c r="P128" s="25" t="s">
        <v>661</v>
      </c>
      <c r="Q128" s="88">
        <v>44564</v>
      </c>
      <c r="R128" s="66">
        <v>44773</v>
      </c>
      <c r="S128" s="49">
        <v>44600</v>
      </c>
      <c r="T128" s="26" t="s">
        <v>890</v>
      </c>
      <c r="U128" s="59" t="s">
        <v>898</v>
      </c>
      <c r="V128" s="26" t="s">
        <v>86</v>
      </c>
      <c r="W128" s="25">
        <v>0</v>
      </c>
      <c r="X128" s="25">
        <v>0</v>
      </c>
      <c r="Y128" s="6"/>
    </row>
    <row r="129" spans="1:25" ht="12" customHeight="1" x14ac:dyDescent="0.2">
      <c r="A129" s="19" t="s">
        <v>820</v>
      </c>
      <c r="B129" s="20">
        <v>3</v>
      </c>
      <c r="C129" s="21">
        <v>2021</v>
      </c>
      <c r="D129" s="22" t="s">
        <v>70</v>
      </c>
      <c r="E129" s="27" t="s">
        <v>655</v>
      </c>
      <c r="F129" s="97">
        <v>44533</v>
      </c>
      <c r="G129" s="25" t="s">
        <v>692</v>
      </c>
      <c r="H129" s="22" t="s">
        <v>657</v>
      </c>
      <c r="I129" s="24" t="s">
        <v>689</v>
      </c>
      <c r="J129" s="28" t="s">
        <v>695</v>
      </c>
      <c r="K129" s="8" t="s">
        <v>82</v>
      </c>
      <c r="L129" s="25" t="s">
        <v>696</v>
      </c>
      <c r="M129" s="25">
        <v>1</v>
      </c>
      <c r="N129" s="25" t="s">
        <v>76</v>
      </c>
      <c r="O129" s="25" t="s">
        <v>77</v>
      </c>
      <c r="P129" s="25" t="s">
        <v>661</v>
      </c>
      <c r="Q129" s="88">
        <v>44564</v>
      </c>
      <c r="R129" s="66">
        <v>44773</v>
      </c>
      <c r="S129" s="49">
        <v>44600</v>
      </c>
      <c r="T129" s="26" t="s">
        <v>890</v>
      </c>
      <c r="U129" s="59" t="s">
        <v>898</v>
      </c>
      <c r="V129" s="26" t="s">
        <v>86</v>
      </c>
      <c r="W129" s="25">
        <v>0</v>
      </c>
      <c r="X129" s="25">
        <v>0</v>
      </c>
      <c r="Y129" s="6"/>
    </row>
    <row r="130" spans="1:25" ht="12" customHeight="1" x14ac:dyDescent="0.2">
      <c r="A130" s="19" t="s">
        <v>821</v>
      </c>
      <c r="B130" s="20">
        <v>1</v>
      </c>
      <c r="C130" s="21">
        <v>2021</v>
      </c>
      <c r="D130" s="22" t="s">
        <v>70</v>
      </c>
      <c r="E130" s="27" t="s">
        <v>655</v>
      </c>
      <c r="F130" s="97">
        <v>44533</v>
      </c>
      <c r="G130" s="25" t="s">
        <v>697</v>
      </c>
      <c r="H130" s="22" t="s">
        <v>657</v>
      </c>
      <c r="I130" s="24" t="s">
        <v>698</v>
      </c>
      <c r="J130" s="28" t="s">
        <v>699</v>
      </c>
      <c r="K130" s="8" t="s">
        <v>82</v>
      </c>
      <c r="L130" s="25" t="s">
        <v>700</v>
      </c>
      <c r="M130" s="25" t="s">
        <v>701</v>
      </c>
      <c r="N130" s="25" t="s">
        <v>76</v>
      </c>
      <c r="O130" s="25" t="s">
        <v>77</v>
      </c>
      <c r="P130" s="25" t="s">
        <v>661</v>
      </c>
      <c r="Q130" s="88">
        <v>44564</v>
      </c>
      <c r="R130" s="66">
        <v>44773</v>
      </c>
      <c r="S130" s="49">
        <v>44600</v>
      </c>
      <c r="T130" s="26" t="s">
        <v>890</v>
      </c>
      <c r="U130" s="59" t="s">
        <v>898</v>
      </c>
      <c r="V130" s="26" t="s">
        <v>86</v>
      </c>
      <c r="W130" s="25">
        <v>0</v>
      </c>
      <c r="X130" s="25">
        <v>0</v>
      </c>
      <c r="Y130" s="6"/>
    </row>
    <row r="131" spans="1:25" ht="12" customHeight="1" x14ac:dyDescent="0.2">
      <c r="A131" s="19" t="s">
        <v>821</v>
      </c>
      <c r="B131" s="20">
        <v>2</v>
      </c>
      <c r="C131" s="21">
        <v>2021</v>
      </c>
      <c r="D131" s="22" t="s">
        <v>70</v>
      </c>
      <c r="E131" s="27" t="s">
        <v>655</v>
      </c>
      <c r="F131" s="97">
        <v>44533</v>
      </c>
      <c r="G131" s="25" t="s">
        <v>697</v>
      </c>
      <c r="H131" s="22" t="s">
        <v>657</v>
      </c>
      <c r="I131" s="24" t="s">
        <v>698</v>
      </c>
      <c r="J131" s="28" t="s">
        <v>702</v>
      </c>
      <c r="K131" s="8" t="s">
        <v>82</v>
      </c>
      <c r="L131" s="25" t="s">
        <v>703</v>
      </c>
      <c r="M131" s="25" t="s">
        <v>270</v>
      </c>
      <c r="N131" s="25" t="s">
        <v>76</v>
      </c>
      <c r="O131" s="25" t="s">
        <v>77</v>
      </c>
      <c r="P131" s="25" t="s">
        <v>661</v>
      </c>
      <c r="Q131" s="88">
        <v>44564</v>
      </c>
      <c r="R131" s="66">
        <v>44773</v>
      </c>
      <c r="S131" s="49">
        <v>44600</v>
      </c>
      <c r="T131" s="26" t="s">
        <v>890</v>
      </c>
      <c r="U131" s="59" t="s">
        <v>898</v>
      </c>
      <c r="V131" s="26" t="s">
        <v>86</v>
      </c>
      <c r="W131" s="25">
        <v>0</v>
      </c>
      <c r="X131" s="25">
        <v>0</v>
      </c>
      <c r="Y131" s="6"/>
    </row>
    <row r="132" spans="1:25" ht="12" customHeight="1" x14ac:dyDescent="0.2">
      <c r="A132" s="19" t="s">
        <v>821</v>
      </c>
      <c r="B132" s="20">
        <v>3</v>
      </c>
      <c r="C132" s="21">
        <v>2021</v>
      </c>
      <c r="D132" s="22" t="s">
        <v>70</v>
      </c>
      <c r="E132" s="27" t="s">
        <v>655</v>
      </c>
      <c r="F132" s="97">
        <v>44533</v>
      </c>
      <c r="G132" s="25" t="s">
        <v>697</v>
      </c>
      <c r="H132" s="22" t="s">
        <v>657</v>
      </c>
      <c r="I132" s="24" t="s">
        <v>698</v>
      </c>
      <c r="J132" s="28" t="s">
        <v>704</v>
      </c>
      <c r="K132" s="8" t="s">
        <v>82</v>
      </c>
      <c r="L132" s="25" t="s">
        <v>705</v>
      </c>
      <c r="M132" s="25">
        <v>1</v>
      </c>
      <c r="N132" s="25" t="s">
        <v>76</v>
      </c>
      <c r="O132" s="25" t="s">
        <v>77</v>
      </c>
      <c r="P132" s="25" t="s">
        <v>661</v>
      </c>
      <c r="Q132" s="88">
        <v>44564</v>
      </c>
      <c r="R132" s="66">
        <v>44773</v>
      </c>
      <c r="S132" s="49">
        <v>44600</v>
      </c>
      <c r="T132" s="26" t="s">
        <v>890</v>
      </c>
      <c r="U132" s="59" t="s">
        <v>898</v>
      </c>
      <c r="V132" s="26" t="s">
        <v>86</v>
      </c>
      <c r="W132" s="25">
        <v>0</v>
      </c>
      <c r="X132" s="25">
        <v>0</v>
      </c>
      <c r="Y132" s="6"/>
    </row>
    <row r="133" spans="1:25" ht="12" customHeight="1" x14ac:dyDescent="0.2">
      <c r="A133" s="19" t="s">
        <v>821</v>
      </c>
      <c r="B133" s="20">
        <v>4</v>
      </c>
      <c r="C133" s="21">
        <v>2021</v>
      </c>
      <c r="D133" s="22" t="s">
        <v>70</v>
      </c>
      <c r="E133" s="27" t="s">
        <v>655</v>
      </c>
      <c r="F133" s="97">
        <v>44533</v>
      </c>
      <c r="G133" s="25" t="s">
        <v>706</v>
      </c>
      <c r="H133" s="22" t="s">
        <v>657</v>
      </c>
      <c r="I133" s="24" t="s">
        <v>707</v>
      </c>
      <c r="J133" s="28" t="s">
        <v>708</v>
      </c>
      <c r="K133" s="8" t="s">
        <v>82</v>
      </c>
      <c r="L133" s="25" t="s">
        <v>709</v>
      </c>
      <c r="M133" s="25">
        <v>6</v>
      </c>
      <c r="N133" s="25" t="s">
        <v>76</v>
      </c>
      <c r="O133" s="25" t="s">
        <v>77</v>
      </c>
      <c r="P133" s="25" t="s">
        <v>661</v>
      </c>
      <c r="Q133" s="88">
        <v>44564</v>
      </c>
      <c r="R133" s="66">
        <v>44773</v>
      </c>
      <c r="S133" s="49">
        <v>44600</v>
      </c>
      <c r="T133" s="26" t="s">
        <v>890</v>
      </c>
      <c r="U133" s="59" t="s">
        <v>898</v>
      </c>
      <c r="V133" s="26" t="s">
        <v>86</v>
      </c>
      <c r="W133" s="25">
        <v>0</v>
      </c>
      <c r="X133" s="25">
        <v>0</v>
      </c>
      <c r="Y133" s="6"/>
    </row>
    <row r="134" spans="1:25" ht="12" customHeight="1" x14ac:dyDescent="0.2">
      <c r="A134" s="19" t="s">
        <v>821</v>
      </c>
      <c r="B134" s="20">
        <v>5</v>
      </c>
      <c r="C134" s="21">
        <v>2021</v>
      </c>
      <c r="D134" s="22" t="s">
        <v>70</v>
      </c>
      <c r="E134" s="27" t="s">
        <v>655</v>
      </c>
      <c r="F134" s="97">
        <v>44533</v>
      </c>
      <c r="G134" s="25" t="s">
        <v>710</v>
      </c>
      <c r="H134" s="22" t="s">
        <v>657</v>
      </c>
      <c r="I134" s="24" t="s">
        <v>711</v>
      </c>
      <c r="J134" s="28" t="s">
        <v>712</v>
      </c>
      <c r="K134" s="8" t="s">
        <v>114</v>
      </c>
      <c r="L134" s="25" t="s">
        <v>713</v>
      </c>
      <c r="M134" s="25">
        <v>1</v>
      </c>
      <c r="N134" s="25" t="s">
        <v>76</v>
      </c>
      <c r="O134" s="25" t="s">
        <v>77</v>
      </c>
      <c r="P134" s="25" t="s">
        <v>661</v>
      </c>
      <c r="Q134" s="88">
        <v>44572</v>
      </c>
      <c r="R134" s="66">
        <v>44773</v>
      </c>
      <c r="S134" s="49">
        <v>44600</v>
      </c>
      <c r="T134" s="26" t="s">
        <v>890</v>
      </c>
      <c r="U134" s="59" t="s">
        <v>898</v>
      </c>
      <c r="V134" s="26" t="s">
        <v>86</v>
      </c>
      <c r="W134" s="25">
        <v>0</v>
      </c>
      <c r="X134" s="25">
        <v>0</v>
      </c>
      <c r="Y134" s="6"/>
    </row>
    <row r="135" spans="1:25" ht="12" customHeight="1" x14ac:dyDescent="0.2">
      <c r="A135" s="19" t="s">
        <v>822</v>
      </c>
      <c r="B135" s="20">
        <v>1</v>
      </c>
      <c r="C135" s="21">
        <v>2021</v>
      </c>
      <c r="D135" s="22" t="s">
        <v>70</v>
      </c>
      <c r="E135" s="27" t="s">
        <v>655</v>
      </c>
      <c r="F135" s="97">
        <v>44533</v>
      </c>
      <c r="G135" s="25" t="s">
        <v>714</v>
      </c>
      <c r="H135" s="22" t="s">
        <v>657</v>
      </c>
      <c r="I135" s="24" t="s">
        <v>715</v>
      </c>
      <c r="J135" s="28" t="s">
        <v>716</v>
      </c>
      <c r="K135" s="8" t="s">
        <v>114</v>
      </c>
      <c r="L135" s="25" t="s">
        <v>717</v>
      </c>
      <c r="M135" s="25">
        <v>1</v>
      </c>
      <c r="N135" s="25" t="s">
        <v>76</v>
      </c>
      <c r="O135" s="25" t="s">
        <v>77</v>
      </c>
      <c r="P135" s="25" t="s">
        <v>661</v>
      </c>
      <c r="Q135" s="88">
        <v>44564</v>
      </c>
      <c r="R135" s="66">
        <v>44773</v>
      </c>
      <c r="S135" s="49">
        <v>44600</v>
      </c>
      <c r="T135" s="26" t="s">
        <v>890</v>
      </c>
      <c r="U135" s="59" t="s">
        <v>898</v>
      </c>
      <c r="V135" s="26" t="s">
        <v>86</v>
      </c>
      <c r="W135" s="25">
        <v>0</v>
      </c>
      <c r="X135" s="25">
        <v>0</v>
      </c>
      <c r="Y135" s="6"/>
    </row>
    <row r="136" spans="1:25" ht="12" customHeight="1" x14ac:dyDescent="0.2">
      <c r="A136" s="19" t="s">
        <v>822</v>
      </c>
      <c r="B136" s="20">
        <v>2</v>
      </c>
      <c r="C136" s="21">
        <v>2021</v>
      </c>
      <c r="D136" s="22" t="s">
        <v>70</v>
      </c>
      <c r="E136" s="27" t="s">
        <v>655</v>
      </c>
      <c r="F136" s="97">
        <v>44533</v>
      </c>
      <c r="G136" s="25" t="s">
        <v>714</v>
      </c>
      <c r="H136" s="22" t="s">
        <v>657</v>
      </c>
      <c r="I136" s="24" t="s">
        <v>715</v>
      </c>
      <c r="J136" s="28" t="s">
        <v>718</v>
      </c>
      <c r="K136" s="8" t="s">
        <v>79</v>
      </c>
      <c r="L136" s="25" t="s">
        <v>719</v>
      </c>
      <c r="M136" s="25">
        <v>1</v>
      </c>
      <c r="N136" s="25" t="s">
        <v>76</v>
      </c>
      <c r="O136" s="25" t="s">
        <v>77</v>
      </c>
      <c r="P136" s="25" t="s">
        <v>661</v>
      </c>
      <c r="Q136" s="88">
        <v>44564</v>
      </c>
      <c r="R136" s="66">
        <v>44773</v>
      </c>
      <c r="S136" s="49">
        <v>44600</v>
      </c>
      <c r="T136" s="26" t="s">
        <v>890</v>
      </c>
      <c r="U136" s="59" t="s">
        <v>898</v>
      </c>
      <c r="V136" s="26" t="s">
        <v>86</v>
      </c>
      <c r="W136" s="25">
        <v>0</v>
      </c>
      <c r="X136" s="25">
        <v>0</v>
      </c>
      <c r="Y136" s="6"/>
    </row>
    <row r="137" spans="1:25" ht="12" customHeight="1" x14ac:dyDescent="0.2">
      <c r="A137" s="19" t="s">
        <v>823</v>
      </c>
      <c r="B137" s="20">
        <v>1</v>
      </c>
      <c r="C137" s="21">
        <v>2021</v>
      </c>
      <c r="D137" s="22" t="s">
        <v>817</v>
      </c>
      <c r="E137" s="27" t="s">
        <v>655</v>
      </c>
      <c r="F137" s="97">
        <v>44533</v>
      </c>
      <c r="G137" s="25" t="s">
        <v>720</v>
      </c>
      <c r="H137" s="22" t="s">
        <v>657</v>
      </c>
      <c r="I137" s="24" t="s">
        <v>721</v>
      </c>
      <c r="J137" s="28" t="s">
        <v>722</v>
      </c>
      <c r="K137" s="8" t="s">
        <v>114</v>
      </c>
      <c r="L137" s="25" t="s">
        <v>723</v>
      </c>
      <c r="M137" s="25">
        <v>1</v>
      </c>
      <c r="N137" s="25" t="s">
        <v>76</v>
      </c>
      <c r="O137" s="100" t="s">
        <v>841</v>
      </c>
      <c r="P137" s="25" t="s">
        <v>724</v>
      </c>
      <c r="Q137" s="88">
        <v>44564</v>
      </c>
      <c r="R137" s="66">
        <v>44773</v>
      </c>
      <c r="S137" s="49">
        <v>44600</v>
      </c>
      <c r="T137" s="26" t="s">
        <v>890</v>
      </c>
      <c r="U137" s="59" t="s">
        <v>898</v>
      </c>
      <c r="V137" s="26" t="s">
        <v>86</v>
      </c>
      <c r="W137" s="25">
        <v>0</v>
      </c>
      <c r="X137" s="25">
        <v>0</v>
      </c>
      <c r="Y137" s="6"/>
    </row>
    <row r="138" spans="1:25" ht="12" customHeight="1" x14ac:dyDescent="0.2">
      <c r="A138" s="19" t="s">
        <v>823</v>
      </c>
      <c r="B138" s="20">
        <v>2</v>
      </c>
      <c r="C138" s="21">
        <v>2021</v>
      </c>
      <c r="D138" s="22" t="s">
        <v>817</v>
      </c>
      <c r="E138" s="27" t="s">
        <v>655</v>
      </c>
      <c r="F138" s="97">
        <v>44533</v>
      </c>
      <c r="G138" s="25" t="s">
        <v>720</v>
      </c>
      <c r="H138" s="22" t="s">
        <v>657</v>
      </c>
      <c r="I138" s="24" t="s">
        <v>721</v>
      </c>
      <c r="J138" s="28" t="s">
        <v>725</v>
      </c>
      <c r="K138" s="8" t="s">
        <v>114</v>
      </c>
      <c r="L138" s="25" t="s">
        <v>726</v>
      </c>
      <c r="M138" s="25">
        <v>1</v>
      </c>
      <c r="N138" s="25" t="s">
        <v>76</v>
      </c>
      <c r="O138" s="100" t="s">
        <v>841</v>
      </c>
      <c r="P138" s="25" t="s">
        <v>724</v>
      </c>
      <c r="Q138" s="88">
        <v>44564</v>
      </c>
      <c r="R138" s="66">
        <v>44773</v>
      </c>
      <c r="S138" s="49">
        <v>44600</v>
      </c>
      <c r="T138" s="26" t="s">
        <v>890</v>
      </c>
      <c r="U138" s="59" t="s">
        <v>898</v>
      </c>
      <c r="V138" s="26" t="s">
        <v>86</v>
      </c>
      <c r="W138" s="25">
        <v>0</v>
      </c>
      <c r="X138" s="25">
        <v>0</v>
      </c>
      <c r="Y138" s="6"/>
    </row>
    <row r="139" spans="1:25" ht="12" customHeight="1" x14ac:dyDescent="0.2">
      <c r="A139" s="19" t="s">
        <v>823</v>
      </c>
      <c r="B139" s="20">
        <v>3</v>
      </c>
      <c r="C139" s="21">
        <v>2021</v>
      </c>
      <c r="D139" s="22" t="s">
        <v>817</v>
      </c>
      <c r="E139" s="27" t="s">
        <v>655</v>
      </c>
      <c r="F139" s="97">
        <v>44533</v>
      </c>
      <c r="G139" s="25" t="s">
        <v>720</v>
      </c>
      <c r="H139" s="22" t="s">
        <v>657</v>
      </c>
      <c r="I139" s="24" t="s">
        <v>721</v>
      </c>
      <c r="J139" s="28" t="s">
        <v>727</v>
      </c>
      <c r="K139" s="8" t="s">
        <v>79</v>
      </c>
      <c r="L139" s="25" t="s">
        <v>728</v>
      </c>
      <c r="M139" s="25">
        <v>1</v>
      </c>
      <c r="N139" s="25" t="s">
        <v>76</v>
      </c>
      <c r="O139" s="100" t="s">
        <v>841</v>
      </c>
      <c r="P139" s="25" t="s">
        <v>724</v>
      </c>
      <c r="Q139" s="88">
        <v>44564</v>
      </c>
      <c r="R139" s="66">
        <v>44773</v>
      </c>
      <c r="S139" s="49">
        <v>44600</v>
      </c>
      <c r="T139" s="26" t="s">
        <v>890</v>
      </c>
      <c r="U139" s="59" t="s">
        <v>898</v>
      </c>
      <c r="V139" s="26" t="s">
        <v>86</v>
      </c>
      <c r="W139" s="25">
        <v>0</v>
      </c>
      <c r="X139" s="25">
        <v>0</v>
      </c>
      <c r="Y139" s="6"/>
    </row>
    <row r="140" spans="1:25" ht="12" customHeight="1" x14ac:dyDescent="0.2">
      <c r="A140" s="19" t="s">
        <v>824</v>
      </c>
      <c r="B140" s="20">
        <v>1</v>
      </c>
      <c r="C140" s="21">
        <v>2021</v>
      </c>
      <c r="D140" s="22" t="s">
        <v>70</v>
      </c>
      <c r="E140" s="27" t="s">
        <v>655</v>
      </c>
      <c r="F140" s="97">
        <v>44533</v>
      </c>
      <c r="G140" s="25" t="s">
        <v>729</v>
      </c>
      <c r="H140" s="22" t="s">
        <v>657</v>
      </c>
      <c r="I140" s="24" t="s">
        <v>730</v>
      </c>
      <c r="J140" s="28" t="s">
        <v>731</v>
      </c>
      <c r="K140" s="8" t="s">
        <v>79</v>
      </c>
      <c r="L140" s="25" t="s">
        <v>732</v>
      </c>
      <c r="M140" s="25">
        <v>1</v>
      </c>
      <c r="N140" s="25" t="s">
        <v>76</v>
      </c>
      <c r="O140" s="25" t="s">
        <v>77</v>
      </c>
      <c r="P140" s="25" t="s">
        <v>661</v>
      </c>
      <c r="Q140" s="88">
        <v>44564</v>
      </c>
      <c r="R140" s="66">
        <v>44773</v>
      </c>
      <c r="S140" s="49">
        <v>44600</v>
      </c>
      <c r="T140" s="26" t="s">
        <v>890</v>
      </c>
      <c r="U140" s="59" t="s">
        <v>898</v>
      </c>
      <c r="V140" s="26" t="s">
        <v>86</v>
      </c>
      <c r="W140" s="25">
        <v>0</v>
      </c>
      <c r="X140" s="25">
        <v>0</v>
      </c>
      <c r="Y140" s="6"/>
    </row>
    <row r="141" spans="1:25" ht="12" customHeight="1" x14ac:dyDescent="0.2">
      <c r="A141" s="19" t="s">
        <v>824</v>
      </c>
      <c r="B141" s="20">
        <v>2</v>
      </c>
      <c r="C141" s="21">
        <v>2021</v>
      </c>
      <c r="D141" s="22" t="s">
        <v>70</v>
      </c>
      <c r="E141" s="27" t="s">
        <v>655</v>
      </c>
      <c r="F141" s="97">
        <v>44533</v>
      </c>
      <c r="G141" s="25" t="s">
        <v>733</v>
      </c>
      <c r="H141" s="22" t="s">
        <v>657</v>
      </c>
      <c r="I141" s="24" t="s">
        <v>730</v>
      </c>
      <c r="J141" s="28" t="s">
        <v>734</v>
      </c>
      <c r="K141" s="8" t="s">
        <v>82</v>
      </c>
      <c r="L141" s="25" t="s">
        <v>735</v>
      </c>
      <c r="M141" s="25">
        <v>1</v>
      </c>
      <c r="N141" s="25" t="s">
        <v>76</v>
      </c>
      <c r="O141" s="25" t="s">
        <v>77</v>
      </c>
      <c r="P141" s="25" t="s">
        <v>661</v>
      </c>
      <c r="Q141" s="88">
        <v>44564</v>
      </c>
      <c r="R141" s="66">
        <v>44773</v>
      </c>
      <c r="S141" s="49">
        <v>44600</v>
      </c>
      <c r="T141" s="26" t="s">
        <v>890</v>
      </c>
      <c r="U141" s="59" t="s">
        <v>898</v>
      </c>
      <c r="V141" s="26" t="s">
        <v>86</v>
      </c>
      <c r="W141" s="25">
        <v>0</v>
      </c>
      <c r="X141" s="25">
        <v>0</v>
      </c>
      <c r="Y141" s="6"/>
    </row>
    <row r="142" spans="1:25" ht="12" customHeight="1" x14ac:dyDescent="0.2">
      <c r="A142" s="19" t="s">
        <v>824</v>
      </c>
      <c r="B142" s="20">
        <v>3</v>
      </c>
      <c r="C142" s="21">
        <v>2021</v>
      </c>
      <c r="D142" s="22" t="s">
        <v>70</v>
      </c>
      <c r="E142" s="27" t="s">
        <v>655</v>
      </c>
      <c r="F142" s="97">
        <v>44533</v>
      </c>
      <c r="G142" s="25" t="s">
        <v>736</v>
      </c>
      <c r="H142" s="22" t="s">
        <v>657</v>
      </c>
      <c r="I142" s="24" t="s">
        <v>737</v>
      </c>
      <c r="J142" s="28" t="s">
        <v>738</v>
      </c>
      <c r="K142" s="8" t="s">
        <v>82</v>
      </c>
      <c r="L142" s="25" t="s">
        <v>739</v>
      </c>
      <c r="M142" s="25">
        <v>1</v>
      </c>
      <c r="N142" s="25" t="s">
        <v>76</v>
      </c>
      <c r="O142" s="25" t="s">
        <v>77</v>
      </c>
      <c r="P142" s="25" t="s">
        <v>661</v>
      </c>
      <c r="Q142" s="88">
        <v>44558</v>
      </c>
      <c r="R142" s="66">
        <v>44773</v>
      </c>
      <c r="S142" s="49">
        <v>44600</v>
      </c>
      <c r="T142" s="26" t="s">
        <v>890</v>
      </c>
      <c r="U142" s="59" t="s">
        <v>898</v>
      </c>
      <c r="V142" s="26" t="s">
        <v>86</v>
      </c>
      <c r="W142" s="25">
        <v>0</v>
      </c>
      <c r="X142" s="25">
        <v>0</v>
      </c>
      <c r="Y142" s="6"/>
    </row>
    <row r="143" spans="1:25" ht="12" customHeight="1" x14ac:dyDescent="0.2">
      <c r="A143" s="19" t="s">
        <v>825</v>
      </c>
      <c r="B143" s="20">
        <v>1</v>
      </c>
      <c r="C143" s="21">
        <v>2021</v>
      </c>
      <c r="D143" s="22" t="s">
        <v>70</v>
      </c>
      <c r="E143" s="27" t="s">
        <v>655</v>
      </c>
      <c r="F143" s="97">
        <v>44533</v>
      </c>
      <c r="G143" s="25" t="s">
        <v>740</v>
      </c>
      <c r="H143" s="22" t="s">
        <v>657</v>
      </c>
      <c r="I143" s="24" t="s">
        <v>741</v>
      </c>
      <c r="J143" s="28" t="s">
        <v>742</v>
      </c>
      <c r="K143" s="8" t="s">
        <v>82</v>
      </c>
      <c r="L143" s="25" t="s">
        <v>743</v>
      </c>
      <c r="M143" s="25">
        <v>1</v>
      </c>
      <c r="N143" s="25" t="s">
        <v>76</v>
      </c>
      <c r="O143" s="25" t="s">
        <v>77</v>
      </c>
      <c r="P143" s="25" t="s">
        <v>661</v>
      </c>
      <c r="Q143" s="88">
        <v>44564</v>
      </c>
      <c r="R143" s="66">
        <v>44773</v>
      </c>
      <c r="S143" s="49">
        <v>44600</v>
      </c>
      <c r="T143" s="26" t="s">
        <v>890</v>
      </c>
      <c r="U143" s="59" t="s">
        <v>898</v>
      </c>
      <c r="V143" s="26" t="s">
        <v>86</v>
      </c>
      <c r="W143" s="25">
        <v>0</v>
      </c>
      <c r="X143" s="25">
        <v>0</v>
      </c>
      <c r="Y143" s="6"/>
    </row>
    <row r="144" spans="1:25" ht="12" customHeight="1" x14ac:dyDescent="0.2">
      <c r="A144" s="19" t="s">
        <v>826</v>
      </c>
      <c r="B144" s="20">
        <v>1</v>
      </c>
      <c r="C144" s="21">
        <v>2021</v>
      </c>
      <c r="D144" s="22" t="s">
        <v>70</v>
      </c>
      <c r="E144" s="27" t="s">
        <v>655</v>
      </c>
      <c r="F144" s="97">
        <v>44533</v>
      </c>
      <c r="G144" s="25" t="s">
        <v>744</v>
      </c>
      <c r="H144" s="22" t="s">
        <v>657</v>
      </c>
      <c r="I144" s="24" t="s">
        <v>745</v>
      </c>
      <c r="J144" s="28" t="s">
        <v>746</v>
      </c>
      <c r="K144" s="8" t="s">
        <v>82</v>
      </c>
      <c r="L144" s="25" t="s">
        <v>747</v>
      </c>
      <c r="M144" s="25" t="s">
        <v>748</v>
      </c>
      <c r="N144" s="25" t="s">
        <v>76</v>
      </c>
      <c r="O144" s="25" t="s">
        <v>77</v>
      </c>
      <c r="P144" s="25" t="s">
        <v>661</v>
      </c>
      <c r="Q144" s="88">
        <v>44564</v>
      </c>
      <c r="R144" s="66">
        <v>44620</v>
      </c>
      <c r="S144" s="49">
        <v>44600</v>
      </c>
      <c r="T144" s="26" t="s">
        <v>890</v>
      </c>
      <c r="U144" s="59" t="s">
        <v>898</v>
      </c>
      <c r="V144" s="26" t="s">
        <v>86</v>
      </c>
      <c r="W144" s="25">
        <v>0</v>
      </c>
      <c r="X144" s="25">
        <v>0</v>
      </c>
      <c r="Y144" s="6"/>
    </row>
    <row r="145" spans="1:25" ht="12" customHeight="1" x14ac:dyDescent="0.2">
      <c r="A145" s="19" t="s">
        <v>827</v>
      </c>
      <c r="B145" s="20">
        <v>1</v>
      </c>
      <c r="C145" s="21">
        <v>2021</v>
      </c>
      <c r="D145" s="22" t="s">
        <v>70</v>
      </c>
      <c r="E145" s="27" t="s">
        <v>655</v>
      </c>
      <c r="F145" s="97">
        <v>44533</v>
      </c>
      <c r="G145" s="25" t="s">
        <v>749</v>
      </c>
      <c r="H145" s="22" t="s">
        <v>657</v>
      </c>
      <c r="I145" s="24" t="s">
        <v>750</v>
      </c>
      <c r="J145" s="28" t="s">
        <v>751</v>
      </c>
      <c r="K145" s="8" t="s">
        <v>82</v>
      </c>
      <c r="L145" s="25" t="s">
        <v>752</v>
      </c>
      <c r="M145" s="25">
        <v>1</v>
      </c>
      <c r="N145" s="25" t="s">
        <v>76</v>
      </c>
      <c r="O145" s="25" t="s">
        <v>77</v>
      </c>
      <c r="P145" s="25" t="s">
        <v>661</v>
      </c>
      <c r="Q145" s="88">
        <v>44564</v>
      </c>
      <c r="R145" s="66">
        <v>44651</v>
      </c>
      <c r="S145" s="49">
        <v>44600</v>
      </c>
      <c r="T145" s="26" t="s">
        <v>890</v>
      </c>
      <c r="U145" s="59" t="s">
        <v>898</v>
      </c>
      <c r="V145" s="26" t="s">
        <v>86</v>
      </c>
      <c r="W145" s="25">
        <v>0</v>
      </c>
      <c r="X145" s="25">
        <v>0</v>
      </c>
      <c r="Y145" s="6"/>
    </row>
    <row r="146" spans="1:25" ht="12" customHeight="1" x14ac:dyDescent="0.2">
      <c r="A146" s="19" t="s">
        <v>828</v>
      </c>
      <c r="B146" s="20">
        <v>1</v>
      </c>
      <c r="C146" s="21">
        <v>2021</v>
      </c>
      <c r="D146" s="22" t="s">
        <v>163</v>
      </c>
      <c r="E146" s="27" t="s">
        <v>655</v>
      </c>
      <c r="F146" s="97">
        <v>44532</v>
      </c>
      <c r="G146" s="25" t="s">
        <v>753</v>
      </c>
      <c r="H146" s="22" t="s">
        <v>345</v>
      </c>
      <c r="I146" s="24" t="s">
        <v>754</v>
      </c>
      <c r="J146" s="28" t="s">
        <v>755</v>
      </c>
      <c r="K146" s="8" t="s">
        <v>114</v>
      </c>
      <c r="L146" s="25" t="s">
        <v>756</v>
      </c>
      <c r="M146" s="25">
        <v>2</v>
      </c>
      <c r="N146" s="25" t="s">
        <v>188</v>
      </c>
      <c r="O146" s="25" t="s">
        <v>188</v>
      </c>
      <c r="P146" s="25" t="s">
        <v>682</v>
      </c>
      <c r="Q146" s="88">
        <v>44564</v>
      </c>
      <c r="R146" s="66">
        <v>44620</v>
      </c>
      <c r="S146" s="49"/>
      <c r="T146" s="26"/>
      <c r="U146" s="59"/>
      <c r="V146" s="26" t="s">
        <v>86</v>
      </c>
      <c r="W146" s="25">
        <v>0</v>
      </c>
      <c r="X146" s="25">
        <v>0</v>
      </c>
      <c r="Y146" s="6"/>
    </row>
    <row r="147" spans="1:25" ht="12" customHeight="1" x14ac:dyDescent="0.2">
      <c r="A147" s="19" t="s">
        <v>829</v>
      </c>
      <c r="B147" s="20">
        <v>1</v>
      </c>
      <c r="C147" s="21">
        <v>2021</v>
      </c>
      <c r="D147" s="22" t="s">
        <v>70</v>
      </c>
      <c r="E147" s="27" t="s">
        <v>655</v>
      </c>
      <c r="F147" s="97">
        <v>44533</v>
      </c>
      <c r="G147" s="25" t="s">
        <v>757</v>
      </c>
      <c r="H147" s="22" t="s">
        <v>657</v>
      </c>
      <c r="I147" s="24" t="s">
        <v>758</v>
      </c>
      <c r="J147" s="28" t="s">
        <v>759</v>
      </c>
      <c r="K147" s="8" t="s">
        <v>82</v>
      </c>
      <c r="L147" s="25" t="s">
        <v>760</v>
      </c>
      <c r="M147" s="25" t="s">
        <v>761</v>
      </c>
      <c r="N147" s="25" t="s">
        <v>76</v>
      </c>
      <c r="O147" s="25" t="s">
        <v>77</v>
      </c>
      <c r="P147" s="25" t="s">
        <v>661</v>
      </c>
      <c r="Q147" s="88">
        <v>44564</v>
      </c>
      <c r="R147" s="88">
        <v>44773</v>
      </c>
      <c r="S147" s="49">
        <v>44600</v>
      </c>
      <c r="T147" s="26" t="s">
        <v>890</v>
      </c>
      <c r="U147" s="59" t="s">
        <v>898</v>
      </c>
      <c r="V147" s="26" t="s">
        <v>86</v>
      </c>
      <c r="W147" s="25">
        <v>0</v>
      </c>
      <c r="X147" s="25">
        <v>0</v>
      </c>
      <c r="Y147" s="6"/>
    </row>
    <row r="148" spans="1:25" ht="12" customHeight="1" x14ac:dyDescent="0.2">
      <c r="A148" s="19" t="s">
        <v>830</v>
      </c>
      <c r="B148" s="20">
        <v>1</v>
      </c>
      <c r="C148" s="21">
        <v>2021</v>
      </c>
      <c r="D148" s="22" t="s">
        <v>70</v>
      </c>
      <c r="E148" s="27" t="s">
        <v>655</v>
      </c>
      <c r="F148" s="97">
        <v>44533</v>
      </c>
      <c r="G148" s="25" t="s">
        <v>762</v>
      </c>
      <c r="H148" s="22" t="s">
        <v>657</v>
      </c>
      <c r="I148" s="24" t="s">
        <v>763</v>
      </c>
      <c r="J148" s="28" t="s">
        <v>764</v>
      </c>
      <c r="K148" s="8" t="s">
        <v>82</v>
      </c>
      <c r="L148" s="25" t="s">
        <v>765</v>
      </c>
      <c r="M148" s="25" t="s">
        <v>761</v>
      </c>
      <c r="N148" s="25" t="s">
        <v>76</v>
      </c>
      <c r="O148" s="25" t="s">
        <v>77</v>
      </c>
      <c r="P148" s="25" t="s">
        <v>661</v>
      </c>
      <c r="Q148" s="88">
        <v>44564</v>
      </c>
      <c r="R148" s="88">
        <v>44773</v>
      </c>
      <c r="S148" s="49">
        <v>44600</v>
      </c>
      <c r="T148" s="26" t="s">
        <v>890</v>
      </c>
      <c r="U148" s="59" t="s">
        <v>898</v>
      </c>
      <c r="V148" s="26" t="s">
        <v>86</v>
      </c>
      <c r="W148" s="25">
        <v>0</v>
      </c>
      <c r="X148" s="25">
        <v>0</v>
      </c>
      <c r="Y148" s="6"/>
    </row>
    <row r="149" spans="1:25" ht="12" customHeight="1" x14ac:dyDescent="0.2">
      <c r="A149" s="19" t="s">
        <v>831</v>
      </c>
      <c r="B149" s="20">
        <v>1</v>
      </c>
      <c r="C149" s="21">
        <v>2021</v>
      </c>
      <c r="D149" s="22" t="s">
        <v>70</v>
      </c>
      <c r="E149" s="27" t="s">
        <v>655</v>
      </c>
      <c r="F149" s="97">
        <v>44533</v>
      </c>
      <c r="G149" s="25" t="s">
        <v>766</v>
      </c>
      <c r="H149" s="22" t="s">
        <v>657</v>
      </c>
      <c r="I149" s="24" t="s">
        <v>767</v>
      </c>
      <c r="J149" s="28" t="s">
        <v>768</v>
      </c>
      <c r="K149" s="8" t="s">
        <v>82</v>
      </c>
      <c r="L149" s="25" t="s">
        <v>769</v>
      </c>
      <c r="M149" s="25" t="s">
        <v>761</v>
      </c>
      <c r="N149" s="25" t="s">
        <v>76</v>
      </c>
      <c r="O149" s="25" t="s">
        <v>77</v>
      </c>
      <c r="P149" s="25" t="s">
        <v>661</v>
      </c>
      <c r="Q149" s="88">
        <v>44564</v>
      </c>
      <c r="R149" s="88">
        <v>44773</v>
      </c>
      <c r="S149" s="49">
        <v>44600</v>
      </c>
      <c r="T149" s="26" t="s">
        <v>890</v>
      </c>
      <c r="U149" s="59" t="s">
        <v>898</v>
      </c>
      <c r="V149" s="26" t="s">
        <v>86</v>
      </c>
      <c r="W149" s="25">
        <v>0</v>
      </c>
      <c r="X149" s="25">
        <v>0</v>
      </c>
      <c r="Y149" s="6"/>
    </row>
    <row r="150" spans="1:25" ht="12" customHeight="1" x14ac:dyDescent="0.2">
      <c r="A150" s="19" t="s">
        <v>831</v>
      </c>
      <c r="B150" s="20">
        <v>2</v>
      </c>
      <c r="C150" s="21">
        <v>2021</v>
      </c>
      <c r="D150" s="22" t="s">
        <v>70</v>
      </c>
      <c r="E150" s="27" t="s">
        <v>655</v>
      </c>
      <c r="F150" s="97">
        <v>44533</v>
      </c>
      <c r="G150" s="25" t="s">
        <v>770</v>
      </c>
      <c r="H150" s="22" t="s">
        <v>657</v>
      </c>
      <c r="I150" s="24" t="s">
        <v>771</v>
      </c>
      <c r="J150" s="28" t="s">
        <v>772</v>
      </c>
      <c r="K150" s="8" t="s">
        <v>773</v>
      </c>
      <c r="L150" s="25" t="s">
        <v>774</v>
      </c>
      <c r="M150" s="25" t="s">
        <v>775</v>
      </c>
      <c r="N150" s="25" t="s">
        <v>76</v>
      </c>
      <c r="O150" s="25" t="s">
        <v>77</v>
      </c>
      <c r="P150" s="25" t="s">
        <v>661</v>
      </c>
      <c r="Q150" s="88">
        <v>44564</v>
      </c>
      <c r="R150" s="88">
        <v>44773</v>
      </c>
      <c r="S150" s="49">
        <v>44600</v>
      </c>
      <c r="T150" s="26" t="s">
        <v>890</v>
      </c>
      <c r="U150" s="59" t="s">
        <v>898</v>
      </c>
      <c r="V150" s="26" t="s">
        <v>86</v>
      </c>
      <c r="W150" s="25">
        <v>0</v>
      </c>
      <c r="X150" s="25">
        <v>0</v>
      </c>
      <c r="Y150" s="6"/>
    </row>
    <row r="151" spans="1:25" ht="12" customHeight="1" x14ac:dyDescent="0.2">
      <c r="A151" s="19" t="s">
        <v>832</v>
      </c>
      <c r="B151" s="20">
        <v>1</v>
      </c>
      <c r="C151" s="21">
        <v>2021</v>
      </c>
      <c r="D151" s="22" t="s">
        <v>70</v>
      </c>
      <c r="E151" s="27" t="s">
        <v>655</v>
      </c>
      <c r="F151" s="97">
        <v>44533</v>
      </c>
      <c r="G151" s="25" t="s">
        <v>776</v>
      </c>
      <c r="H151" s="22" t="s">
        <v>657</v>
      </c>
      <c r="I151" s="24" t="s">
        <v>777</v>
      </c>
      <c r="J151" s="28" t="s">
        <v>778</v>
      </c>
      <c r="K151" s="8" t="s">
        <v>82</v>
      </c>
      <c r="L151" s="25" t="s">
        <v>779</v>
      </c>
      <c r="M151" s="25" t="s">
        <v>761</v>
      </c>
      <c r="N151" s="25" t="s">
        <v>76</v>
      </c>
      <c r="O151" s="25" t="s">
        <v>77</v>
      </c>
      <c r="P151" s="25" t="s">
        <v>661</v>
      </c>
      <c r="Q151" s="88">
        <v>44564</v>
      </c>
      <c r="R151" s="88">
        <v>44773</v>
      </c>
      <c r="S151" s="49">
        <v>44600</v>
      </c>
      <c r="T151" s="26" t="s">
        <v>890</v>
      </c>
      <c r="U151" s="59" t="s">
        <v>898</v>
      </c>
      <c r="V151" s="26" t="s">
        <v>86</v>
      </c>
      <c r="W151" s="25">
        <v>0</v>
      </c>
      <c r="X151" s="25">
        <v>0</v>
      </c>
      <c r="Y151" s="6"/>
    </row>
    <row r="152" spans="1:25" ht="12" customHeight="1" x14ac:dyDescent="0.2">
      <c r="A152" s="19" t="s">
        <v>833</v>
      </c>
      <c r="B152" s="20">
        <v>1</v>
      </c>
      <c r="C152" s="21">
        <v>2021</v>
      </c>
      <c r="D152" s="22" t="s">
        <v>70</v>
      </c>
      <c r="E152" s="27" t="s">
        <v>655</v>
      </c>
      <c r="F152" s="97">
        <v>44533</v>
      </c>
      <c r="G152" s="25" t="s">
        <v>780</v>
      </c>
      <c r="H152" s="22" t="s">
        <v>657</v>
      </c>
      <c r="I152" s="24" t="s">
        <v>781</v>
      </c>
      <c r="J152" s="28" t="s">
        <v>782</v>
      </c>
      <c r="K152" s="8" t="s">
        <v>82</v>
      </c>
      <c r="L152" s="25" t="s">
        <v>783</v>
      </c>
      <c r="M152" s="25" t="s">
        <v>761</v>
      </c>
      <c r="N152" s="25" t="s">
        <v>76</v>
      </c>
      <c r="O152" s="25" t="s">
        <v>77</v>
      </c>
      <c r="P152" s="25" t="s">
        <v>661</v>
      </c>
      <c r="Q152" s="88">
        <v>44564</v>
      </c>
      <c r="R152" s="88">
        <v>44773</v>
      </c>
      <c r="S152" s="49">
        <v>44600</v>
      </c>
      <c r="T152" s="26" t="s">
        <v>890</v>
      </c>
      <c r="U152" s="59" t="s">
        <v>898</v>
      </c>
      <c r="V152" s="26" t="s">
        <v>86</v>
      </c>
      <c r="W152" s="25">
        <v>0</v>
      </c>
      <c r="X152" s="25">
        <v>0</v>
      </c>
      <c r="Y152" s="6"/>
    </row>
    <row r="153" spans="1:25" ht="12" customHeight="1" x14ac:dyDescent="0.2">
      <c r="A153" s="19" t="s">
        <v>834</v>
      </c>
      <c r="B153" s="20">
        <v>1</v>
      </c>
      <c r="C153" s="21">
        <v>2021</v>
      </c>
      <c r="D153" s="22" t="s">
        <v>70</v>
      </c>
      <c r="E153" s="27" t="s">
        <v>655</v>
      </c>
      <c r="F153" s="97">
        <v>44533</v>
      </c>
      <c r="G153" s="25" t="s">
        <v>784</v>
      </c>
      <c r="H153" s="22" t="s">
        <v>657</v>
      </c>
      <c r="I153" s="24" t="s">
        <v>785</v>
      </c>
      <c r="J153" s="28" t="s">
        <v>786</v>
      </c>
      <c r="K153" s="8" t="s">
        <v>82</v>
      </c>
      <c r="L153" s="25" t="s">
        <v>787</v>
      </c>
      <c r="M153" s="25" t="s">
        <v>788</v>
      </c>
      <c r="N153" s="25" t="s">
        <v>76</v>
      </c>
      <c r="O153" s="25" t="s">
        <v>77</v>
      </c>
      <c r="P153" s="25" t="s">
        <v>661</v>
      </c>
      <c r="Q153" s="88">
        <v>44564</v>
      </c>
      <c r="R153" s="88">
        <v>44773</v>
      </c>
      <c r="S153" s="49">
        <v>44600</v>
      </c>
      <c r="T153" s="26" t="s">
        <v>890</v>
      </c>
      <c r="U153" s="59" t="s">
        <v>898</v>
      </c>
      <c r="V153" s="26" t="s">
        <v>86</v>
      </c>
      <c r="W153" s="25">
        <v>0</v>
      </c>
      <c r="X153" s="25">
        <v>0</v>
      </c>
      <c r="Y153" s="6"/>
    </row>
    <row r="154" spans="1:25" ht="12" customHeight="1" x14ac:dyDescent="0.2">
      <c r="A154" s="19" t="s">
        <v>834</v>
      </c>
      <c r="B154" s="20">
        <v>2</v>
      </c>
      <c r="C154" s="21">
        <v>2021</v>
      </c>
      <c r="D154" s="22" t="s">
        <v>70</v>
      </c>
      <c r="E154" s="27" t="s">
        <v>655</v>
      </c>
      <c r="F154" s="97">
        <v>44533</v>
      </c>
      <c r="G154" s="25" t="s">
        <v>784</v>
      </c>
      <c r="H154" s="22" t="s">
        <v>657</v>
      </c>
      <c r="I154" s="24" t="s">
        <v>785</v>
      </c>
      <c r="J154" s="28" t="s">
        <v>789</v>
      </c>
      <c r="K154" s="8" t="s">
        <v>82</v>
      </c>
      <c r="L154" s="25" t="s">
        <v>790</v>
      </c>
      <c r="M154" s="25" t="s">
        <v>761</v>
      </c>
      <c r="N154" s="25" t="s">
        <v>76</v>
      </c>
      <c r="O154" s="25" t="s">
        <v>77</v>
      </c>
      <c r="P154" s="25" t="s">
        <v>661</v>
      </c>
      <c r="Q154" s="88">
        <v>44564</v>
      </c>
      <c r="R154" s="88">
        <v>44773</v>
      </c>
      <c r="S154" s="49">
        <v>44600</v>
      </c>
      <c r="T154" s="26" t="s">
        <v>890</v>
      </c>
      <c r="U154" s="59" t="s">
        <v>898</v>
      </c>
      <c r="V154" s="26" t="s">
        <v>86</v>
      </c>
      <c r="W154" s="25">
        <v>0</v>
      </c>
      <c r="X154" s="25">
        <v>0</v>
      </c>
      <c r="Y154" s="6"/>
    </row>
    <row r="155" spans="1:25" ht="12" customHeight="1" x14ac:dyDescent="0.2">
      <c r="A155" s="19" t="s">
        <v>835</v>
      </c>
      <c r="B155" s="20">
        <v>1</v>
      </c>
      <c r="C155" s="21">
        <v>2021</v>
      </c>
      <c r="D155" s="22" t="s">
        <v>70</v>
      </c>
      <c r="E155" s="27" t="s">
        <v>655</v>
      </c>
      <c r="F155" s="97">
        <v>44533</v>
      </c>
      <c r="G155" s="25" t="s">
        <v>791</v>
      </c>
      <c r="H155" s="22" t="s">
        <v>657</v>
      </c>
      <c r="I155" s="24" t="s">
        <v>792</v>
      </c>
      <c r="J155" s="28" t="s">
        <v>793</v>
      </c>
      <c r="K155" s="8" t="s">
        <v>82</v>
      </c>
      <c r="L155" s="25" t="s">
        <v>794</v>
      </c>
      <c r="M155" s="25" t="s">
        <v>795</v>
      </c>
      <c r="N155" s="25" t="s">
        <v>76</v>
      </c>
      <c r="O155" s="25" t="s">
        <v>77</v>
      </c>
      <c r="P155" s="25" t="s">
        <v>796</v>
      </c>
      <c r="Q155" s="88">
        <v>44564</v>
      </c>
      <c r="R155" s="88">
        <v>44773</v>
      </c>
      <c r="S155" s="49">
        <v>44600</v>
      </c>
      <c r="T155" s="26" t="s">
        <v>890</v>
      </c>
      <c r="U155" s="59" t="s">
        <v>898</v>
      </c>
      <c r="V155" s="26" t="s">
        <v>86</v>
      </c>
      <c r="W155" s="25">
        <v>0</v>
      </c>
      <c r="X155" s="25">
        <v>0</v>
      </c>
      <c r="Y155" s="6"/>
    </row>
    <row r="156" spans="1:25" ht="12" customHeight="1" x14ac:dyDescent="0.2">
      <c r="A156" s="19" t="s">
        <v>836</v>
      </c>
      <c r="B156" s="20">
        <v>1</v>
      </c>
      <c r="C156" s="21">
        <v>2021</v>
      </c>
      <c r="D156" s="22" t="s">
        <v>817</v>
      </c>
      <c r="E156" s="27" t="s">
        <v>655</v>
      </c>
      <c r="F156" s="97">
        <v>44533</v>
      </c>
      <c r="G156" s="25" t="s">
        <v>797</v>
      </c>
      <c r="H156" s="22" t="s">
        <v>657</v>
      </c>
      <c r="I156" s="24" t="s">
        <v>798</v>
      </c>
      <c r="J156" s="28" t="s">
        <v>799</v>
      </c>
      <c r="K156" s="8" t="s">
        <v>800</v>
      </c>
      <c r="L156" s="25" t="s">
        <v>801</v>
      </c>
      <c r="M156" s="25">
        <v>1</v>
      </c>
      <c r="N156" s="25" t="s">
        <v>76</v>
      </c>
      <c r="O156" s="100" t="s">
        <v>841</v>
      </c>
      <c r="P156" s="25" t="s">
        <v>802</v>
      </c>
      <c r="Q156" s="88">
        <v>44571</v>
      </c>
      <c r="R156" s="88">
        <v>44773</v>
      </c>
      <c r="S156" s="49">
        <v>44600</v>
      </c>
      <c r="T156" s="26" t="s">
        <v>890</v>
      </c>
      <c r="U156" s="59" t="s">
        <v>898</v>
      </c>
      <c r="V156" s="26" t="s">
        <v>86</v>
      </c>
      <c r="W156" s="25">
        <v>0</v>
      </c>
      <c r="X156" s="25">
        <v>0</v>
      </c>
      <c r="Y156" s="6"/>
    </row>
    <row r="157" spans="1:25" ht="12" customHeight="1" x14ac:dyDescent="0.2">
      <c r="A157" s="19" t="s">
        <v>837</v>
      </c>
      <c r="B157" s="20">
        <v>1</v>
      </c>
      <c r="C157" s="21">
        <v>2021</v>
      </c>
      <c r="D157" s="22" t="s">
        <v>817</v>
      </c>
      <c r="E157" s="27" t="s">
        <v>655</v>
      </c>
      <c r="F157" s="97">
        <v>44533</v>
      </c>
      <c r="G157" s="25" t="s">
        <v>803</v>
      </c>
      <c r="H157" s="22" t="s">
        <v>657</v>
      </c>
      <c r="I157" s="24" t="s">
        <v>804</v>
      </c>
      <c r="J157" s="28" t="s">
        <v>805</v>
      </c>
      <c r="K157" s="8" t="s">
        <v>82</v>
      </c>
      <c r="L157" s="25" t="s">
        <v>787</v>
      </c>
      <c r="M157" s="25">
        <v>1</v>
      </c>
      <c r="N157" s="25" t="s">
        <v>76</v>
      </c>
      <c r="O157" s="100" t="s">
        <v>841</v>
      </c>
      <c r="P157" s="25" t="s">
        <v>802</v>
      </c>
      <c r="Q157" s="88">
        <v>44564</v>
      </c>
      <c r="R157" s="88">
        <v>44773</v>
      </c>
      <c r="S157" s="49">
        <v>44600</v>
      </c>
      <c r="T157" s="26" t="s">
        <v>890</v>
      </c>
      <c r="U157" s="59" t="s">
        <v>898</v>
      </c>
      <c r="V157" s="26" t="s">
        <v>86</v>
      </c>
      <c r="W157" s="25">
        <v>0</v>
      </c>
      <c r="X157" s="25">
        <v>0</v>
      </c>
      <c r="Y157" s="6"/>
    </row>
    <row r="158" spans="1:25" ht="12" customHeight="1" x14ac:dyDescent="0.2">
      <c r="A158" s="19" t="s">
        <v>837</v>
      </c>
      <c r="B158" s="20">
        <v>2</v>
      </c>
      <c r="C158" s="21">
        <v>2021</v>
      </c>
      <c r="D158" s="22" t="s">
        <v>70</v>
      </c>
      <c r="E158" s="27" t="s">
        <v>655</v>
      </c>
      <c r="F158" s="97">
        <v>44533</v>
      </c>
      <c r="G158" s="25" t="s">
        <v>806</v>
      </c>
      <c r="H158" s="22" t="s">
        <v>657</v>
      </c>
      <c r="I158" s="24" t="s">
        <v>807</v>
      </c>
      <c r="J158" s="28" t="s">
        <v>808</v>
      </c>
      <c r="K158" s="8" t="s">
        <v>82</v>
      </c>
      <c r="L158" s="25" t="s">
        <v>787</v>
      </c>
      <c r="M158" s="25">
        <v>1</v>
      </c>
      <c r="N158" s="25" t="s">
        <v>76</v>
      </c>
      <c r="O158" s="25" t="s">
        <v>77</v>
      </c>
      <c r="P158" s="25" t="s">
        <v>661</v>
      </c>
      <c r="Q158" s="88">
        <v>44562</v>
      </c>
      <c r="R158" s="88">
        <v>44773</v>
      </c>
      <c r="S158" s="49">
        <v>44600</v>
      </c>
      <c r="T158" s="26" t="s">
        <v>890</v>
      </c>
      <c r="U158" s="59" t="s">
        <v>898</v>
      </c>
      <c r="V158" s="26" t="s">
        <v>86</v>
      </c>
      <c r="W158" s="25">
        <v>0</v>
      </c>
      <c r="X158" s="25">
        <v>0</v>
      </c>
      <c r="Y158" s="6"/>
    </row>
    <row r="159" spans="1:25" ht="12" customHeight="1" x14ac:dyDescent="0.2">
      <c r="A159" s="19" t="s">
        <v>838</v>
      </c>
      <c r="B159" s="20">
        <v>1</v>
      </c>
      <c r="C159" s="21">
        <v>2021</v>
      </c>
      <c r="D159" s="22" t="s">
        <v>70</v>
      </c>
      <c r="E159" s="27" t="s">
        <v>655</v>
      </c>
      <c r="F159" s="97">
        <v>44533</v>
      </c>
      <c r="G159" s="25" t="s">
        <v>809</v>
      </c>
      <c r="H159" s="22" t="s">
        <v>657</v>
      </c>
      <c r="I159" s="24" t="s">
        <v>810</v>
      </c>
      <c r="J159" s="28" t="s">
        <v>811</v>
      </c>
      <c r="K159" s="8" t="s">
        <v>82</v>
      </c>
      <c r="L159" s="25" t="s">
        <v>812</v>
      </c>
      <c r="M159" s="25">
        <v>1</v>
      </c>
      <c r="N159" s="25" t="s">
        <v>76</v>
      </c>
      <c r="O159" s="25" t="s">
        <v>77</v>
      </c>
      <c r="P159" s="25" t="s">
        <v>661</v>
      </c>
      <c r="Q159" s="88">
        <v>44562</v>
      </c>
      <c r="R159" s="88">
        <v>44773</v>
      </c>
      <c r="S159" s="49">
        <v>44600</v>
      </c>
      <c r="T159" s="26" t="s">
        <v>890</v>
      </c>
      <c r="U159" s="59" t="s">
        <v>898</v>
      </c>
      <c r="V159" s="26" t="s">
        <v>86</v>
      </c>
      <c r="W159" s="25">
        <v>0</v>
      </c>
      <c r="X159" s="25">
        <v>0</v>
      </c>
      <c r="Y159" s="6"/>
    </row>
    <row r="160" spans="1:25" ht="12" customHeight="1" x14ac:dyDescent="0.2">
      <c r="A160" s="19" t="s">
        <v>839</v>
      </c>
      <c r="B160" s="20">
        <v>1</v>
      </c>
      <c r="C160" s="21">
        <v>2021</v>
      </c>
      <c r="D160" s="22" t="s">
        <v>70</v>
      </c>
      <c r="E160" s="27" t="s">
        <v>655</v>
      </c>
      <c r="F160" s="97">
        <v>44533</v>
      </c>
      <c r="G160" s="25" t="s">
        <v>813</v>
      </c>
      <c r="H160" s="22" t="s">
        <v>657</v>
      </c>
      <c r="I160" s="24" t="s">
        <v>814</v>
      </c>
      <c r="J160" s="28" t="s">
        <v>815</v>
      </c>
      <c r="K160" s="8" t="s">
        <v>82</v>
      </c>
      <c r="L160" s="25" t="s">
        <v>816</v>
      </c>
      <c r="M160" s="25">
        <v>1</v>
      </c>
      <c r="N160" s="25" t="s">
        <v>76</v>
      </c>
      <c r="O160" s="25" t="s">
        <v>77</v>
      </c>
      <c r="P160" s="25" t="s">
        <v>661</v>
      </c>
      <c r="Q160" s="88">
        <v>44562</v>
      </c>
      <c r="R160" s="88">
        <v>44773</v>
      </c>
      <c r="S160" s="49">
        <v>44600</v>
      </c>
      <c r="T160" s="26" t="s">
        <v>890</v>
      </c>
      <c r="U160" s="59" t="s">
        <v>898</v>
      </c>
      <c r="V160" s="26" t="s">
        <v>86</v>
      </c>
      <c r="W160" s="25">
        <v>0</v>
      </c>
      <c r="X160" s="25">
        <v>0</v>
      </c>
      <c r="Y160" s="6"/>
    </row>
  </sheetData>
  <autoFilter ref="A6:Y160" xr:uid="{00000000-0009-0000-0000-000001000000}"/>
  <mergeCells count="8">
    <mergeCell ref="A5:R5"/>
    <mergeCell ref="A1:E4"/>
    <mergeCell ref="F4:O4"/>
    <mergeCell ref="F1:V1"/>
    <mergeCell ref="F2:V2"/>
    <mergeCell ref="F3:V3"/>
    <mergeCell ref="P4:V4"/>
    <mergeCell ref="S5:X5"/>
  </mergeCells>
  <phoneticPr fontId="34" type="noConversion"/>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1"/>
  <sheetViews>
    <sheetView workbookViewId="0">
      <selection activeCell="H30" sqref="H30"/>
    </sheetView>
  </sheetViews>
  <sheetFormatPr baseColWidth="10" defaultRowHeight="12.75" x14ac:dyDescent="0.2"/>
  <cols>
    <col min="3" max="3" width="7.28515625" customWidth="1"/>
    <col min="7" max="7" width="11.42578125" style="60"/>
    <col min="19" max="19" width="11.42578125" style="61"/>
    <col min="20" max="20" width="11.42578125" style="62"/>
  </cols>
  <sheetData>
    <row r="1" spans="1:25" ht="15.75" x14ac:dyDescent="0.25">
      <c r="A1" s="56" t="s">
        <v>94</v>
      </c>
      <c r="T1" s="62" t="s">
        <v>11</v>
      </c>
    </row>
    <row r="2" spans="1:25" s="9" customFormat="1" ht="49.5" customHeight="1" x14ac:dyDescent="0.2">
      <c r="A2" s="52" t="s">
        <v>113</v>
      </c>
      <c r="B2" s="52" t="s">
        <v>28</v>
      </c>
      <c r="C2" s="52" t="s">
        <v>27</v>
      </c>
      <c r="D2" s="52" t="s">
        <v>26</v>
      </c>
      <c r="E2" s="52" t="s">
        <v>17</v>
      </c>
      <c r="F2" s="52" t="s">
        <v>0</v>
      </c>
      <c r="G2" s="47" t="s">
        <v>8</v>
      </c>
      <c r="H2" s="16" t="s">
        <v>10</v>
      </c>
      <c r="I2" s="52" t="s">
        <v>20</v>
      </c>
      <c r="J2" s="52" t="s">
        <v>19</v>
      </c>
      <c r="K2" s="52" t="s">
        <v>1</v>
      </c>
      <c r="L2" s="52" t="s">
        <v>15</v>
      </c>
      <c r="M2" s="52" t="s">
        <v>2</v>
      </c>
      <c r="N2" s="52" t="s">
        <v>3</v>
      </c>
      <c r="O2" s="52" t="s">
        <v>25</v>
      </c>
      <c r="P2" s="52" t="s">
        <v>4</v>
      </c>
      <c r="Q2" s="47" t="s">
        <v>5</v>
      </c>
      <c r="R2" s="47" t="s">
        <v>6</v>
      </c>
      <c r="S2" s="47" t="s">
        <v>7</v>
      </c>
      <c r="T2" s="63" t="s">
        <v>12</v>
      </c>
      <c r="U2" s="53" t="s">
        <v>18</v>
      </c>
      <c r="V2" s="53" t="s">
        <v>13</v>
      </c>
      <c r="W2" s="53" t="s">
        <v>14</v>
      </c>
      <c r="X2" s="53" t="s">
        <v>87</v>
      </c>
      <c r="Y2" s="58" t="s">
        <v>88</v>
      </c>
    </row>
    <row r="3" spans="1:25" x14ac:dyDescent="0.2">
      <c r="A3" t="s">
        <v>910</v>
      </c>
      <c r="B3" t="s">
        <v>173</v>
      </c>
      <c r="C3">
        <v>2</v>
      </c>
      <c r="D3">
        <v>2021</v>
      </c>
      <c r="E3" t="s">
        <v>75</v>
      </c>
      <c r="F3" t="s">
        <v>347</v>
      </c>
      <c r="G3" s="60">
        <v>44285</v>
      </c>
      <c r="H3" t="s">
        <v>170</v>
      </c>
      <c r="I3" t="s">
        <v>166</v>
      </c>
      <c r="J3" t="s">
        <v>171</v>
      </c>
      <c r="K3" t="s">
        <v>172</v>
      </c>
      <c r="L3" t="s">
        <v>82</v>
      </c>
      <c r="M3" t="s">
        <v>169</v>
      </c>
      <c r="N3">
        <v>1</v>
      </c>
      <c r="O3" t="s">
        <v>83</v>
      </c>
      <c r="P3" t="s">
        <v>84</v>
      </c>
      <c r="Q3" t="s">
        <v>124</v>
      </c>
      <c r="R3" s="60">
        <v>44319</v>
      </c>
      <c r="S3" s="60">
        <v>44591</v>
      </c>
      <c r="T3" s="60">
        <v>44599</v>
      </c>
      <c r="U3" t="s">
        <v>869</v>
      </c>
      <c r="V3" t="s">
        <v>867</v>
      </c>
      <c r="W3" t="s">
        <v>115</v>
      </c>
      <c r="X3">
        <v>0</v>
      </c>
      <c r="Y3">
        <v>0</v>
      </c>
    </row>
    <row r="4" spans="1:25" x14ac:dyDescent="0.2">
      <c r="A4" t="s">
        <v>910</v>
      </c>
      <c r="B4" t="s">
        <v>191</v>
      </c>
      <c r="C4">
        <v>1</v>
      </c>
      <c r="D4">
        <v>2021</v>
      </c>
      <c r="E4" t="s">
        <v>154</v>
      </c>
      <c r="F4" t="s">
        <v>180</v>
      </c>
      <c r="G4" s="60">
        <v>44308</v>
      </c>
      <c r="H4" t="s">
        <v>181</v>
      </c>
      <c r="I4" t="s">
        <v>182</v>
      </c>
      <c r="J4" t="s">
        <v>183</v>
      </c>
      <c r="K4" t="s">
        <v>184</v>
      </c>
      <c r="L4" t="s">
        <v>233</v>
      </c>
      <c r="M4" t="s">
        <v>185</v>
      </c>
      <c r="N4" t="s">
        <v>186</v>
      </c>
      <c r="O4" t="s">
        <v>76</v>
      </c>
      <c r="P4" t="s">
        <v>155</v>
      </c>
      <c r="Q4" t="s">
        <v>187</v>
      </c>
      <c r="R4" s="60">
        <v>44317</v>
      </c>
      <c r="S4" s="60">
        <v>44561</v>
      </c>
      <c r="T4" s="60">
        <v>44600</v>
      </c>
      <c r="U4" t="s">
        <v>890</v>
      </c>
      <c r="V4" t="s">
        <v>891</v>
      </c>
      <c r="W4" t="s">
        <v>115</v>
      </c>
      <c r="X4">
        <v>0</v>
      </c>
      <c r="Y4">
        <v>0</v>
      </c>
    </row>
    <row r="5" spans="1:25" x14ac:dyDescent="0.2">
      <c r="A5" t="s">
        <v>910</v>
      </c>
      <c r="B5" t="s">
        <v>217</v>
      </c>
      <c r="C5">
        <v>2</v>
      </c>
      <c r="D5">
        <v>2021</v>
      </c>
      <c r="E5" t="s">
        <v>216</v>
      </c>
      <c r="F5" t="s">
        <v>346</v>
      </c>
      <c r="G5" s="60">
        <v>44290</v>
      </c>
      <c r="H5" t="s">
        <v>212</v>
      </c>
      <c r="I5" t="s">
        <v>219</v>
      </c>
      <c r="J5" t="s">
        <v>214</v>
      </c>
      <c r="K5" t="s">
        <v>231</v>
      </c>
      <c r="L5" t="s">
        <v>82</v>
      </c>
      <c r="M5" t="s">
        <v>215</v>
      </c>
      <c r="N5">
        <v>1</v>
      </c>
      <c r="O5" t="s">
        <v>76</v>
      </c>
      <c r="P5" t="s">
        <v>120</v>
      </c>
      <c r="Q5" t="s">
        <v>213</v>
      </c>
      <c r="R5" s="60">
        <v>44319</v>
      </c>
      <c r="S5" s="60">
        <v>44591</v>
      </c>
      <c r="T5" s="60">
        <v>44600</v>
      </c>
      <c r="U5" t="s">
        <v>890</v>
      </c>
      <c r="V5" t="s">
        <v>894</v>
      </c>
      <c r="W5" t="s">
        <v>115</v>
      </c>
      <c r="X5">
        <v>0</v>
      </c>
      <c r="Y5">
        <v>0</v>
      </c>
    </row>
    <row r="6" spans="1:25" x14ac:dyDescent="0.2">
      <c r="A6" t="s">
        <v>910</v>
      </c>
      <c r="B6" t="s">
        <v>228</v>
      </c>
      <c r="C6">
        <v>2</v>
      </c>
      <c r="D6">
        <v>2021</v>
      </c>
      <c r="E6" t="s">
        <v>216</v>
      </c>
      <c r="F6" t="s">
        <v>227</v>
      </c>
      <c r="G6" s="60">
        <v>44322</v>
      </c>
      <c r="H6" t="s">
        <v>218</v>
      </c>
      <c r="I6" t="s">
        <v>219</v>
      </c>
      <c r="J6" t="s">
        <v>220</v>
      </c>
      <c r="K6" t="s">
        <v>221</v>
      </c>
      <c r="L6" t="s">
        <v>82</v>
      </c>
      <c r="M6" t="s">
        <v>215</v>
      </c>
      <c r="N6">
        <v>1</v>
      </c>
      <c r="O6" t="s">
        <v>76</v>
      </c>
      <c r="P6" t="s">
        <v>120</v>
      </c>
      <c r="Q6" t="s">
        <v>213</v>
      </c>
      <c r="R6" s="60">
        <v>44319</v>
      </c>
      <c r="S6" s="60">
        <v>44591</v>
      </c>
      <c r="T6" s="60">
        <v>44600</v>
      </c>
      <c r="U6" t="s">
        <v>890</v>
      </c>
      <c r="V6" t="s">
        <v>895</v>
      </c>
      <c r="W6" t="s">
        <v>115</v>
      </c>
      <c r="X6">
        <v>0</v>
      </c>
      <c r="Y6">
        <v>0</v>
      </c>
    </row>
    <row r="7" spans="1:25" x14ac:dyDescent="0.2">
      <c r="A7" t="s">
        <v>910</v>
      </c>
      <c r="B7" t="s">
        <v>292</v>
      </c>
      <c r="C7">
        <v>1</v>
      </c>
      <c r="D7">
        <v>2021</v>
      </c>
      <c r="E7" t="s">
        <v>75</v>
      </c>
      <c r="F7" t="s">
        <v>275</v>
      </c>
      <c r="G7" s="60">
        <v>44369</v>
      </c>
      <c r="H7" t="s">
        <v>277</v>
      </c>
      <c r="I7" t="s">
        <v>242</v>
      </c>
      <c r="J7" t="s">
        <v>278</v>
      </c>
      <c r="K7" t="s">
        <v>279</v>
      </c>
      <c r="L7" t="s">
        <v>276</v>
      </c>
      <c r="M7" t="s">
        <v>280</v>
      </c>
      <c r="N7" t="s">
        <v>281</v>
      </c>
      <c r="O7" t="s">
        <v>83</v>
      </c>
      <c r="P7" t="s">
        <v>84</v>
      </c>
      <c r="Q7" t="s">
        <v>248</v>
      </c>
      <c r="R7" s="60">
        <v>44392</v>
      </c>
      <c r="S7" s="60">
        <v>44576</v>
      </c>
      <c r="T7" s="60">
        <v>44599</v>
      </c>
      <c r="U7" t="s">
        <v>869</v>
      </c>
      <c r="V7" t="s">
        <v>868</v>
      </c>
      <c r="W7" t="s">
        <v>115</v>
      </c>
      <c r="X7">
        <v>0</v>
      </c>
      <c r="Y7">
        <v>0</v>
      </c>
    </row>
    <row r="8" spans="1:25" x14ac:dyDescent="0.2">
      <c r="A8" t="s">
        <v>910</v>
      </c>
      <c r="B8" t="s">
        <v>292</v>
      </c>
      <c r="C8">
        <v>2</v>
      </c>
      <c r="D8">
        <v>2021</v>
      </c>
      <c r="E8" t="s">
        <v>75</v>
      </c>
      <c r="F8" t="s">
        <v>275</v>
      </c>
      <c r="G8" s="60">
        <v>44369</v>
      </c>
      <c r="H8" t="s">
        <v>277</v>
      </c>
      <c r="I8" t="s">
        <v>242</v>
      </c>
      <c r="J8" t="s">
        <v>278</v>
      </c>
      <c r="K8" t="s">
        <v>282</v>
      </c>
      <c r="L8" t="s">
        <v>276</v>
      </c>
      <c r="M8" t="s">
        <v>283</v>
      </c>
      <c r="N8" t="s">
        <v>284</v>
      </c>
      <c r="O8" t="s">
        <v>83</v>
      </c>
      <c r="P8" t="s">
        <v>84</v>
      </c>
      <c r="Q8" t="s">
        <v>248</v>
      </c>
      <c r="R8" s="60">
        <v>44392</v>
      </c>
      <c r="S8" s="60">
        <v>44576</v>
      </c>
      <c r="T8" s="60">
        <v>44599</v>
      </c>
      <c r="U8" t="s">
        <v>869</v>
      </c>
      <c r="V8" t="s">
        <v>870</v>
      </c>
      <c r="W8" t="s">
        <v>115</v>
      </c>
      <c r="X8">
        <v>1</v>
      </c>
      <c r="Y8">
        <v>0</v>
      </c>
    </row>
    <row r="9" spans="1:25" x14ac:dyDescent="0.2">
      <c r="A9" t="s">
        <v>910</v>
      </c>
      <c r="B9" t="s">
        <v>476</v>
      </c>
      <c r="C9">
        <v>1</v>
      </c>
      <c r="D9">
        <v>2021</v>
      </c>
      <c r="E9" t="s">
        <v>441</v>
      </c>
      <c r="F9" t="s">
        <v>483</v>
      </c>
      <c r="G9" s="60">
        <v>44495</v>
      </c>
      <c r="H9" t="s">
        <v>444</v>
      </c>
      <c r="I9" t="s">
        <v>442</v>
      </c>
      <c r="J9" t="s">
        <v>445</v>
      </c>
      <c r="K9" t="s">
        <v>446</v>
      </c>
      <c r="L9" t="s">
        <v>79</v>
      </c>
      <c r="M9" t="s">
        <v>447</v>
      </c>
      <c r="N9">
        <v>1</v>
      </c>
      <c r="O9" t="s">
        <v>76</v>
      </c>
      <c r="P9" t="s">
        <v>120</v>
      </c>
      <c r="Q9" t="s">
        <v>443</v>
      </c>
      <c r="R9" s="60">
        <v>44504</v>
      </c>
      <c r="S9" s="60">
        <v>44592</v>
      </c>
      <c r="T9" s="60">
        <v>44600</v>
      </c>
      <c r="U9" t="s">
        <v>890</v>
      </c>
      <c r="V9" t="s">
        <v>900</v>
      </c>
      <c r="W9" t="s">
        <v>115</v>
      </c>
      <c r="X9">
        <v>0</v>
      </c>
      <c r="Y9">
        <v>0</v>
      </c>
    </row>
    <row r="10" spans="1:25" x14ac:dyDescent="0.2">
      <c r="A10" t="s">
        <v>910</v>
      </c>
      <c r="B10" t="s">
        <v>484</v>
      </c>
      <c r="C10">
        <v>1</v>
      </c>
      <c r="D10">
        <v>2021</v>
      </c>
      <c r="E10" t="s">
        <v>216</v>
      </c>
      <c r="F10" t="s">
        <v>487</v>
      </c>
      <c r="G10" s="60">
        <v>44431</v>
      </c>
      <c r="H10" t="s">
        <v>488</v>
      </c>
      <c r="I10" t="s">
        <v>442</v>
      </c>
      <c r="J10" t="s">
        <v>489</v>
      </c>
      <c r="K10" t="s">
        <v>490</v>
      </c>
      <c r="L10" t="s">
        <v>114</v>
      </c>
      <c r="M10" t="s">
        <v>491</v>
      </c>
      <c r="N10">
        <v>1</v>
      </c>
      <c r="O10" t="s">
        <v>76</v>
      </c>
      <c r="P10" t="s">
        <v>120</v>
      </c>
      <c r="Q10" t="s">
        <v>492</v>
      </c>
      <c r="R10" s="60">
        <v>44539</v>
      </c>
      <c r="S10" s="60">
        <v>44592</v>
      </c>
      <c r="T10" s="60">
        <v>44600</v>
      </c>
      <c r="U10" t="s">
        <v>890</v>
      </c>
      <c r="V10" t="s">
        <v>903</v>
      </c>
      <c r="W10" t="s">
        <v>115</v>
      </c>
      <c r="X10">
        <v>0</v>
      </c>
      <c r="Y10">
        <v>0</v>
      </c>
    </row>
    <row r="11" spans="1:25" x14ac:dyDescent="0.2">
      <c r="A11" t="s">
        <v>910</v>
      </c>
      <c r="B11" t="s">
        <v>484</v>
      </c>
      <c r="C11">
        <v>2</v>
      </c>
      <c r="D11">
        <v>2021</v>
      </c>
      <c r="E11" t="s">
        <v>216</v>
      </c>
      <c r="F11" t="s">
        <v>487</v>
      </c>
      <c r="G11" s="60">
        <v>44431</v>
      </c>
      <c r="H11" t="s">
        <v>488</v>
      </c>
      <c r="I11" t="s">
        <v>442</v>
      </c>
      <c r="J11" t="s">
        <v>489</v>
      </c>
      <c r="K11" t="s">
        <v>493</v>
      </c>
      <c r="L11" t="s">
        <v>79</v>
      </c>
      <c r="M11" t="s">
        <v>494</v>
      </c>
      <c r="N11">
        <v>1</v>
      </c>
      <c r="O11" t="s">
        <v>76</v>
      </c>
      <c r="P11" t="s">
        <v>120</v>
      </c>
      <c r="Q11" t="s">
        <v>492</v>
      </c>
      <c r="R11" s="60">
        <v>44539</v>
      </c>
      <c r="S11" s="60">
        <v>44592</v>
      </c>
      <c r="T11" s="60">
        <v>44600</v>
      </c>
      <c r="U11" t="s">
        <v>890</v>
      </c>
      <c r="V11" t="s">
        <v>903</v>
      </c>
      <c r="W11" t="s">
        <v>115</v>
      </c>
      <c r="X11">
        <v>0</v>
      </c>
      <c r="Y11">
        <v>0</v>
      </c>
    </row>
    <row r="12" spans="1:25" x14ac:dyDescent="0.2">
      <c r="A12" t="s">
        <v>910</v>
      </c>
      <c r="B12" t="s">
        <v>485</v>
      </c>
      <c r="C12">
        <v>1</v>
      </c>
      <c r="D12">
        <v>2021</v>
      </c>
      <c r="E12" t="s">
        <v>216</v>
      </c>
      <c r="F12" t="s">
        <v>487</v>
      </c>
      <c r="G12" s="60">
        <v>44431</v>
      </c>
      <c r="H12" t="s">
        <v>498</v>
      </c>
      <c r="I12" t="s">
        <v>442</v>
      </c>
      <c r="J12" t="s">
        <v>499</v>
      </c>
      <c r="K12" t="s">
        <v>500</v>
      </c>
      <c r="L12" t="s">
        <v>79</v>
      </c>
      <c r="M12" t="s">
        <v>501</v>
      </c>
      <c r="N12">
        <v>1</v>
      </c>
      <c r="O12" t="s">
        <v>76</v>
      </c>
      <c r="P12" t="s">
        <v>120</v>
      </c>
      <c r="Q12" t="s">
        <v>492</v>
      </c>
      <c r="R12" s="60">
        <v>44539</v>
      </c>
      <c r="S12" s="60">
        <v>44592</v>
      </c>
      <c r="T12" s="60">
        <v>44600</v>
      </c>
      <c r="U12" t="s">
        <v>890</v>
      </c>
      <c r="V12" t="s">
        <v>904</v>
      </c>
      <c r="W12" t="s">
        <v>115</v>
      </c>
      <c r="X12">
        <v>0</v>
      </c>
      <c r="Y12">
        <v>0</v>
      </c>
    </row>
    <row r="13" spans="1:25" x14ac:dyDescent="0.2">
      <c r="A13" t="s">
        <v>910</v>
      </c>
      <c r="B13" t="s">
        <v>508</v>
      </c>
      <c r="C13">
        <v>1</v>
      </c>
      <c r="D13">
        <v>2021</v>
      </c>
      <c r="E13" t="s">
        <v>216</v>
      </c>
      <c r="F13" t="s">
        <v>487</v>
      </c>
      <c r="G13" s="60">
        <v>44431</v>
      </c>
      <c r="H13" t="s">
        <v>503</v>
      </c>
      <c r="I13" t="s">
        <v>442</v>
      </c>
      <c r="J13" t="s">
        <v>504</v>
      </c>
      <c r="K13" t="s">
        <v>505</v>
      </c>
      <c r="L13" t="s">
        <v>79</v>
      </c>
      <c r="M13" t="s">
        <v>494</v>
      </c>
      <c r="N13">
        <v>1</v>
      </c>
      <c r="O13" t="s">
        <v>76</v>
      </c>
      <c r="P13" t="s">
        <v>120</v>
      </c>
      <c r="Q13" t="s">
        <v>492</v>
      </c>
      <c r="R13" s="60">
        <v>44539</v>
      </c>
      <c r="S13" s="60">
        <v>44592</v>
      </c>
      <c r="T13" s="60">
        <v>44600</v>
      </c>
      <c r="U13" t="s">
        <v>890</v>
      </c>
      <c r="V13" t="s">
        <v>905</v>
      </c>
      <c r="W13" t="s">
        <v>115</v>
      </c>
      <c r="X13">
        <v>0</v>
      </c>
      <c r="Y13">
        <v>0</v>
      </c>
    </row>
    <row r="14" spans="1:25" x14ac:dyDescent="0.2">
      <c r="A14" t="s">
        <v>910</v>
      </c>
      <c r="B14" t="s">
        <v>589</v>
      </c>
      <c r="C14">
        <v>5</v>
      </c>
      <c r="D14">
        <v>2021</v>
      </c>
      <c r="E14" t="s">
        <v>72</v>
      </c>
      <c r="F14" t="s">
        <v>585</v>
      </c>
      <c r="G14" s="60">
        <v>44523</v>
      </c>
      <c r="H14" t="s">
        <v>559</v>
      </c>
      <c r="I14" t="s">
        <v>510</v>
      </c>
      <c r="J14" t="s">
        <v>572</v>
      </c>
      <c r="K14" t="s">
        <v>573</v>
      </c>
      <c r="L14" t="s">
        <v>79</v>
      </c>
      <c r="M14" t="s">
        <v>574</v>
      </c>
      <c r="N14">
        <v>1</v>
      </c>
      <c r="O14" t="s">
        <v>840</v>
      </c>
      <c r="P14" t="s">
        <v>119</v>
      </c>
      <c r="Q14" t="s">
        <v>575</v>
      </c>
      <c r="R14" s="60">
        <v>44545</v>
      </c>
      <c r="S14" s="60">
        <v>44591</v>
      </c>
      <c r="T14" s="60">
        <v>44599</v>
      </c>
      <c r="U14" t="s">
        <v>843</v>
      </c>
      <c r="V14" t="s">
        <v>865</v>
      </c>
      <c r="W14" t="s">
        <v>115</v>
      </c>
      <c r="X14">
        <v>0</v>
      </c>
      <c r="Y14">
        <v>0</v>
      </c>
    </row>
    <row r="15" spans="1:25" x14ac:dyDescent="0.2">
      <c r="A15" t="s">
        <v>910</v>
      </c>
      <c r="B15" t="s">
        <v>589</v>
      </c>
      <c r="C15">
        <v>6</v>
      </c>
      <c r="D15">
        <v>2021</v>
      </c>
      <c r="E15" t="s">
        <v>72</v>
      </c>
      <c r="F15" t="s">
        <v>585</v>
      </c>
      <c r="G15" s="60">
        <v>44523</v>
      </c>
      <c r="H15" t="s">
        <v>559</v>
      </c>
      <c r="I15" t="s">
        <v>510</v>
      </c>
      <c r="J15" t="s">
        <v>572</v>
      </c>
      <c r="K15" t="s">
        <v>576</v>
      </c>
      <c r="L15" t="s">
        <v>82</v>
      </c>
      <c r="M15" t="s">
        <v>577</v>
      </c>
      <c r="N15">
        <v>1</v>
      </c>
      <c r="O15" t="s">
        <v>840</v>
      </c>
      <c r="P15" t="s">
        <v>119</v>
      </c>
      <c r="Q15" t="s">
        <v>575</v>
      </c>
      <c r="R15" s="60">
        <v>44545</v>
      </c>
      <c r="S15" s="60">
        <v>44591</v>
      </c>
      <c r="T15" s="60">
        <v>44599</v>
      </c>
      <c r="U15" t="s">
        <v>843</v>
      </c>
      <c r="V15" t="s">
        <v>866</v>
      </c>
      <c r="W15" t="s">
        <v>115</v>
      </c>
      <c r="X15">
        <v>0</v>
      </c>
      <c r="Y15">
        <v>0</v>
      </c>
    </row>
    <row r="16" spans="1:25" x14ac:dyDescent="0.2">
      <c r="A16" t="s">
        <v>910</v>
      </c>
      <c r="B16" t="s">
        <v>608</v>
      </c>
      <c r="C16">
        <v>2</v>
      </c>
      <c r="D16">
        <v>2021</v>
      </c>
      <c r="E16" t="s">
        <v>610</v>
      </c>
      <c r="F16" t="s">
        <v>611</v>
      </c>
      <c r="G16" s="60">
        <v>44524</v>
      </c>
      <c r="H16" t="s">
        <v>590</v>
      </c>
      <c r="I16" t="s">
        <v>591</v>
      </c>
      <c r="J16" t="s">
        <v>592</v>
      </c>
      <c r="K16" t="s">
        <v>597</v>
      </c>
      <c r="L16" t="s">
        <v>299</v>
      </c>
      <c r="M16" t="s">
        <v>598</v>
      </c>
      <c r="N16" t="s">
        <v>599</v>
      </c>
      <c r="O16" t="s">
        <v>76</v>
      </c>
      <c r="P16" t="s">
        <v>76</v>
      </c>
      <c r="Q16" t="s">
        <v>596</v>
      </c>
      <c r="R16" s="60">
        <v>44902</v>
      </c>
      <c r="S16" s="60">
        <v>44591</v>
      </c>
      <c r="T16" s="60">
        <v>44600</v>
      </c>
      <c r="U16" t="s">
        <v>890</v>
      </c>
      <c r="V16" t="s">
        <v>911</v>
      </c>
      <c r="W16" t="s">
        <v>115</v>
      </c>
      <c r="X16">
        <v>0</v>
      </c>
      <c r="Y16">
        <v>0</v>
      </c>
    </row>
    <row r="17" spans="1:25" x14ac:dyDescent="0.2">
      <c r="A17" t="s">
        <v>910</v>
      </c>
      <c r="B17" t="s">
        <v>652</v>
      </c>
      <c r="C17">
        <v>1</v>
      </c>
      <c r="D17">
        <v>2021</v>
      </c>
      <c r="E17" t="s">
        <v>72</v>
      </c>
      <c r="F17" t="s">
        <v>651</v>
      </c>
      <c r="G17" s="60">
        <v>44544</v>
      </c>
      <c r="H17" t="s">
        <v>629</v>
      </c>
      <c r="I17" t="s">
        <v>630</v>
      </c>
      <c r="J17" t="s">
        <v>631</v>
      </c>
      <c r="K17" t="s">
        <v>632</v>
      </c>
      <c r="L17" t="s">
        <v>633</v>
      </c>
      <c r="M17" t="s">
        <v>634</v>
      </c>
      <c r="N17">
        <v>1</v>
      </c>
      <c r="O17" t="s">
        <v>80</v>
      </c>
      <c r="P17" t="s">
        <v>156</v>
      </c>
      <c r="Q17" t="s">
        <v>635</v>
      </c>
      <c r="R17" s="60">
        <v>44564</v>
      </c>
      <c r="S17" s="60">
        <v>44592</v>
      </c>
      <c r="T17" s="60">
        <v>44599</v>
      </c>
      <c r="U17" t="s">
        <v>161</v>
      </c>
      <c r="V17" t="s">
        <v>887</v>
      </c>
      <c r="W17" t="s">
        <v>115</v>
      </c>
      <c r="X17">
        <v>0</v>
      </c>
      <c r="Y17">
        <v>0</v>
      </c>
    </row>
    <row r="18" spans="1:25" x14ac:dyDescent="0.2">
      <c r="A18" t="s">
        <v>910</v>
      </c>
      <c r="B18" t="s">
        <v>652</v>
      </c>
      <c r="C18">
        <v>3</v>
      </c>
      <c r="D18">
        <v>2021</v>
      </c>
      <c r="E18" t="s">
        <v>72</v>
      </c>
      <c r="F18" t="s">
        <v>651</v>
      </c>
      <c r="G18" s="60">
        <v>44544</v>
      </c>
      <c r="H18" t="s">
        <v>629</v>
      </c>
      <c r="I18" t="s">
        <v>636</v>
      </c>
      <c r="J18" t="s">
        <v>631</v>
      </c>
      <c r="K18" t="s">
        <v>638</v>
      </c>
      <c r="L18" t="s">
        <v>633</v>
      </c>
      <c r="M18" t="s">
        <v>639</v>
      </c>
      <c r="N18">
        <v>1</v>
      </c>
      <c r="O18" t="s">
        <v>80</v>
      </c>
      <c r="P18" t="s">
        <v>156</v>
      </c>
      <c r="Q18" t="s">
        <v>635</v>
      </c>
      <c r="R18" s="60">
        <v>44564</v>
      </c>
      <c r="S18" s="60">
        <v>44592</v>
      </c>
      <c r="T18" s="60">
        <v>44599</v>
      </c>
      <c r="U18" t="s">
        <v>161</v>
      </c>
      <c r="V18" t="s">
        <v>889</v>
      </c>
      <c r="W18" t="s">
        <v>115</v>
      </c>
      <c r="X18">
        <v>0</v>
      </c>
      <c r="Y18">
        <v>0</v>
      </c>
    </row>
    <row r="19" spans="1:25" x14ac:dyDescent="0.2">
      <c r="A19" t="s">
        <v>910</v>
      </c>
      <c r="B19" t="s">
        <v>653</v>
      </c>
      <c r="C19">
        <v>1</v>
      </c>
      <c r="D19">
        <v>2021</v>
      </c>
      <c r="E19" t="s">
        <v>155</v>
      </c>
      <c r="F19" t="s">
        <v>651</v>
      </c>
      <c r="G19" s="60">
        <v>44544</v>
      </c>
      <c r="H19" t="s">
        <v>640</v>
      </c>
      <c r="I19" t="s">
        <v>641</v>
      </c>
      <c r="J19" t="s">
        <v>642</v>
      </c>
      <c r="K19" t="s">
        <v>643</v>
      </c>
      <c r="L19" t="s">
        <v>233</v>
      </c>
      <c r="M19" t="s">
        <v>644</v>
      </c>
      <c r="N19">
        <v>1</v>
      </c>
      <c r="O19" t="s">
        <v>76</v>
      </c>
      <c r="P19" t="s">
        <v>155</v>
      </c>
      <c r="Q19" t="s">
        <v>645</v>
      </c>
      <c r="R19" s="60">
        <v>44550</v>
      </c>
      <c r="S19" s="60">
        <v>44620</v>
      </c>
      <c r="T19" s="60">
        <v>44600</v>
      </c>
      <c r="U19" t="s">
        <v>890</v>
      </c>
      <c r="V19" t="s">
        <v>909</v>
      </c>
      <c r="W19" t="s">
        <v>115</v>
      </c>
      <c r="X19">
        <v>0</v>
      </c>
      <c r="Y19">
        <v>0</v>
      </c>
    </row>
    <row r="20" spans="1:25" x14ac:dyDescent="0.2">
      <c r="A20" t="s">
        <v>910</v>
      </c>
      <c r="B20" t="s">
        <v>654</v>
      </c>
      <c r="C20">
        <v>1</v>
      </c>
      <c r="D20">
        <v>2021</v>
      </c>
      <c r="E20" t="s">
        <v>646</v>
      </c>
      <c r="F20" t="s">
        <v>651</v>
      </c>
      <c r="G20" s="60">
        <v>44544</v>
      </c>
      <c r="H20" t="s">
        <v>647</v>
      </c>
      <c r="I20" t="s">
        <v>641</v>
      </c>
      <c r="J20" t="s">
        <v>648</v>
      </c>
      <c r="K20" t="s">
        <v>649</v>
      </c>
      <c r="L20" t="s">
        <v>233</v>
      </c>
      <c r="M20" t="s">
        <v>650</v>
      </c>
      <c r="N20">
        <v>1</v>
      </c>
      <c r="O20" t="s">
        <v>76</v>
      </c>
      <c r="P20" t="s">
        <v>155</v>
      </c>
      <c r="Q20" t="s">
        <v>645</v>
      </c>
      <c r="R20" s="60">
        <v>44550</v>
      </c>
      <c r="S20" s="60">
        <v>44620</v>
      </c>
      <c r="T20" s="60">
        <v>44600</v>
      </c>
      <c r="U20" t="s">
        <v>890</v>
      </c>
      <c r="V20" t="s">
        <v>909</v>
      </c>
      <c r="W20" t="s">
        <v>115</v>
      </c>
      <c r="X20">
        <v>0</v>
      </c>
      <c r="Y20">
        <v>0</v>
      </c>
    </row>
    <row r="21" spans="1:25" x14ac:dyDescent="0.2">
      <c r="A21" t="s">
        <v>910</v>
      </c>
      <c r="B21" t="s">
        <v>818</v>
      </c>
      <c r="C21">
        <v>7</v>
      </c>
      <c r="D21">
        <v>2021</v>
      </c>
      <c r="E21" t="s">
        <v>163</v>
      </c>
      <c r="F21" t="s">
        <v>655</v>
      </c>
      <c r="G21" s="60">
        <v>44532</v>
      </c>
      <c r="H21" t="s">
        <v>677</v>
      </c>
      <c r="I21" t="s">
        <v>162</v>
      </c>
      <c r="J21" t="s">
        <v>678</v>
      </c>
      <c r="K21" t="s">
        <v>679</v>
      </c>
      <c r="L21" t="s">
        <v>680</v>
      </c>
      <c r="M21" t="s">
        <v>681</v>
      </c>
      <c r="N21">
        <v>1</v>
      </c>
      <c r="O21" t="s">
        <v>188</v>
      </c>
      <c r="P21" t="s">
        <v>188</v>
      </c>
      <c r="Q21" t="s">
        <v>682</v>
      </c>
      <c r="R21" s="60">
        <v>44550</v>
      </c>
      <c r="S21" s="60">
        <v>44592</v>
      </c>
      <c r="T21" s="60">
        <v>44599</v>
      </c>
      <c r="U21" t="s">
        <v>863</v>
      </c>
      <c r="V21" t="s">
        <v>864</v>
      </c>
      <c r="W21" t="s">
        <v>115</v>
      </c>
      <c r="X21">
        <v>0</v>
      </c>
      <c r="Y21">
        <v>0</v>
      </c>
    </row>
    <row r="22" spans="1:25" x14ac:dyDescent="0.2">
      <c r="G22"/>
      <c r="S22"/>
      <c r="T22"/>
    </row>
    <row r="23" spans="1:25" x14ac:dyDescent="0.2">
      <c r="G23"/>
      <c r="S23"/>
      <c r="T23"/>
    </row>
    <row r="24" spans="1:25" x14ac:dyDescent="0.2">
      <c r="G24"/>
      <c r="S24"/>
      <c r="T24"/>
    </row>
    <row r="25" spans="1:25" x14ac:dyDescent="0.2">
      <c r="G25"/>
      <c r="S25"/>
      <c r="T25"/>
    </row>
    <row r="26" spans="1:25" x14ac:dyDescent="0.2">
      <c r="G26"/>
      <c r="S26"/>
      <c r="T26"/>
    </row>
    <row r="27" spans="1:25" x14ac:dyDescent="0.2">
      <c r="G27"/>
      <c r="S27"/>
      <c r="T27"/>
    </row>
    <row r="28" spans="1:25" x14ac:dyDescent="0.2">
      <c r="G28"/>
      <c r="S28"/>
      <c r="T28"/>
    </row>
    <row r="29" spans="1:25" x14ac:dyDescent="0.2">
      <c r="G29"/>
      <c r="S29"/>
      <c r="T29"/>
    </row>
    <row r="30" spans="1:25" x14ac:dyDescent="0.2">
      <c r="G30"/>
      <c r="S30"/>
      <c r="T30"/>
    </row>
    <row r="31" spans="1:25" x14ac:dyDescent="0.2">
      <c r="G31"/>
      <c r="S31"/>
      <c r="T31"/>
    </row>
    <row r="32" spans="1:25" x14ac:dyDescent="0.2">
      <c r="G32"/>
      <c r="S32"/>
      <c r="T32"/>
    </row>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sheetData>
  <autoFilter ref="A2:Y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9"/>
  <sheetViews>
    <sheetView workbookViewId="0">
      <selection activeCell="E23" sqref="E23"/>
    </sheetView>
  </sheetViews>
  <sheetFormatPr baseColWidth="10" defaultRowHeight="12.75" x14ac:dyDescent="0.2"/>
  <cols>
    <col min="1" max="1" width="8" customWidth="1"/>
    <col min="3" max="3" width="7.140625" customWidth="1"/>
    <col min="4" max="4" width="10" customWidth="1"/>
    <col min="7" max="7" width="11.42578125" style="62"/>
    <col min="15" max="15" width="40.28515625" customWidth="1"/>
    <col min="16" max="16" width="29.7109375" customWidth="1"/>
    <col min="17" max="17" width="11.42578125" customWidth="1"/>
    <col min="18" max="18" width="11.42578125" style="60" customWidth="1"/>
    <col min="19" max="20" width="11.42578125" style="62"/>
  </cols>
  <sheetData>
    <row r="1" spans="1:26" ht="15.75" x14ac:dyDescent="0.25">
      <c r="A1" s="56" t="s">
        <v>94</v>
      </c>
      <c r="T1" s="62" t="s">
        <v>11</v>
      </c>
    </row>
    <row r="2" spans="1:26" s="9" customFormat="1" ht="49.5" customHeight="1" x14ac:dyDescent="0.2">
      <c r="A2" s="57" t="s">
        <v>113</v>
      </c>
      <c r="B2" s="57" t="s">
        <v>28</v>
      </c>
      <c r="C2" s="57" t="s">
        <v>27</v>
      </c>
      <c r="D2" s="57" t="s">
        <v>26</v>
      </c>
      <c r="E2" s="57" t="s">
        <v>17</v>
      </c>
      <c r="F2" s="57" t="s">
        <v>0</v>
      </c>
      <c r="G2" s="64" t="s">
        <v>8</v>
      </c>
      <c r="H2" s="16" t="s">
        <v>10</v>
      </c>
      <c r="I2" s="57" t="s">
        <v>20</v>
      </c>
      <c r="J2" s="57" t="s">
        <v>19</v>
      </c>
      <c r="K2" s="57" t="s">
        <v>1</v>
      </c>
      <c r="L2" s="57" t="s">
        <v>15</v>
      </c>
      <c r="M2" s="57" t="s">
        <v>2</v>
      </c>
      <c r="N2" s="57" t="s">
        <v>3</v>
      </c>
      <c r="O2" s="57" t="s">
        <v>25</v>
      </c>
      <c r="P2" s="57" t="s">
        <v>4</v>
      </c>
      <c r="Q2" s="47" t="s">
        <v>5</v>
      </c>
      <c r="R2" s="47" t="s">
        <v>6</v>
      </c>
      <c r="S2" s="47" t="s">
        <v>7</v>
      </c>
      <c r="T2" s="63" t="s">
        <v>12</v>
      </c>
      <c r="U2" s="58" t="s">
        <v>18</v>
      </c>
      <c r="V2" s="58" t="s">
        <v>13</v>
      </c>
      <c r="W2" s="58" t="s">
        <v>14</v>
      </c>
      <c r="X2" s="58" t="s">
        <v>87</v>
      </c>
      <c r="Y2" s="79" t="s">
        <v>88</v>
      </c>
      <c r="Z2" s="79" t="s">
        <v>116</v>
      </c>
    </row>
    <row r="3" spans="1:26" x14ac:dyDescent="0.2">
      <c r="A3" t="s">
        <v>910</v>
      </c>
      <c r="B3" t="s">
        <v>173</v>
      </c>
      <c r="C3">
        <v>2</v>
      </c>
      <c r="D3">
        <v>2021</v>
      </c>
      <c r="E3" t="s">
        <v>75</v>
      </c>
      <c r="F3" t="s">
        <v>347</v>
      </c>
      <c r="G3" s="62">
        <v>44285</v>
      </c>
      <c r="H3" t="s">
        <v>170</v>
      </c>
      <c r="I3" t="s">
        <v>166</v>
      </c>
      <c r="J3" t="s">
        <v>171</v>
      </c>
      <c r="K3" t="s">
        <v>172</v>
      </c>
      <c r="L3" t="s">
        <v>82</v>
      </c>
      <c r="M3" t="s">
        <v>169</v>
      </c>
      <c r="N3">
        <v>1</v>
      </c>
      <c r="O3" t="s">
        <v>83</v>
      </c>
      <c r="P3" t="s">
        <v>84</v>
      </c>
      <c r="Q3" t="s">
        <v>124</v>
      </c>
      <c r="R3" s="60">
        <v>44319</v>
      </c>
      <c r="S3" s="62">
        <v>44591</v>
      </c>
      <c r="T3" s="62">
        <v>44599</v>
      </c>
      <c r="U3" t="s">
        <v>869</v>
      </c>
      <c r="V3" t="s">
        <v>867</v>
      </c>
      <c r="W3" t="s">
        <v>115</v>
      </c>
      <c r="X3">
        <v>0</v>
      </c>
      <c r="Y3">
        <v>0</v>
      </c>
      <c r="Z3" s="131">
        <f>3/3</f>
        <v>1</v>
      </c>
    </row>
    <row r="4" spans="1:26" x14ac:dyDescent="0.2">
      <c r="A4" t="s">
        <v>910</v>
      </c>
      <c r="B4" t="s">
        <v>292</v>
      </c>
      <c r="C4">
        <v>1</v>
      </c>
      <c r="D4">
        <v>2021</v>
      </c>
      <c r="E4" t="s">
        <v>75</v>
      </c>
      <c r="F4" t="s">
        <v>275</v>
      </c>
      <c r="G4" s="62">
        <v>44369</v>
      </c>
      <c r="H4" t="s">
        <v>277</v>
      </c>
      <c r="I4" t="s">
        <v>242</v>
      </c>
      <c r="J4" t="s">
        <v>278</v>
      </c>
      <c r="K4" t="s">
        <v>279</v>
      </c>
      <c r="L4" t="s">
        <v>276</v>
      </c>
      <c r="M4" t="s">
        <v>280</v>
      </c>
      <c r="N4" t="s">
        <v>281</v>
      </c>
      <c r="O4" t="s">
        <v>83</v>
      </c>
      <c r="P4" t="s">
        <v>84</v>
      </c>
      <c r="Q4" t="s">
        <v>248</v>
      </c>
      <c r="R4" s="60">
        <v>44392</v>
      </c>
      <c r="S4" s="62">
        <v>44576</v>
      </c>
      <c r="T4" s="62">
        <v>44599</v>
      </c>
      <c r="U4" t="s">
        <v>869</v>
      </c>
      <c r="V4" t="s">
        <v>868</v>
      </c>
      <c r="W4" t="s">
        <v>115</v>
      </c>
      <c r="X4">
        <v>0</v>
      </c>
      <c r="Y4">
        <v>0</v>
      </c>
      <c r="Z4" s="132"/>
    </row>
    <row r="5" spans="1:26" x14ac:dyDescent="0.2">
      <c r="A5" t="s">
        <v>910</v>
      </c>
      <c r="B5" t="s">
        <v>292</v>
      </c>
      <c r="C5">
        <v>2</v>
      </c>
      <c r="D5">
        <v>2021</v>
      </c>
      <c r="E5" t="s">
        <v>75</v>
      </c>
      <c r="F5" t="s">
        <v>275</v>
      </c>
      <c r="G5" s="62">
        <v>44369</v>
      </c>
      <c r="H5" t="s">
        <v>277</v>
      </c>
      <c r="I5" t="s">
        <v>242</v>
      </c>
      <c r="J5" t="s">
        <v>278</v>
      </c>
      <c r="K5" t="s">
        <v>282</v>
      </c>
      <c r="L5" t="s">
        <v>276</v>
      </c>
      <c r="M5" t="s">
        <v>283</v>
      </c>
      <c r="N5" t="s">
        <v>284</v>
      </c>
      <c r="O5" t="s">
        <v>83</v>
      </c>
      <c r="P5" t="s">
        <v>84</v>
      </c>
      <c r="Q5" t="s">
        <v>248</v>
      </c>
      <c r="R5" s="60">
        <v>44392</v>
      </c>
      <c r="S5" s="62">
        <v>44576</v>
      </c>
      <c r="T5" s="62">
        <v>44599</v>
      </c>
      <c r="U5" t="s">
        <v>869</v>
      </c>
      <c r="V5" t="s">
        <v>870</v>
      </c>
      <c r="W5" t="s">
        <v>115</v>
      </c>
      <c r="X5">
        <v>1</v>
      </c>
      <c r="Y5">
        <v>0</v>
      </c>
      <c r="Z5" s="132"/>
    </row>
    <row r="6" spans="1:26" x14ac:dyDescent="0.2">
      <c r="A6" t="s">
        <v>910</v>
      </c>
      <c r="B6" t="s">
        <v>589</v>
      </c>
      <c r="C6">
        <v>5</v>
      </c>
      <c r="D6">
        <v>2021</v>
      </c>
      <c r="E6" t="s">
        <v>72</v>
      </c>
      <c r="F6" t="s">
        <v>585</v>
      </c>
      <c r="G6" s="62">
        <v>44523</v>
      </c>
      <c r="H6" t="s">
        <v>559</v>
      </c>
      <c r="I6" t="s">
        <v>510</v>
      </c>
      <c r="J6" t="s">
        <v>572</v>
      </c>
      <c r="K6" t="s">
        <v>573</v>
      </c>
      <c r="L6" t="s">
        <v>79</v>
      </c>
      <c r="M6" t="s">
        <v>574</v>
      </c>
      <c r="N6">
        <v>1</v>
      </c>
      <c r="O6" t="s">
        <v>840</v>
      </c>
      <c r="P6" t="s">
        <v>119</v>
      </c>
      <c r="Q6" t="s">
        <v>575</v>
      </c>
      <c r="R6" s="60">
        <v>44545</v>
      </c>
      <c r="S6" s="62">
        <v>44591</v>
      </c>
      <c r="T6" s="62">
        <v>44599</v>
      </c>
      <c r="U6" t="s">
        <v>843</v>
      </c>
      <c r="V6" t="s">
        <v>865</v>
      </c>
      <c r="W6" t="s">
        <v>115</v>
      </c>
      <c r="X6">
        <v>0</v>
      </c>
      <c r="Y6">
        <v>0</v>
      </c>
      <c r="Z6" s="132">
        <f>2/2</f>
        <v>1</v>
      </c>
    </row>
    <row r="7" spans="1:26" x14ac:dyDescent="0.2">
      <c r="A7" t="s">
        <v>910</v>
      </c>
      <c r="B7" t="s">
        <v>589</v>
      </c>
      <c r="C7">
        <v>6</v>
      </c>
      <c r="D7">
        <v>2021</v>
      </c>
      <c r="E7" t="s">
        <v>72</v>
      </c>
      <c r="F7" t="s">
        <v>585</v>
      </c>
      <c r="G7" s="62">
        <v>44523</v>
      </c>
      <c r="H7" t="s">
        <v>559</v>
      </c>
      <c r="I7" t="s">
        <v>510</v>
      </c>
      <c r="J7" t="s">
        <v>572</v>
      </c>
      <c r="K7" t="s">
        <v>576</v>
      </c>
      <c r="L7" t="s">
        <v>82</v>
      </c>
      <c r="M7" t="s">
        <v>577</v>
      </c>
      <c r="N7">
        <v>1</v>
      </c>
      <c r="O7" t="s">
        <v>840</v>
      </c>
      <c r="P7" t="s">
        <v>119</v>
      </c>
      <c r="Q7" t="s">
        <v>575</v>
      </c>
      <c r="R7" s="60">
        <v>44545</v>
      </c>
      <c r="S7" s="62">
        <v>44591</v>
      </c>
      <c r="T7" s="62">
        <v>44599</v>
      </c>
      <c r="U7" t="s">
        <v>843</v>
      </c>
      <c r="V7" t="s">
        <v>866</v>
      </c>
      <c r="W7" t="s">
        <v>115</v>
      </c>
      <c r="X7">
        <v>0</v>
      </c>
      <c r="Y7">
        <v>0</v>
      </c>
      <c r="Z7" s="132"/>
    </row>
    <row r="8" spans="1:26" x14ac:dyDescent="0.2">
      <c r="A8" t="s">
        <v>910</v>
      </c>
      <c r="B8" t="s">
        <v>652</v>
      </c>
      <c r="C8">
        <v>1</v>
      </c>
      <c r="D8">
        <v>2021</v>
      </c>
      <c r="E8" t="s">
        <v>72</v>
      </c>
      <c r="F8" t="s">
        <v>651</v>
      </c>
      <c r="G8" s="62">
        <v>44544</v>
      </c>
      <c r="H8" t="s">
        <v>629</v>
      </c>
      <c r="I8" t="s">
        <v>630</v>
      </c>
      <c r="J8" t="s">
        <v>631</v>
      </c>
      <c r="K8" t="s">
        <v>632</v>
      </c>
      <c r="L8" t="s">
        <v>633</v>
      </c>
      <c r="M8" t="s">
        <v>634</v>
      </c>
      <c r="N8">
        <v>1</v>
      </c>
      <c r="O8" t="s">
        <v>80</v>
      </c>
      <c r="P8" t="s">
        <v>156</v>
      </c>
      <c r="Q8" t="s">
        <v>635</v>
      </c>
      <c r="R8" s="60">
        <v>44564</v>
      </c>
      <c r="S8" s="62">
        <v>44592</v>
      </c>
      <c r="T8" s="62">
        <v>44599</v>
      </c>
      <c r="U8" t="s">
        <v>161</v>
      </c>
      <c r="V8" t="s">
        <v>887</v>
      </c>
      <c r="W8" t="s">
        <v>115</v>
      </c>
      <c r="X8">
        <v>0</v>
      </c>
      <c r="Y8">
        <v>0</v>
      </c>
      <c r="Z8" s="132">
        <f>2/2</f>
        <v>1</v>
      </c>
    </row>
    <row r="9" spans="1:26" x14ac:dyDescent="0.2">
      <c r="A9" t="s">
        <v>910</v>
      </c>
      <c r="B9" t="s">
        <v>652</v>
      </c>
      <c r="C9">
        <v>3</v>
      </c>
      <c r="D9">
        <v>2021</v>
      </c>
      <c r="E9" t="s">
        <v>72</v>
      </c>
      <c r="F9" t="s">
        <v>651</v>
      </c>
      <c r="G9" s="62">
        <v>44544</v>
      </c>
      <c r="H9" t="s">
        <v>629</v>
      </c>
      <c r="I9" t="s">
        <v>636</v>
      </c>
      <c r="J9" t="s">
        <v>631</v>
      </c>
      <c r="K9" t="s">
        <v>638</v>
      </c>
      <c r="L9" t="s">
        <v>633</v>
      </c>
      <c r="M9" t="s">
        <v>639</v>
      </c>
      <c r="N9">
        <v>1</v>
      </c>
      <c r="O9" t="s">
        <v>80</v>
      </c>
      <c r="P9" t="s">
        <v>156</v>
      </c>
      <c r="Q9" t="s">
        <v>635</v>
      </c>
      <c r="R9" s="60">
        <v>44564</v>
      </c>
      <c r="S9" s="62">
        <v>44592</v>
      </c>
      <c r="T9" s="62">
        <v>44599</v>
      </c>
      <c r="U9" t="s">
        <v>161</v>
      </c>
      <c r="V9" t="s">
        <v>889</v>
      </c>
      <c r="W9" t="s">
        <v>115</v>
      </c>
      <c r="X9">
        <v>0</v>
      </c>
      <c r="Y9">
        <v>0</v>
      </c>
      <c r="Z9" s="132"/>
    </row>
    <row r="10" spans="1:26" x14ac:dyDescent="0.2">
      <c r="A10" t="s">
        <v>910</v>
      </c>
      <c r="B10" t="s">
        <v>217</v>
      </c>
      <c r="C10">
        <v>2</v>
      </c>
      <c r="D10">
        <v>2021</v>
      </c>
      <c r="E10" t="s">
        <v>216</v>
      </c>
      <c r="F10" t="s">
        <v>346</v>
      </c>
      <c r="G10" s="62">
        <v>44290</v>
      </c>
      <c r="H10" t="s">
        <v>212</v>
      </c>
      <c r="I10" t="s">
        <v>219</v>
      </c>
      <c r="J10" t="s">
        <v>214</v>
      </c>
      <c r="K10" t="s">
        <v>231</v>
      </c>
      <c r="L10" t="s">
        <v>82</v>
      </c>
      <c r="M10" t="s">
        <v>215</v>
      </c>
      <c r="N10">
        <v>1</v>
      </c>
      <c r="O10" t="s">
        <v>76</v>
      </c>
      <c r="P10" t="s">
        <v>120</v>
      </c>
      <c r="Q10" t="s">
        <v>213</v>
      </c>
      <c r="R10" s="60">
        <v>44319</v>
      </c>
      <c r="S10" s="62">
        <v>44591</v>
      </c>
      <c r="T10" s="62">
        <v>44600</v>
      </c>
      <c r="U10" t="s">
        <v>890</v>
      </c>
      <c r="V10" t="s">
        <v>894</v>
      </c>
      <c r="W10" t="s">
        <v>115</v>
      </c>
      <c r="X10">
        <v>0</v>
      </c>
      <c r="Y10">
        <v>0</v>
      </c>
      <c r="Z10" s="132">
        <f>7/7</f>
        <v>1</v>
      </c>
    </row>
    <row r="11" spans="1:26" x14ac:dyDescent="0.2">
      <c r="A11" t="s">
        <v>910</v>
      </c>
      <c r="B11" t="s">
        <v>228</v>
      </c>
      <c r="C11">
        <v>2</v>
      </c>
      <c r="D11">
        <v>2021</v>
      </c>
      <c r="E11" t="s">
        <v>216</v>
      </c>
      <c r="F11" t="s">
        <v>227</v>
      </c>
      <c r="G11" s="62">
        <v>44322</v>
      </c>
      <c r="H11" t="s">
        <v>218</v>
      </c>
      <c r="I11" t="s">
        <v>219</v>
      </c>
      <c r="J11" t="s">
        <v>220</v>
      </c>
      <c r="K11" t="s">
        <v>221</v>
      </c>
      <c r="L11" t="s">
        <v>82</v>
      </c>
      <c r="M11" t="s">
        <v>215</v>
      </c>
      <c r="N11">
        <v>1</v>
      </c>
      <c r="O11" t="s">
        <v>76</v>
      </c>
      <c r="P11" t="s">
        <v>120</v>
      </c>
      <c r="Q11" t="s">
        <v>213</v>
      </c>
      <c r="R11" s="60">
        <v>44319</v>
      </c>
      <c r="S11" s="62">
        <v>44591</v>
      </c>
      <c r="T11" s="62">
        <v>44600</v>
      </c>
      <c r="U11" t="s">
        <v>890</v>
      </c>
      <c r="V11" t="s">
        <v>895</v>
      </c>
      <c r="W11" t="s">
        <v>115</v>
      </c>
      <c r="X11">
        <v>0</v>
      </c>
      <c r="Y11">
        <v>0</v>
      </c>
      <c r="Z11" s="132"/>
    </row>
    <row r="12" spans="1:26" x14ac:dyDescent="0.2">
      <c r="A12" t="s">
        <v>910</v>
      </c>
      <c r="B12" t="s">
        <v>476</v>
      </c>
      <c r="C12">
        <v>1</v>
      </c>
      <c r="D12">
        <v>2021</v>
      </c>
      <c r="E12" t="s">
        <v>441</v>
      </c>
      <c r="F12" t="s">
        <v>483</v>
      </c>
      <c r="G12" s="62">
        <v>44495</v>
      </c>
      <c r="H12" t="s">
        <v>444</v>
      </c>
      <c r="I12" t="s">
        <v>442</v>
      </c>
      <c r="J12" t="s">
        <v>445</v>
      </c>
      <c r="K12" t="s">
        <v>446</v>
      </c>
      <c r="L12" t="s">
        <v>79</v>
      </c>
      <c r="M12" t="s">
        <v>447</v>
      </c>
      <c r="N12">
        <v>1</v>
      </c>
      <c r="O12" t="s">
        <v>76</v>
      </c>
      <c r="P12" t="s">
        <v>120</v>
      </c>
      <c r="Q12" t="s">
        <v>443</v>
      </c>
      <c r="R12" s="60">
        <v>44504</v>
      </c>
      <c r="S12" s="62">
        <v>44592</v>
      </c>
      <c r="T12" s="62">
        <v>44600</v>
      </c>
      <c r="U12" t="s">
        <v>890</v>
      </c>
      <c r="V12" t="s">
        <v>900</v>
      </c>
      <c r="W12" t="s">
        <v>115</v>
      </c>
      <c r="X12">
        <v>0</v>
      </c>
      <c r="Y12">
        <v>0</v>
      </c>
      <c r="Z12" s="132"/>
    </row>
    <row r="13" spans="1:26" x14ac:dyDescent="0.2">
      <c r="A13" t="s">
        <v>910</v>
      </c>
      <c r="B13" t="s">
        <v>484</v>
      </c>
      <c r="C13">
        <v>1</v>
      </c>
      <c r="D13">
        <v>2021</v>
      </c>
      <c r="E13" t="s">
        <v>216</v>
      </c>
      <c r="F13" t="s">
        <v>487</v>
      </c>
      <c r="G13" s="62">
        <v>44431</v>
      </c>
      <c r="H13" t="s">
        <v>488</v>
      </c>
      <c r="I13" t="s">
        <v>442</v>
      </c>
      <c r="J13" t="s">
        <v>489</v>
      </c>
      <c r="K13" t="s">
        <v>490</v>
      </c>
      <c r="L13" t="s">
        <v>114</v>
      </c>
      <c r="M13" t="s">
        <v>491</v>
      </c>
      <c r="N13">
        <v>1</v>
      </c>
      <c r="O13" t="s">
        <v>76</v>
      </c>
      <c r="P13" t="s">
        <v>120</v>
      </c>
      <c r="Q13" t="s">
        <v>492</v>
      </c>
      <c r="R13" s="60">
        <v>44539</v>
      </c>
      <c r="S13" s="62">
        <v>44592</v>
      </c>
      <c r="T13" s="62">
        <v>44600</v>
      </c>
      <c r="U13" t="s">
        <v>890</v>
      </c>
      <c r="V13" t="s">
        <v>903</v>
      </c>
      <c r="W13" t="s">
        <v>115</v>
      </c>
      <c r="X13">
        <v>0</v>
      </c>
      <c r="Y13">
        <v>0</v>
      </c>
      <c r="Z13" s="132"/>
    </row>
    <row r="14" spans="1:26" x14ac:dyDescent="0.2">
      <c r="A14" t="s">
        <v>910</v>
      </c>
      <c r="B14" t="s">
        <v>484</v>
      </c>
      <c r="C14">
        <v>2</v>
      </c>
      <c r="D14">
        <v>2021</v>
      </c>
      <c r="E14" t="s">
        <v>216</v>
      </c>
      <c r="F14" t="s">
        <v>487</v>
      </c>
      <c r="G14" s="62">
        <v>44431</v>
      </c>
      <c r="H14" t="s">
        <v>488</v>
      </c>
      <c r="I14" t="s">
        <v>442</v>
      </c>
      <c r="J14" t="s">
        <v>489</v>
      </c>
      <c r="K14" t="s">
        <v>493</v>
      </c>
      <c r="L14" t="s">
        <v>79</v>
      </c>
      <c r="M14" t="s">
        <v>494</v>
      </c>
      <c r="N14">
        <v>1</v>
      </c>
      <c r="O14" t="s">
        <v>76</v>
      </c>
      <c r="P14" t="s">
        <v>120</v>
      </c>
      <c r="Q14" t="s">
        <v>492</v>
      </c>
      <c r="R14" s="60">
        <v>44539</v>
      </c>
      <c r="S14" s="62">
        <v>44592</v>
      </c>
      <c r="T14" s="62">
        <v>44600</v>
      </c>
      <c r="U14" t="s">
        <v>890</v>
      </c>
      <c r="V14" t="s">
        <v>903</v>
      </c>
      <c r="W14" t="s">
        <v>115</v>
      </c>
      <c r="X14">
        <v>0</v>
      </c>
      <c r="Y14">
        <v>0</v>
      </c>
      <c r="Z14" s="132"/>
    </row>
    <row r="15" spans="1:26" x14ac:dyDescent="0.2">
      <c r="A15" t="s">
        <v>910</v>
      </c>
      <c r="B15" t="s">
        <v>485</v>
      </c>
      <c r="C15">
        <v>1</v>
      </c>
      <c r="D15">
        <v>2021</v>
      </c>
      <c r="E15" t="s">
        <v>216</v>
      </c>
      <c r="F15" t="s">
        <v>487</v>
      </c>
      <c r="G15" s="62">
        <v>44431</v>
      </c>
      <c r="H15" t="s">
        <v>498</v>
      </c>
      <c r="I15" t="s">
        <v>442</v>
      </c>
      <c r="J15" t="s">
        <v>499</v>
      </c>
      <c r="K15" t="s">
        <v>500</v>
      </c>
      <c r="L15" t="s">
        <v>79</v>
      </c>
      <c r="M15" t="s">
        <v>501</v>
      </c>
      <c r="N15">
        <v>1</v>
      </c>
      <c r="O15" t="s">
        <v>76</v>
      </c>
      <c r="P15" t="s">
        <v>120</v>
      </c>
      <c r="Q15" t="s">
        <v>492</v>
      </c>
      <c r="R15" s="60">
        <v>44539</v>
      </c>
      <c r="S15" s="62">
        <v>44592</v>
      </c>
      <c r="T15" s="62">
        <v>44600</v>
      </c>
      <c r="U15" t="s">
        <v>890</v>
      </c>
      <c r="V15" t="s">
        <v>904</v>
      </c>
      <c r="W15" t="s">
        <v>115</v>
      </c>
      <c r="X15">
        <v>0</v>
      </c>
      <c r="Y15">
        <v>0</v>
      </c>
      <c r="Z15" s="132"/>
    </row>
    <row r="16" spans="1:26" x14ac:dyDescent="0.2">
      <c r="A16" t="s">
        <v>910</v>
      </c>
      <c r="B16" t="s">
        <v>508</v>
      </c>
      <c r="C16">
        <v>1</v>
      </c>
      <c r="D16">
        <v>2021</v>
      </c>
      <c r="E16" t="s">
        <v>216</v>
      </c>
      <c r="F16" t="s">
        <v>487</v>
      </c>
      <c r="G16" s="62">
        <v>44431</v>
      </c>
      <c r="H16" t="s">
        <v>503</v>
      </c>
      <c r="I16" t="s">
        <v>442</v>
      </c>
      <c r="J16" t="s">
        <v>504</v>
      </c>
      <c r="K16" t="s">
        <v>505</v>
      </c>
      <c r="L16" t="s">
        <v>79</v>
      </c>
      <c r="M16" t="s">
        <v>494</v>
      </c>
      <c r="N16">
        <v>1</v>
      </c>
      <c r="O16" t="s">
        <v>76</v>
      </c>
      <c r="P16" t="s">
        <v>120</v>
      </c>
      <c r="Q16" t="s">
        <v>492</v>
      </c>
      <c r="R16" s="60">
        <v>44539</v>
      </c>
      <c r="S16" s="62">
        <v>44592</v>
      </c>
      <c r="T16" s="62">
        <v>44600</v>
      </c>
      <c r="U16" t="s">
        <v>890</v>
      </c>
      <c r="V16" t="s">
        <v>905</v>
      </c>
      <c r="W16" t="s">
        <v>115</v>
      </c>
      <c r="X16">
        <v>0</v>
      </c>
      <c r="Y16">
        <v>0</v>
      </c>
      <c r="Z16" s="132"/>
    </row>
    <row r="17" spans="1:26" x14ac:dyDescent="0.2">
      <c r="A17" t="s">
        <v>910</v>
      </c>
      <c r="B17" t="s">
        <v>818</v>
      </c>
      <c r="C17">
        <v>7</v>
      </c>
      <c r="D17">
        <v>2021</v>
      </c>
      <c r="E17" t="s">
        <v>163</v>
      </c>
      <c r="F17" t="s">
        <v>655</v>
      </c>
      <c r="G17" s="62">
        <v>44532</v>
      </c>
      <c r="H17" t="s">
        <v>677</v>
      </c>
      <c r="I17" t="s">
        <v>162</v>
      </c>
      <c r="J17" t="s">
        <v>678</v>
      </c>
      <c r="K17" t="s">
        <v>679</v>
      </c>
      <c r="L17" t="s">
        <v>680</v>
      </c>
      <c r="M17" t="s">
        <v>681</v>
      </c>
      <c r="N17">
        <v>1</v>
      </c>
      <c r="O17" t="s">
        <v>188</v>
      </c>
      <c r="P17" t="s">
        <v>188</v>
      </c>
      <c r="Q17" t="s">
        <v>682</v>
      </c>
      <c r="R17" s="60">
        <v>44550</v>
      </c>
      <c r="S17" s="62">
        <v>44592</v>
      </c>
      <c r="T17" s="62">
        <v>44599</v>
      </c>
      <c r="U17" t="s">
        <v>863</v>
      </c>
      <c r="V17" t="s">
        <v>864</v>
      </c>
      <c r="W17" t="s">
        <v>115</v>
      </c>
      <c r="X17">
        <v>0</v>
      </c>
      <c r="Y17">
        <v>0</v>
      </c>
      <c r="Z17" s="117">
        <f>1/1</f>
        <v>1</v>
      </c>
    </row>
    <row r="18" spans="1:26" x14ac:dyDescent="0.2">
      <c r="A18" t="s">
        <v>910</v>
      </c>
      <c r="B18" t="s">
        <v>191</v>
      </c>
      <c r="C18">
        <v>1</v>
      </c>
      <c r="D18">
        <v>2021</v>
      </c>
      <c r="E18" t="s">
        <v>154</v>
      </c>
      <c r="F18" t="s">
        <v>180</v>
      </c>
      <c r="G18" s="62">
        <v>44308</v>
      </c>
      <c r="H18" t="s">
        <v>181</v>
      </c>
      <c r="I18" t="s">
        <v>182</v>
      </c>
      <c r="J18" t="s">
        <v>183</v>
      </c>
      <c r="K18" t="s">
        <v>184</v>
      </c>
      <c r="L18" t="s">
        <v>233</v>
      </c>
      <c r="M18" t="s">
        <v>185</v>
      </c>
      <c r="N18" t="s">
        <v>186</v>
      </c>
      <c r="O18" t="s">
        <v>76</v>
      </c>
      <c r="P18" t="s">
        <v>155</v>
      </c>
      <c r="Q18" t="s">
        <v>187</v>
      </c>
      <c r="R18" s="60">
        <v>44317</v>
      </c>
      <c r="S18" s="62">
        <v>44561</v>
      </c>
      <c r="T18" s="62">
        <v>44600</v>
      </c>
      <c r="U18" t="s">
        <v>890</v>
      </c>
      <c r="V18" t="s">
        <v>891</v>
      </c>
      <c r="W18" t="s">
        <v>115</v>
      </c>
      <c r="X18">
        <v>0</v>
      </c>
      <c r="Y18">
        <v>0</v>
      </c>
      <c r="Z18" s="117">
        <f>1/1</f>
        <v>1</v>
      </c>
    </row>
    <row r="19" spans="1:26" x14ac:dyDescent="0.2">
      <c r="A19" t="s">
        <v>910</v>
      </c>
      <c r="B19" t="s">
        <v>608</v>
      </c>
      <c r="C19">
        <v>2</v>
      </c>
      <c r="D19">
        <v>2021</v>
      </c>
      <c r="E19" t="s">
        <v>610</v>
      </c>
      <c r="F19" t="s">
        <v>611</v>
      </c>
      <c r="G19" s="62">
        <v>44524</v>
      </c>
      <c r="H19" t="s">
        <v>590</v>
      </c>
      <c r="I19" t="s">
        <v>591</v>
      </c>
      <c r="J19" t="s">
        <v>592</v>
      </c>
      <c r="K19" t="s">
        <v>597</v>
      </c>
      <c r="L19" t="s">
        <v>299</v>
      </c>
      <c r="M19" t="s">
        <v>598</v>
      </c>
      <c r="N19" t="s">
        <v>599</v>
      </c>
      <c r="O19" t="s">
        <v>76</v>
      </c>
      <c r="P19" t="s">
        <v>76</v>
      </c>
      <c r="Q19" t="s">
        <v>596</v>
      </c>
      <c r="R19" s="60">
        <v>44902</v>
      </c>
      <c r="S19" s="62">
        <v>44591</v>
      </c>
      <c r="T19" s="62">
        <v>44600</v>
      </c>
      <c r="U19" t="s">
        <v>890</v>
      </c>
      <c r="V19" t="s">
        <v>911</v>
      </c>
      <c r="W19" t="s">
        <v>115</v>
      </c>
      <c r="X19">
        <v>0</v>
      </c>
      <c r="Y19">
        <v>0</v>
      </c>
      <c r="Z19" s="117">
        <f>1/1</f>
        <v>1</v>
      </c>
    </row>
  </sheetData>
  <sortState xmlns:xlrd2="http://schemas.microsoft.com/office/spreadsheetml/2017/richdata2" ref="B4:Z19">
    <sortCondition ref="P4:P19"/>
  </sortState>
  <mergeCells count="4">
    <mergeCell ref="Z3:Z5"/>
    <mergeCell ref="Z6:Z7"/>
    <mergeCell ref="Z8:Z9"/>
    <mergeCell ref="Z10:Z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3" customWidth="1"/>
    <col min="9" max="9" width="22.140625" style="54" customWidth="1"/>
    <col min="10" max="10" width="18.28515625" customWidth="1"/>
    <col min="11" max="11" width="16.5703125" customWidth="1"/>
    <col min="12" max="12" width="19.5703125" customWidth="1"/>
    <col min="13" max="13" width="0" style="54" hidden="1" customWidth="1"/>
    <col min="14" max="14" width="29.140625" customWidth="1"/>
    <col min="15" max="15" width="20.7109375" bestFit="1" customWidth="1"/>
  </cols>
  <sheetData>
    <row r="1" spans="1:7" hidden="1" x14ac:dyDescent="0.2">
      <c r="A1" s="35" t="s">
        <v>103</v>
      </c>
      <c r="C1" s="35">
        <v>2016</v>
      </c>
      <c r="D1" s="35">
        <v>2017</v>
      </c>
      <c r="E1" s="35">
        <v>2018</v>
      </c>
      <c r="F1" s="35">
        <v>2019</v>
      </c>
      <c r="G1" s="35">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96</v>
      </c>
      <c r="G43">
        <v>1</v>
      </c>
    </row>
    <row r="44" spans="1:8" hidden="1" x14ac:dyDescent="0.2">
      <c r="A44" t="s">
        <v>97</v>
      </c>
      <c r="G44">
        <v>1</v>
      </c>
    </row>
    <row r="45" spans="1:8" hidden="1" x14ac:dyDescent="0.2">
      <c r="A45" t="s">
        <v>98</v>
      </c>
      <c r="G45">
        <v>1</v>
      </c>
    </row>
    <row r="46" spans="1:8" hidden="1" x14ac:dyDescent="0.2">
      <c r="A46" t="s">
        <v>99</v>
      </c>
      <c r="G46">
        <v>1</v>
      </c>
    </row>
    <row r="47" spans="1:8" hidden="1" x14ac:dyDescent="0.2">
      <c r="A47" t="s">
        <v>100</v>
      </c>
      <c r="G47">
        <v>1</v>
      </c>
    </row>
    <row r="48" spans="1:8" hidden="1" x14ac:dyDescent="0.2">
      <c r="A48" s="35" t="s">
        <v>104</v>
      </c>
      <c r="C48" s="35">
        <f>SUM(C2:C47)</f>
        <v>2</v>
      </c>
      <c r="D48" s="35">
        <f>SUM(D2:D47)</f>
        <v>5</v>
      </c>
      <c r="E48" s="35">
        <f>SUM(E2:E47)</f>
        <v>7</v>
      </c>
      <c r="F48" s="35">
        <f>SUM(F2:F47)</f>
        <v>27</v>
      </c>
      <c r="G48" s="35">
        <f>SUM(G2:G47)</f>
        <v>5</v>
      </c>
      <c r="H48" s="44">
        <f>SUM(C48:G48)</f>
        <v>46</v>
      </c>
    </row>
    <row r="49" spans="1:15" hidden="1" x14ac:dyDescent="0.2">
      <c r="A49" s="35" t="s">
        <v>26</v>
      </c>
      <c r="C49" s="35">
        <v>2016</v>
      </c>
      <c r="D49" s="35">
        <v>2017</v>
      </c>
      <c r="E49" s="35">
        <v>2018</v>
      </c>
      <c r="F49" s="35">
        <v>2019</v>
      </c>
      <c r="G49" s="35">
        <v>2020</v>
      </c>
      <c r="H49" s="45" t="s">
        <v>102</v>
      </c>
    </row>
    <row r="50" spans="1:15" x14ac:dyDescent="0.2">
      <c r="H50" s="46" t="s">
        <v>26</v>
      </c>
      <c r="I50" s="54" t="s">
        <v>111</v>
      </c>
      <c r="L50" s="46" t="s">
        <v>105</v>
      </c>
      <c r="M50" s="91" t="s">
        <v>107</v>
      </c>
      <c r="N50" s="37" t="s">
        <v>109</v>
      </c>
      <c r="O50" s="37" t="s">
        <v>108</v>
      </c>
    </row>
    <row r="51" spans="1:15" x14ac:dyDescent="0.2">
      <c r="L51" s="41">
        <v>2019</v>
      </c>
      <c r="M51" s="89">
        <v>1</v>
      </c>
      <c r="N51" s="38">
        <v>2</v>
      </c>
      <c r="O51" s="38">
        <v>2</v>
      </c>
    </row>
    <row r="52" spans="1:15" x14ac:dyDescent="0.2">
      <c r="H52" s="46" t="s">
        <v>105</v>
      </c>
      <c r="I52" s="54" t="s">
        <v>106</v>
      </c>
      <c r="L52" s="42">
        <v>2020</v>
      </c>
      <c r="M52" s="90">
        <v>1</v>
      </c>
      <c r="N52" s="38">
        <v>5</v>
      </c>
      <c r="O52" s="38">
        <v>5</v>
      </c>
    </row>
    <row r="53" spans="1:15" x14ac:dyDescent="0.2">
      <c r="H53" s="93" t="s">
        <v>101</v>
      </c>
      <c r="I53" s="94">
        <v>1</v>
      </c>
      <c r="L53" s="41" t="s">
        <v>92</v>
      </c>
      <c r="M53" s="89">
        <v>2</v>
      </c>
      <c r="N53" s="38">
        <v>12</v>
      </c>
      <c r="O53" s="38">
        <v>7</v>
      </c>
    </row>
    <row r="54" spans="1:15" x14ac:dyDescent="0.2">
      <c r="H54" s="33" t="s">
        <v>112</v>
      </c>
      <c r="I54" s="95">
        <v>1</v>
      </c>
      <c r="M54"/>
      <c r="N54" s="38">
        <v>45</v>
      </c>
      <c r="O54" s="38">
        <v>27</v>
      </c>
    </row>
    <row r="55" spans="1:15" x14ac:dyDescent="0.2">
      <c r="H55" s="92" t="s">
        <v>73</v>
      </c>
      <c r="I55" s="95">
        <v>1</v>
      </c>
      <c r="M55"/>
      <c r="N55" s="39">
        <v>16</v>
      </c>
      <c r="O55" s="39">
        <v>10</v>
      </c>
    </row>
    <row r="56" spans="1:15" x14ac:dyDescent="0.2">
      <c r="H56" s="33" t="s">
        <v>74</v>
      </c>
      <c r="I56" s="95">
        <v>1</v>
      </c>
      <c r="M56"/>
      <c r="N56" s="40">
        <f>SUM(N51:N55)</f>
        <v>80</v>
      </c>
      <c r="O56" s="40">
        <f>SUM(O51:O55)</f>
        <v>51</v>
      </c>
    </row>
    <row r="57" spans="1:15" x14ac:dyDescent="0.2">
      <c r="H57" s="41" t="s">
        <v>92</v>
      </c>
      <c r="I57" s="95">
        <v>2</v>
      </c>
      <c r="L57" s="44" t="s">
        <v>110</v>
      </c>
      <c r="M57" s="55"/>
      <c r="N57" s="36">
        <f>+SUM(N51:N54)</f>
        <v>64</v>
      </c>
      <c r="O57" s="36">
        <f>+SUM(O51:O54)</f>
        <v>41</v>
      </c>
    </row>
    <row r="58" spans="1:15" x14ac:dyDescent="0.2">
      <c r="H58"/>
      <c r="I58"/>
      <c r="N58" s="32"/>
      <c r="O58" s="31"/>
    </row>
    <row r="59" spans="1:15" x14ac:dyDescent="0.2">
      <c r="H59"/>
      <c r="I59"/>
      <c r="N59" s="32"/>
      <c r="O59" s="31"/>
    </row>
    <row r="60" spans="1:15" ht="12.75" customHeight="1" x14ac:dyDescent="0.2">
      <c r="H60"/>
      <c r="I60"/>
      <c r="N60" s="32"/>
      <c r="O60" s="31"/>
    </row>
    <row r="61" spans="1:15" x14ac:dyDescent="0.2">
      <c r="H61"/>
      <c r="I61"/>
      <c r="N61" s="32"/>
      <c r="O61" s="31"/>
    </row>
    <row r="62" spans="1:15" x14ac:dyDescent="0.2">
      <c r="H62"/>
      <c r="I62"/>
      <c r="N62" s="32"/>
      <c r="O62" s="31"/>
    </row>
    <row r="63" spans="1:15" x14ac:dyDescent="0.2">
      <c r="H63"/>
      <c r="I63"/>
      <c r="N63" s="32"/>
      <c r="O63" s="31"/>
    </row>
    <row r="64" spans="1:15" x14ac:dyDescent="0.2">
      <c r="H64"/>
      <c r="I64"/>
      <c r="N64" s="32"/>
      <c r="O64" s="31"/>
    </row>
    <row r="65" spans="8:15" x14ac:dyDescent="0.2">
      <c r="H65"/>
      <c r="I65"/>
      <c r="N65" s="32"/>
      <c r="O65" s="31"/>
    </row>
    <row r="66" spans="8:15" x14ac:dyDescent="0.2">
      <c r="H66"/>
      <c r="I66"/>
      <c r="N66" s="32"/>
      <c r="O66" s="31"/>
    </row>
    <row r="67" spans="8:15" x14ac:dyDescent="0.2">
      <c r="H67"/>
      <c r="I67"/>
      <c r="N67" s="32"/>
      <c r="O67" s="31"/>
    </row>
    <row r="68" spans="8:15" x14ac:dyDescent="0.2">
      <c r="H68"/>
      <c r="I68"/>
      <c r="N68" s="32"/>
      <c r="O68" s="31"/>
    </row>
    <row r="69" spans="8:15" x14ac:dyDescent="0.2">
      <c r="H69"/>
      <c r="I69"/>
      <c r="N69" s="32"/>
      <c r="O69" s="31"/>
    </row>
    <row r="70" spans="8:15" x14ac:dyDescent="0.2">
      <c r="H70"/>
      <c r="I70"/>
      <c r="N70" s="32"/>
      <c r="O70" s="31"/>
    </row>
    <row r="71" spans="8:15" x14ac:dyDescent="0.2">
      <c r="H71"/>
      <c r="I71"/>
      <c r="N71" s="32"/>
      <c r="O71" s="31"/>
    </row>
    <row r="72" spans="8:15" x14ac:dyDescent="0.2">
      <c r="H72"/>
      <c r="I72"/>
      <c r="N72" s="32"/>
      <c r="O72" s="31"/>
    </row>
    <row r="73" spans="8:15" x14ac:dyDescent="0.2">
      <c r="H73"/>
      <c r="I73"/>
      <c r="N73" s="32"/>
      <c r="O73" s="31"/>
    </row>
    <row r="74" spans="8:15" x14ac:dyDescent="0.2">
      <c r="H74"/>
      <c r="I74"/>
      <c r="N74" s="32"/>
      <c r="O74" s="31"/>
    </row>
    <row r="75" spans="8:15" x14ac:dyDescent="0.2">
      <c r="H75"/>
      <c r="I75"/>
      <c r="N75" s="32"/>
      <c r="O75" s="31"/>
    </row>
    <row r="76" spans="8:15" x14ac:dyDescent="0.2">
      <c r="H76"/>
      <c r="I76"/>
      <c r="N76" s="32"/>
      <c r="O76" s="31"/>
    </row>
    <row r="77" spans="8:15" x14ac:dyDescent="0.2">
      <c r="H77"/>
      <c r="I77"/>
      <c r="N77" s="32"/>
      <c r="O77" s="31"/>
    </row>
    <row r="78" spans="8:15" x14ac:dyDescent="0.2">
      <c r="H78"/>
      <c r="I78"/>
      <c r="N78" s="32"/>
      <c r="O78" s="31"/>
    </row>
    <row r="79" spans="8:15" x14ac:dyDescent="0.2">
      <c r="H79"/>
      <c r="I79"/>
      <c r="N79" s="32"/>
      <c r="O79" s="31"/>
    </row>
    <row r="80" spans="8:15" x14ac:dyDescent="0.2">
      <c r="H80"/>
      <c r="I80"/>
      <c r="N80" s="32"/>
      <c r="O80" s="31"/>
    </row>
    <row r="81" spans="8:15" x14ac:dyDescent="0.2">
      <c r="H81"/>
      <c r="I81"/>
      <c r="N81" s="32"/>
      <c r="O81" s="31"/>
    </row>
    <row r="82" spans="8:15" x14ac:dyDescent="0.2">
      <c r="H82"/>
      <c r="I82"/>
      <c r="N82" s="32"/>
      <c r="O82" s="31"/>
    </row>
    <row r="83" spans="8:15" x14ac:dyDescent="0.2">
      <c r="H83"/>
      <c r="I83"/>
      <c r="N83" s="32"/>
      <c r="O83" s="31"/>
    </row>
    <row r="84" spans="8:15" x14ac:dyDescent="0.2">
      <c r="H84"/>
      <c r="I84"/>
      <c r="N84" s="32"/>
      <c r="O84" s="31"/>
    </row>
    <row r="85" spans="8:15" x14ac:dyDescent="0.2">
      <c r="H85"/>
      <c r="I85"/>
      <c r="N85" s="32"/>
      <c r="O85" s="31"/>
    </row>
    <row r="86" spans="8:15" x14ac:dyDescent="0.2">
      <c r="H86"/>
      <c r="I86"/>
      <c r="N86" s="32"/>
      <c r="O86" s="31"/>
    </row>
    <row r="87" spans="8:15" x14ac:dyDescent="0.2">
      <c r="H87"/>
      <c r="I87"/>
      <c r="N87" s="32"/>
      <c r="O87" s="31"/>
    </row>
    <row r="88" spans="8:15" x14ac:dyDescent="0.2">
      <c r="H88"/>
      <c r="I88"/>
      <c r="N88" s="32"/>
      <c r="O88" s="31"/>
    </row>
    <row r="89" spans="8:15" x14ac:dyDescent="0.2">
      <c r="H89"/>
      <c r="I89"/>
      <c r="N89" s="32"/>
      <c r="O89" s="31"/>
    </row>
    <row r="90" spans="8:15" x14ac:dyDescent="0.2">
      <c r="H90"/>
      <c r="I90"/>
      <c r="N90" s="32"/>
      <c r="O90" s="31"/>
    </row>
    <row r="91" spans="8:15" x14ac:dyDescent="0.2">
      <c r="H91"/>
      <c r="I91"/>
      <c r="N91" s="32"/>
      <c r="O91" s="31"/>
    </row>
    <row r="92" spans="8:15" x14ac:dyDescent="0.2">
      <c r="H92"/>
      <c r="I92"/>
      <c r="N92" s="32"/>
      <c r="O92" s="31"/>
    </row>
    <row r="93" spans="8:15" x14ac:dyDescent="0.2">
      <c r="H93"/>
      <c r="I93"/>
      <c r="N93" s="32"/>
      <c r="O93" s="31"/>
    </row>
    <row r="94" spans="8:15" x14ac:dyDescent="0.2">
      <c r="H94"/>
      <c r="I94"/>
      <c r="N94" s="32"/>
      <c r="O94" s="31"/>
    </row>
    <row r="95" spans="8:15" x14ac:dyDescent="0.2">
      <c r="H95"/>
      <c r="I95"/>
      <c r="N95" s="32"/>
      <c r="O95" s="31"/>
    </row>
    <row r="96" spans="8:15" x14ac:dyDescent="0.2">
      <c r="H96"/>
      <c r="I96"/>
      <c r="N96" s="32"/>
      <c r="O96" s="31"/>
    </row>
    <row r="97" spans="8:15" x14ac:dyDescent="0.2">
      <c r="H97"/>
      <c r="I97"/>
      <c r="N97" s="32"/>
      <c r="O97" s="31"/>
    </row>
    <row r="98" spans="8:15" x14ac:dyDescent="0.2">
      <c r="H98"/>
      <c r="I98"/>
      <c r="N98" s="32"/>
      <c r="O98" s="31"/>
    </row>
    <row r="99" spans="8:15" x14ac:dyDescent="0.2">
      <c r="H99"/>
      <c r="I99"/>
      <c r="N99" s="32"/>
      <c r="O99" s="31"/>
    </row>
    <row r="100" spans="8:15" x14ac:dyDescent="0.2">
      <c r="H100"/>
      <c r="I100"/>
      <c r="N100" s="32"/>
      <c r="O100" s="31"/>
    </row>
    <row r="101" spans="8:15" x14ac:dyDescent="0.2">
      <c r="H101"/>
      <c r="I101"/>
      <c r="N101" s="32"/>
      <c r="O101" s="31"/>
    </row>
    <row r="102" spans="8:15" x14ac:dyDescent="0.2">
      <c r="H102"/>
      <c r="I102"/>
      <c r="N102" s="32"/>
      <c r="O102" s="31"/>
    </row>
    <row r="103" spans="8:15" x14ac:dyDescent="0.2">
      <c r="H103"/>
      <c r="I103"/>
      <c r="N103" s="32"/>
      <c r="O103" s="31"/>
    </row>
    <row r="104" spans="8:15" x14ac:dyDescent="0.2">
      <c r="H104"/>
      <c r="I104"/>
      <c r="N104" s="32"/>
      <c r="O104" s="31"/>
    </row>
    <row r="105" spans="8:15" x14ac:dyDescent="0.2">
      <c r="H105"/>
      <c r="I105"/>
      <c r="N105" s="32"/>
      <c r="O105" s="31"/>
    </row>
    <row r="106" spans="8:15" x14ac:dyDescent="0.2">
      <c r="H106"/>
      <c r="I106"/>
      <c r="N106" s="32"/>
      <c r="O106" s="31"/>
    </row>
    <row r="107" spans="8:15" x14ac:dyDescent="0.2">
      <c r="H107"/>
      <c r="I107"/>
      <c r="N107" s="32"/>
      <c r="O107" s="31"/>
    </row>
    <row r="108" spans="8:15" x14ac:dyDescent="0.2">
      <c r="H108"/>
      <c r="I108"/>
      <c r="N108" s="32"/>
      <c r="O108" s="31"/>
    </row>
    <row r="109" spans="8:15" x14ac:dyDescent="0.2">
      <c r="H109"/>
      <c r="I109"/>
      <c r="N109" s="32"/>
      <c r="O109" s="31"/>
    </row>
    <row r="110" spans="8:15" x14ac:dyDescent="0.2">
      <c r="H110"/>
      <c r="I110"/>
      <c r="N110" s="32"/>
      <c r="O110" s="31"/>
    </row>
    <row r="111" spans="8:15" x14ac:dyDescent="0.2">
      <c r="H111"/>
      <c r="I111"/>
      <c r="N111" s="32"/>
      <c r="O111" s="31"/>
    </row>
    <row r="112" spans="8:15" x14ac:dyDescent="0.2">
      <c r="H112"/>
      <c r="I112"/>
      <c r="N112" s="32"/>
      <c r="O112" s="31"/>
    </row>
    <row r="113" spans="8:15" x14ac:dyDescent="0.2">
      <c r="H113"/>
      <c r="I113"/>
      <c r="N113" s="32"/>
      <c r="O113" s="31"/>
    </row>
    <row r="114" spans="8:15" x14ac:dyDescent="0.2">
      <c r="H114"/>
      <c r="I114"/>
      <c r="N114" s="32"/>
      <c r="O114" s="31"/>
    </row>
    <row r="115" spans="8:15" x14ac:dyDescent="0.2">
      <c r="H115"/>
      <c r="I115"/>
      <c r="N115" s="32"/>
      <c r="O115" s="31"/>
    </row>
    <row r="116" spans="8:15" x14ac:dyDescent="0.2">
      <c r="H116"/>
      <c r="I116"/>
      <c r="N116" s="32"/>
      <c r="O116" s="31"/>
    </row>
    <row r="117" spans="8:15" x14ac:dyDescent="0.2">
      <c r="H117"/>
      <c r="I117"/>
      <c r="N117" s="32"/>
      <c r="O117" s="31"/>
    </row>
    <row r="118" spans="8:15" x14ac:dyDescent="0.2">
      <c r="H118"/>
      <c r="I118"/>
      <c r="N118" s="32"/>
      <c r="O118" s="31"/>
    </row>
    <row r="119" spans="8:15" x14ac:dyDescent="0.2">
      <c r="H119"/>
      <c r="I119"/>
      <c r="N119" s="32"/>
      <c r="O119" s="31"/>
    </row>
    <row r="120" spans="8:15" x14ac:dyDescent="0.2">
      <c r="H120"/>
      <c r="I120"/>
      <c r="N120" s="32"/>
      <c r="O120" s="31"/>
    </row>
    <row r="121" spans="8:15" x14ac:dyDescent="0.2">
      <c r="H121"/>
      <c r="I121"/>
      <c r="N121" s="32"/>
      <c r="O121" s="31"/>
    </row>
    <row r="122" spans="8:15" x14ac:dyDescent="0.2">
      <c r="H122"/>
      <c r="I122"/>
      <c r="N122" s="32"/>
      <c r="O122" s="31"/>
    </row>
    <row r="123" spans="8:15" x14ac:dyDescent="0.2">
      <c r="H123"/>
      <c r="I123"/>
      <c r="N123" s="32"/>
      <c r="O123" s="31"/>
    </row>
    <row r="124" spans="8:15" x14ac:dyDescent="0.2">
      <c r="H124"/>
      <c r="I124"/>
      <c r="N124" s="32"/>
      <c r="O124" s="31"/>
    </row>
    <row r="125" spans="8:15" x14ac:dyDescent="0.2">
      <c r="H125"/>
      <c r="I125"/>
      <c r="N125" s="32"/>
      <c r="O125" s="31"/>
    </row>
    <row r="126" spans="8:15" x14ac:dyDescent="0.2">
      <c r="H126"/>
      <c r="I126"/>
      <c r="N126" s="32"/>
      <c r="O126" s="31"/>
    </row>
    <row r="127" spans="8:15" x14ac:dyDescent="0.2">
      <c r="H127"/>
      <c r="I127"/>
      <c r="N127" s="32"/>
      <c r="O127" s="31"/>
    </row>
    <row r="128" spans="8:15" x14ac:dyDescent="0.2">
      <c r="H128"/>
      <c r="I128"/>
      <c r="N128" s="32"/>
      <c r="O128" s="31"/>
    </row>
    <row r="129" spans="8:15" x14ac:dyDescent="0.2">
      <c r="H129"/>
      <c r="I129"/>
      <c r="N129" s="32"/>
      <c r="O129" s="31"/>
    </row>
    <row r="130" spans="8:15" x14ac:dyDescent="0.2">
      <c r="H130"/>
      <c r="I130"/>
      <c r="N130" s="32"/>
      <c r="O130" s="31"/>
    </row>
    <row r="131" spans="8:15" x14ac:dyDescent="0.2">
      <c r="H131"/>
      <c r="I131"/>
      <c r="N131" s="32"/>
      <c r="O131" s="31"/>
    </row>
    <row r="132" spans="8:15" x14ac:dyDescent="0.2">
      <c r="H132"/>
      <c r="I132"/>
      <c r="N132" s="32"/>
      <c r="O132" s="31"/>
    </row>
    <row r="133" spans="8:15" x14ac:dyDescent="0.2">
      <c r="H133"/>
      <c r="N133" s="32"/>
      <c r="O133" s="31"/>
    </row>
    <row r="134" spans="8:15" x14ac:dyDescent="0.2">
      <c r="H134"/>
      <c r="N134" s="32"/>
      <c r="O134" s="31"/>
    </row>
    <row r="135" spans="8:15" x14ac:dyDescent="0.2">
      <c r="H135"/>
      <c r="N135" s="32"/>
      <c r="O135" s="31"/>
    </row>
    <row r="136" spans="8:15" x14ac:dyDescent="0.2">
      <c r="N136" s="32"/>
      <c r="O136" s="31"/>
    </row>
    <row r="137" spans="8:15" x14ac:dyDescent="0.2">
      <c r="N137" s="32"/>
      <c r="O137" s="31"/>
    </row>
    <row r="138" spans="8:15" x14ac:dyDescent="0.2">
      <c r="N138" s="32"/>
      <c r="O138" s="31"/>
    </row>
    <row r="139" spans="8:15" x14ac:dyDescent="0.2">
      <c r="N139" s="32"/>
      <c r="O139" s="31"/>
    </row>
    <row r="140" spans="8:15" x14ac:dyDescent="0.2">
      <c r="N140" s="32"/>
      <c r="O140" s="31"/>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Enero 2022</vt:lpstr>
      <vt:lpstr>Acciones Cerradas</vt:lpstr>
      <vt:lpstr>Estadistica Cumpl mensual PMP</vt:lpstr>
      <vt:lpstr>Inicio Vigencia</vt:lpstr>
      <vt:lpstr>'Consolidado Enero 2022'!Área_de_impresión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mi pc</cp:lastModifiedBy>
  <cp:lastPrinted>2020-02-03T14:18:31Z</cp:lastPrinted>
  <dcterms:created xsi:type="dcterms:W3CDTF">2006-02-16T22:22:21Z</dcterms:created>
  <dcterms:modified xsi:type="dcterms:W3CDTF">2022-02-08T23:36:24Z</dcterms:modified>
</cp:coreProperties>
</file>