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192.168.100.105\Control Interno1\23. Auditorias\03. PM\2022\PMP\"/>
    </mc:Choice>
  </mc:AlternateContent>
  <xr:revisionPtr revIDLastSave="0" documentId="13_ncr:1_{500C2FF7-1F16-4127-914B-5406763EA354}"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Enero 2022"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Enero 2022'!$A$6:$Y$160</definedName>
    <definedName name="_xlnm._FilterDatabase" localSheetId="3" hidden="1">'Estadistica Cumpl mensual PMP'!$A$2:$Z$2</definedName>
    <definedName name="_xlnm.Print_Area" localSheetId="1">'Consolidado Enero 2022'!$A$1:$V$6</definedName>
    <definedName name="CERRADA">'Consolidado Enero 2022'!#REF!</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9" i="22" l="1"/>
  <c r="Z18" i="22"/>
  <c r="Z17" i="22"/>
  <c r="Z10" i="22"/>
  <c r="Z8" i="22"/>
  <c r="Z6" i="22"/>
  <c r="Z3" i="22"/>
  <c r="O57" i="20" l="1"/>
  <c r="N57" i="20"/>
  <c r="O56" i="20"/>
  <c r="N56" i="20"/>
  <c r="G48" i="20"/>
  <c r="F48" i="20"/>
  <c r="E48" i="20"/>
  <c r="D48" i="20"/>
  <c r="C48" i="20"/>
  <c r="H11" i="19"/>
  <c r="H14" i="19"/>
  <c r="H12" i="19"/>
  <c r="H4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<sst xmlns="http://schemas.openxmlformats.org/spreadsheetml/2006/main" count="3185" uniqueCount="913">
  <si>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</si>
  <si>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</si>
  <si>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</si>
  <si>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</si>
  <si>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</si>
  <si>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</si>
  <si>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</si>
  <si>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</si>
  <si>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</si>
  <si>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</si>
  <si>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</si>
  <si>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</si>
  <si>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</si>
  <si>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</si>
  <si>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</si>
  <si>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</si>
  <si>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</si>
  <si>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</si>
  <si>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</si>
  <si>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</si>
  <si>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</si>
  <si>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</si>
  <si>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</si>
  <si>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</si>
  <si>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</si>
  <si>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</si>
  <si>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</si>
  <si>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</si>
  <si>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</si>
  <si>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</si>
  <si>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</si>
  <si>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</si>
  <si>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</si>
  <si>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</si>
  <si>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</si>
  <si>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</si>
  <si>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</si>
  <si>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</si>
  <si>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</si>
  <si>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</si>
  <si>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</si>
  <si>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</si>
  <si>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</si>
  <si>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</si>
  <si>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</si>
  <si>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</si>
  <si>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</si>
  <si>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</si>
  <si>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</si>
  <si>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</si>
  <si>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</si>
  <si>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</si>
  <si>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</si>
  <si>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</si>
  <si>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</si>
  <si>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</si>
  <si>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</si>
  <si>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</si>
  <si>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</si>
  <si>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</si>
  <si>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</si>
  <si>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</si>
  <si>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</si>
  <si>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</si>
  <si>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</si>
  <si>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</si>
  <si>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</si>
  <si>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</si>
  <si>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</si>
  <si>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</si>
  <si>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</si>
  <si>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</si>
  <si>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</si>
  <si>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</si>
  <si>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</si>
  <si>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</si>
  <si>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</si>
  <si>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</si>
  <si>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</si>
  <si>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</si>
  <si>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</si>
  <si>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</si>
  <si>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</si>
  <si>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</si>
  <si>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</si>
  <si>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</si>
  <si>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</si>
  <si>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</si>
  <si>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</si>
  <si>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</si>
  <si>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</si>
  <si>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</si>
  <si>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</si>
  <si>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</si>
  <si>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</si>
  <si>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</si>
  <si>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</si>
  <si>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</si>
  <si>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</si>
  <si>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</si>
  <si>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</si>
  <si>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</si>
  <si>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</si>
  <si>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</si>
  <si>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</si>
  <si>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</si>
  <si>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</si>
  <si>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</si>
  <si>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</si>
  <si>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</si>
  <si>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</si>
  <si>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</si>
  <si>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</si>
  <si>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</si>
  <si>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</si>
  <si>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</si>
  <si>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</si>
  <si>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</si>
  <si>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</si>
  <si>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</si>
  <si>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</si>
  <si>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</si>
  <si>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</si>
  <si>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</si>
  <si>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</si>
  <si>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</si>
  <si>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</si>
  <si>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</si>
  <si>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</si>
  <si>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</si>
  <si>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</si>
  <si>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</si>
  <si>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</si>
  <si>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</si>
  <si>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</si>
  <si>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</si>
  <si>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</si>
  <si>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</si>
  <si>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</si>
  <si>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</si>
  <si>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</si>
  <si>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</si>
  <si>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</si>
  <si>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</si>
  <si>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</si>
  <si>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</si>
  <si>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</si>
  <si>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</si>
  <si>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</si>
  <si>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</si>
  <si>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</si>
  <si>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</si>
  <si>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</si>
  <si>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</si>
  <si>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</si>
  <si>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</si>
  <si>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</si>
  <si>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</si>
  <si>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</si>
  <si>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</si>
  <si>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</si>
  <si>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</si>
  <si>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</si>
  <si>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</si>
  <si>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OFICINA ASESORA DE COMUNICACIONES Y CULTURA PARA LA MOVILIDAD</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</si>
  <si>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</si>
  <si>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</si>
  <si>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</si>
  <si>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</si>
  <si>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</si>
  <si>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</si>
  <si>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</si>
  <si>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</si>
  <si>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</si>
  <si>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</si>
  <si>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</si>
  <si>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</si>
  <si>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</si>
  <si>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</si>
  <si>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</si>
  <si>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</si>
  <si>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</si>
  <si>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</si>
  <si>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</si>
  <si>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</si>
  <si>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</si>
  <si>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</si>
  <si>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</si>
  <si>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</si>
  <si>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</si>
  <si>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</si>
  <si>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</si>
  <si>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</si>
  <si>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</si>
  <si>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</si>
  <si>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</si>
  <si>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</si>
  <si>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</si>
  <si>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</si>
  <si>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</si>
  <si>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</si>
  <si>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</si>
  <si>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</si>
  <si>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</si>
  <si>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</si>
  <si>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</si>
  <si>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</si>
  <si>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</si>
  <si>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</si>
  <si>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</si>
  <si>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COMUNICACIONES Y CULTURA PARA LA MOVILIDAD</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</si>
  <si>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</si>
  <si>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</si>
  <si>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</si>
  <si>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</si>
  <si>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</si>
  <si>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</si>
  <si>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</si>
  <si>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</si>
  <si>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</si>
  <si>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</si>
  <si>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</si>
  <si>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</si>
  <si>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</si>
  <si>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</si>
  <si>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</si>
  <si>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</si>
  <si>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</si>
  <si>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</si>
  <si>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</si>
  <si>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</si>
  <si>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</si>
  <si>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</si>
  <si>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</si>
  <si>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</si>
  <si>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</si>
  <si>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</si>
  <si>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</si>
  <si>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</si>
  <si>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</si>
  <si>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</si>
  <si>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</si>
  <si>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</si>
  <si>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</si>
  <si>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</si>
  <si>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</si>
  <si>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</si>
  <si>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</si>
  <si>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</si>
  <si>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</si>
  <si>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</si>
  <si>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</si>
  <si>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</si>
  <si>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</si>
  <si>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</si>
  <si>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</si>
  <si>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</si>
  <si>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</si>
  <si>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</si>
  <si>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</si>
  <si>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</si>
  <si>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</si>
  <si>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</si>
  <si>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</si>
  <si>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</si>
  <si>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</si>
  <si>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</si>
  <si>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</si>
  <si>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</si>
  <si>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</si>
  <si>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</si>
  <si>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</si>
  <si>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</si>
  <si>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</si>
  <si>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</si>
  <si>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</si>
  <si>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</si>
  <si>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</si>
  <si>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</si>
  <si>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</si>
  <si>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</si>
  <si>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</si>
  <si>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</si>
  <si>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</si>
  <si>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</si>
  <si>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</si>
  <si>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</si>
  <si>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</si>
  <si>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</si>
  <si>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</si>
  <si>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</si>
  <si>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</si>
  <si>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</si>
  <si>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</si>
  <si>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</si>
  <si>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</si>
  <si>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</si>
  <si>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</si>
  <si>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</si>
  <si>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</si>
  <si>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</si>
  <si>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</si>
  <si>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</si>
  <si>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</si>
  <si>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</si>
  <si>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</si>
  <si>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</si>
  <si>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</si>
  <si>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</si>
  <si>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</si>
  <si>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</si>
  <si>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</si>
  <si>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</si>
  <si>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</si>
  <si>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</si>
  <si>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</si>
  <si>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</si>
  <si>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</si>
  <si>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</si>
  <si>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</si>
  <si>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</si>
  <si>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</si>
  <si>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</si>
  <si>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</si>
  <si>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</si>
  <si>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</si>
  <si>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</si>
  <si>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</si>
  <si>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</si>
  <si>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</si>
  <si>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</si>
  <si>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</si>
  <si>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</si>
  <si>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</si>
  <si>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</si>
  <si>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</si>
  <si>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</si>
  <si>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</si>
  <si>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</si>
  <si>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</si>
  <si>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</si>
  <si>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</si>
  <si>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</si>
  <si>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</si>
  <si>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</si>
  <si>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</si>
  <si>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</si>
  <si>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</si>
  <si>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</si>
  <si>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</si>
  <si>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</si>
  <si>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</si>
  <si>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</si>
  <si>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</si>
  <si>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</si>
  <si>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</si>
  <si>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</si>
  <si>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</si>
  <si>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</si>
  <si>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</si>
  <si>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</si>
  <si>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</si>
  <si>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</si>
  <si>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</si>
  <si>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</si>
  <si>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</si>
  <si>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</si>
  <si>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</si>
  <si>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</si>
  <si>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</si>
  <si>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</si>
  <si>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</si>
  <si>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</si>
  <si>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</si>
  <si>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</si>
  <si>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</si>
  <si>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</si>
  <si>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</si>
  <si>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</si>
  <si>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</si>
  <si>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</si>
  <si>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</si>
  <si>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</si>
  <si>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</si>
  <si>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</si>
  <si>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</si>
  <si>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</si>
  <si>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</si>
  <si>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</si>
  <si>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</si>
  <si>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</si>
  <si>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</si>
  <si>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</si>
  <si>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</si>
  <si>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</si>
  <si>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</si>
  <si>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</si>
  <si>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</si>
  <si>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</si>
  <si>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</si>
  <si>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</si>
  <si>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</si>
  <si>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</si>
  <si>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</si>
  <si>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</si>
  <si>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</si>
  <si>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</si>
  <si>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</si>
  <si>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</si>
  <si>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</si>
  <si>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</si>
  <si>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</si>
  <si>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</si>
  <si>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</si>
  <si>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</si>
  <si>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</si>
  <si>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</si>
  <si>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</si>
  <si>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</si>
  <si>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</si>
  <si>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</si>
  <si>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</si>
  <si>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</si>
  <si>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</si>
  <si>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</si>
  <si>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</si>
  <si>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</si>
  <si>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</si>
  <si>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</si>
  <si>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</si>
  <si>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</si>
  <si>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</si>
  <si>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</si>
  <si>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</si>
  <si>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</si>
  <si>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</si>
  <si>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</si>
  <si>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</si>
  <si>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</si>
  <si>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</si>
  <si>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</si>
  <si>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</si>
  <si>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</si>
  <si>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</si>
  <si>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</si>
  <si>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</si>
  <si>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</si>
  <si>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</si>
  <si>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</si>
  <si>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</si>
  <si>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</si>
  <si>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</si>
  <si>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</si>
  <si>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</si>
  <si>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</si>
  <si>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</si>
  <si>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</si>
  <si>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</si>
  <si>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</si>
  <si>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</si>
  <si>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</si>
  <si>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</si>
  <si>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</si>
  <si>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</si>
  <si>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</si>
  <si>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</si>
  <si>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</si>
  <si>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</si>
  <si>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</si>
  <si>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</si>
  <si>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</si>
  <si>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</si>
  <si>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</si>
  <si>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</si>
  <si>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</si>
  <si>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</si>
  <si>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</si>
  <si>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</si>
  <si>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</si>
  <si>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</si>
  <si>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</si>
  <si>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</si>
  <si>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</si>
  <si>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</si>
  <si>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</si>
  <si>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</si>
  <si>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</si>
  <si>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</si>
  <si>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</si>
  <si>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</si>
  <si>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</si>
  <si>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</si>
  <si>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</si>
  <si>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</si>
  <si>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</si>
  <si>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</si>
  <si>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</si>
  <si>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</si>
  <si>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</si>
  <si>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</si>
  <si>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</si>
  <si>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</si>
  <si>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</si>
  <si>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</si>
  <si>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</si>
  <si>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</si>
  <si>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</si>
  <si>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</si>
  <si>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</si>
  <si>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</si>
  <si>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</si>
  <si>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</si>
  <si>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</si>
  <si>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</si>
  <si>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</si>
  <si>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</si>
  <si>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</si>
  <si>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</si>
  <si>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</si>
  <si>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</si>
  <si>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</si>
  <si>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</si>
  <si>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</si>
  <si>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</si>
  <si>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</si>
  <si>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</si>
  <si>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</si>
  <si>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</si>
  <si>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</si>
  <si>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</si>
  <si>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</si>
  <si>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</si>
  <si>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</si>
  <si>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</si>
  <si>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</si>
  <si>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</si>
  <si>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</si>
  <si>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</si>
  <si>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</si>
  <si>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</si>
  <si>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</si>
  <si>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</si>
  <si>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</si>
  <si>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</si>
  <si>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</si>
  <si>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</si>
  <si>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</si>
  <si>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</si>
  <si>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</si>
  <si>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</si>
  <si>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</si>
  <si>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</si>
  <si>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</si>
  <si>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</si>
  <si>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</si>
  <si>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</si>
  <si>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</si>
  <si>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trimestral a la publicación de la completitud de la documentación que deben cargar los supervisores en la plataforma del SECOP II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</si>
  <si>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</si>
  <si>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</si>
  <si>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</si>
  <si>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</si>
  <si>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</si>
  <si>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</si>
  <si>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</si>
  <si>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</si>
  <si>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</si>
  <si>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</si>
  <si>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</si>
  <si>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</si>
  <si>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</si>
  <si>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</si>
  <si>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</si>
  <si>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</si>
  <si>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</si>
  <si>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</si>
  <si>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</si>
  <si>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</si>
  <si>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</si>
  <si>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</si>
  <si>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</si>
  <si>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</si>
  <si>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</si>
  <si>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</si>
  <si>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</si>
  <si>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</si>
  <si>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</si>
  <si>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</si>
  <si>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</si>
  <si>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</si>
  <si>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</si>
  <si>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</si>
  <si>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</si>
  <si>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</si>
  <si>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</si>
  <si>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</si>
  <si>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</si>
  <si>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</si>
  <si>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</si>
  <si>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</si>
  <si>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</si>
  <si>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</si>
  <si>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</si>
  <si>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</si>
  <si>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</si>
  <si>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</si>
  <si>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</si>
  <si>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</si>
  <si>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</si>
  <si>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</si>
  <si>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</si>
  <si>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</si>
  <si>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</si>
  <si>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</si>
  <si>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</si>
  <si>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</si>
  <si>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</si>
  <si>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</si>
  <si>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</si>
  <si>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</si>
  <si>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</si>
  <si>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Implementar  la evaluación técnica definitiva y ajustes correspondientes a los componentes  2.2.3.3 " estructura para todos" y 2.2.3.2 " lo visual entregado adecuadamente".</t>
  </si>
  <si>
    <t>Una evaluación técnica definitiva  implementada</t>
  </si>
  <si>
    <t>Andrés Contento Muñoz</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</si>
  <si>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</si>
  <si>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129-2021</t>
  </si>
  <si>
    <t>130-2021</t>
  </si>
  <si>
    <t xml:space="preserve">AUTOCONTROL EN LA IMPLEMENTACIÓN DE LA NORMATIVA APLICABLE A LA LEY DE TRANSPARENCIA Y ACCESO DE LA INFORMACIÓN. 
</t>
  </si>
  <si>
    <t xml:space="preserve">AUTOCONTROL EN LA IMPLEMENTACIÓN DE LA NORMATIVA APLICABLE A LA LEY DE TRANSPARENCIA Y ACCESO DE LA INFORMACIÓN, RESOLUCIÓN 1519 DE 2020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</si>
  <si>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</si>
  <si>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</si>
  <si>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</si>
  <si>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</si>
  <si>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</si>
  <si>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</si>
  <si>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</si>
  <si>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</si>
  <si>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</si>
  <si>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</si>
  <si>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</si>
  <si>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</si>
  <si>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</si>
  <si>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</si>
  <si>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</si>
  <si>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</si>
  <si>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</si>
  <si>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</si>
  <si>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</si>
  <si>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</si>
  <si>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</si>
  <si>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</si>
  <si>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</si>
  <si>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</si>
  <si>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</si>
  <si>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</si>
  <si>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</si>
  <si>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</si>
  <si>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</si>
  <si>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</si>
  <si>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</si>
  <si>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</si>
  <si>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</si>
  <si>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</si>
  <si>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</si>
  <si>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</si>
  <si>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</si>
  <si>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</si>
  <si>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</si>
  <si>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</si>
  <si>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</si>
  <si>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</si>
  <si>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</si>
  <si>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</si>
  <si>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</si>
  <si>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</si>
  <si>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</si>
  <si>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</si>
  <si>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</si>
  <si>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</si>
  <si>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</si>
  <si>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</si>
  <si>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</si>
  <si>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</si>
  <si>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</si>
  <si>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</si>
  <si>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</si>
  <si>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</si>
  <si>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</si>
  <si>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</si>
  <si>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</si>
  <si>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</si>
  <si>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</si>
  <si>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</si>
  <si>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</si>
  <si>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</si>
  <si>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</si>
  <si>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</si>
  <si>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</si>
  <si>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</si>
  <si>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</si>
  <si>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</si>
  <si>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</si>
  <si>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</si>
  <si>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</si>
  <si>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</si>
  <si>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</si>
  <si>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</si>
  <si>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</si>
  <si>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</si>
  <si>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</si>
  <si>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</si>
  <si>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</si>
  <si>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</si>
  <si>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</si>
  <si>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</si>
  <si>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</si>
  <si>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</si>
  <si>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</si>
  <si>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</si>
  <si>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</si>
  <si>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</si>
  <si>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</si>
  <si>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</si>
  <si>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</si>
  <si>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</si>
  <si>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</si>
  <si>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</si>
  <si>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</si>
  <si>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</si>
  <si>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</si>
  <si>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</si>
  <si>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</si>
  <si>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</si>
  <si>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</si>
  <si>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</si>
  <si>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</si>
  <si>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</si>
  <si>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</si>
  <si>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</si>
  <si>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</si>
  <si>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</si>
  <si>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Falta de la no presentación de la evaluación dentro del desarrollo de la auditoría interna del SGA</t>
  </si>
  <si>
    <t>Incluir el informe de auditoría de evaluación de requisitos legales de SST y Ambiente realizado por "Estartegias y seguir limitada" dentro del documento del manual del SGA.</t>
  </si>
  <si>
    <t xml:space="preserve">N° de inclusion documentales al SGA
</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</si>
  <si>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</si>
  <si>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</si>
  <si>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</si>
  <si>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</si>
  <si>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</si>
  <si>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</si>
  <si>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</si>
  <si>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</si>
  <si>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 xml:space="preserve">N° de actualizaciones de los objetivos ambientales
</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</si>
  <si>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</si>
  <si>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</si>
  <si>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</si>
  <si>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</si>
  <si>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</si>
  <si>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</si>
  <si>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</si>
  <si>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</si>
  <si>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</si>
  <si>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</si>
  <si>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</si>
  <si>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</si>
  <si>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</si>
  <si>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</si>
  <si>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</si>
  <si>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</si>
  <si>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</si>
  <si>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</si>
  <si>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</si>
  <si>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</si>
  <si>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</si>
  <si>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</si>
  <si>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</si>
  <si>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</si>
  <si>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</si>
  <si>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</si>
  <si>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</si>
  <si>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</si>
  <si>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</si>
  <si>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</si>
  <si>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</si>
  <si>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</si>
  <si>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</si>
  <si>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</si>
  <si>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</si>
  <si>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</si>
  <si>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</si>
  <si>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</si>
  <si>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</si>
  <si>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No se realizó la gestión para contratación de proveedor externo para la realización de las pruebas a los transformadores propiedad de la entidad</t>
  </si>
  <si>
    <t xml:space="preserve">Realizar la gestión para la contratación de un proveedor externo autorizado para realizar las pruebas a los transformadores propiedad de la entidad. </t>
  </si>
  <si>
    <t>N° de solicitud realizada</t>
  </si>
  <si>
    <t>1 solicitud</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</si>
  <si>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</si>
  <si>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</si>
  <si>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</si>
  <si>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</si>
  <si>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</si>
  <si>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 xml:space="preserve">Nª de PON Actualizado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</si>
  <si>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</si>
  <si>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</si>
  <si>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</si>
  <si>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</si>
  <si>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</si>
  <si>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</si>
  <si>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</si>
  <si>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</si>
  <si>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</si>
  <si>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</si>
  <si>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</si>
  <si>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</si>
  <si>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</si>
  <si>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</si>
  <si>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</si>
  <si>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</si>
  <si>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</si>
  <si>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</si>
  <si>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</si>
  <si>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</si>
  <si>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</si>
  <si>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</si>
  <si>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</si>
  <si>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</si>
  <si>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</si>
  <si>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</si>
  <si>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</si>
  <si>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</si>
  <si>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</si>
  <si>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</si>
  <si>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</si>
  <si>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</si>
  <si>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</si>
  <si>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</si>
  <si>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</si>
  <si>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</si>
  <si>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</si>
  <si>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</si>
  <si>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</si>
  <si>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</si>
  <si>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</si>
  <si>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</si>
  <si>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</si>
  <si>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DIRECCIÓN DE NORMATIVIDAD Y CONCEPTOS</t>
  </si>
  <si>
    <t>ESTADO GENERAL DE LAS ACCIONES DEL PLAN DE MEJORAMIENTO POR PROCESOS DE LA SDM AL CORTE ENERO 2022</t>
  </si>
  <si>
    <t>RESUMEN ESTADO DE LAS ACCIONES DEL PMP: CONSOLIDADO GENERAL AL CORTE  ENERO 2022</t>
  </si>
  <si>
    <t>ESTADO DE LAS ACCIONES DEL PMP:  ACCIONES CERRADAS POR DEPENDENCIA A ENERO 2022</t>
  </si>
  <si>
    <t>ESTADO DE LAS ACCIONES DEL PMP:  ACCIONES ABIERTAS POR DEPENDENCIA A ENERO 2022</t>
  </si>
  <si>
    <t>ESTADO DE LAS ACCIONES DEL PMP:  ACCIONES  INCUMPLIDAS O INEFECTIVAS AL CORTE ENERO 2022</t>
  </si>
  <si>
    <t>ESTADO DE LAS ACCIONES DEL PMP:  PLAZOS DE EJECUCIÓN ACCIONES ABIERTAS E INCUMPLIDAS AL CORTE ENERO 2022</t>
  </si>
  <si>
    <t>NÚMERO DE ACCIONES ABIERTAS E INCUMPLIDAS DE ACUERDO A LA FUENTE U ORIGEN DEL HALLAZGO AL CORTE ENERO 2022</t>
  </si>
  <si>
    <t xml:space="preserve">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</si>
  <si>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</si>
  <si>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</si>
  <si>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</si>
  <si>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</si>
  <si>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</si>
  <si>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</si>
  <si>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</si>
  <si>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</si>
  <si>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</si>
  <si>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</si>
  <si>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</si>
  <si>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</si>
  <si>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</si>
  <si>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</si>
  <si>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</si>
  <si>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</si>
  <si>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</si>
  <si>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</si>
  <si>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7/02/2022: No se aportaron evidencias de gestión en el mes de enero de 2022.
7/01/2022: No se aportaron evidencias de gestión en el mes de diciembre.</t>
  </si>
  <si>
    <t>7/02/2022: No se aportaron evidencias de gestión en el mes de enero de 2022.</t>
  </si>
  <si>
    <t>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</si>
  <si>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</si>
  <si>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</si>
  <si>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</si>
  <si>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7/02/2022:  En desarrollo de la acción establecida el proceso adjunta soporte de  reunion del 7/01/2022, con elobjetivo:Guía de criterios de contratacion SST, se recomienda adjuntar el acta producto de las reuniones.</t>
  </si>
  <si>
    <t>7/02/2022:  Se adjunta matriz legal con  la inclusión de normatividad relacionada con el SG_SST.</t>
  </si>
  <si>
    <t>7/02/2022:  Las evidencias aportadas no corresponden a las activividades de modificacioón al Manual de Supervisión.</t>
  </si>
  <si>
    <t>7/02/2022: Se aporta socializacion de lineamientos a los Contratistas.</t>
  </si>
  <si>
    <t>7/02/2022:  Se adjuntan listas de chequeo de contratación directa, sin embargo aun no se encuentran actualizadas de acuerdo a la acción establecida.</t>
  </si>
  <si>
    <t>7/02/2022: Primera socializacion de los lineamientos del Manual de Supervisión mediante memorando 20215300244413, con el fin de afianzar los conocimientos del seguimiento a cargo de los supervisores.</t>
  </si>
  <si>
    <t>7/02/2022: 7/02/2022:  Se adjuntan listas de chequeo de contratación directa, sin embargo aun no se encuentran actualizadas de acuerdo a la acción establecida.</t>
  </si>
  <si>
    <t>7/02/2022: Las evidencias aportadas dan cuenta del seguimiento al tema de liquidaciones sin embargo no se evidencia memorando enviado al ordenador del gasto,</t>
  </si>
  <si>
    <t>7/02/2022:  No se aportan los memorando enviados aleatoriamente a los ordenadores del gasto tal y como quedo establecida la acción.</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</si>
  <si>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</si>
  <si>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7/02/2022:  Se adjunta acta No 2 de 2022, sin embargo se recomienda dejar evidencias y soportado losseguimientos bimensuales del seguimiento a la presentación de excusas de los miembros en cumplimiento con el reglamento del comité.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</si>
  <si>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</si>
  <si>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</si>
  <si>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</si>
  <si>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</si>
  <si>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</si>
  <si>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</si>
  <si>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</si>
  <si>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</si>
  <si>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</si>
  <si>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08/02/2022 Seguimiento por Julie Martinez no se genera reporte de avance por el proceso sin embargo la acción se encuentra dentro de las fechas establecidas para la ejecución. Acción abierta</t>
  </si>
  <si>
    <t>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</si>
  <si>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</si>
  <si>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</si>
  <si>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</si>
  <si>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</si>
  <si>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</si>
  <si>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</si>
  <si>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</si>
  <si>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07/02/2022: Seguimiento realizado por María Janneth Romero:
Acción en terminos de ejecución
07/01/2022: Seguimiento realizado por María Janneth Romero:
Acción en terminos de ejecución</t>
  </si>
  <si>
    <t>(Varios elementos)</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</si>
  <si>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</si>
  <si>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</si>
  <si>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</si>
  <si>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08/02/2022 Seguimiento por Julie Martinez se evidencia la guia de gestion de riesgos actualizada PE01-G01 estableciendo la  metodología de riesgos de soborno.
6/01/2022 Seguimiento por Julie Martinez no se genera reporte de avance por el proceso sin embargo la acción se encuentra dentro del proceso de  ejecución planificado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</si>
</sst>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7" fillId="0" borderId="0"/>
    <xf numFmtId="0" fontId="17" fillId="0" borderId="0"/>
    <xf numFmtId="0" fontId="21" fillId="0" borderId="0"/>
    <xf numFmtId="0" fontId="14" fillId="0" borderId="0"/>
    <xf numFmtId="9" fontId="35" fillId="0" borderId="0" applyFont="0" applyFill="0" applyBorder="0" applyAlignment="0" applyProtection="0"/>
  </cellStyleXfs>
  <cellXfs count="133">
    <xf numFmtId="0" fontId="0" fillId="0" borderId="0" xfId="0"/>
    <xf numFmtId="0" fontId="15"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24" fillId="2" borderId="0" xfId="0" applyFont="1" applyFill="1"/>
    <xf numFmtId="165" fontId="17" fillId="0" borderId="0" xfId="0" applyNumberFormat="1" applyFont="1" applyFill="1" applyAlignment="1">
      <alignment horizontal="left"/>
    </xf>
    <xf numFmtId="0" fontId="20" fillId="0" borderId="0" xfId="0" applyFont="1" applyFill="1" applyAlignment="1">
      <alignment horizontal="left"/>
    </xf>
    <xf numFmtId="164" fontId="20" fillId="0" borderId="1" xfId="0" applyNumberFormat="1"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2" borderId="0" xfId="3" applyFont="1" applyFill="1" applyAlignment="1" applyProtection="1">
      <alignment horizontal="center" vertical="center" wrapText="1"/>
    </xf>
    <xf numFmtId="0" fontId="18" fillId="3" borderId="1"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26" fillId="3"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20" fillId="0" borderId="1" xfId="0" applyFont="1" applyFill="1" applyBorder="1" applyAlignment="1">
      <alignment horizontal="left" vertical="top"/>
    </xf>
    <xf numFmtId="0" fontId="20" fillId="0" borderId="1" xfId="0" applyFont="1" applyFill="1" applyBorder="1" applyAlignment="1">
      <alignment horizontal="center"/>
    </xf>
    <xf numFmtId="0" fontId="20" fillId="0" borderId="1" xfId="0" applyNumberFormat="1" applyFont="1" applyFill="1" applyBorder="1" applyAlignment="1">
      <alignment horizontal="center"/>
    </xf>
    <xf numFmtId="0" fontId="20" fillId="0" borderId="1" xfId="0" applyFont="1" applyFill="1" applyBorder="1"/>
    <xf numFmtId="166" fontId="20" fillId="0" borderId="1" xfId="0" applyNumberFormat="1" applyFont="1" applyFill="1" applyBorder="1"/>
    <xf numFmtId="0" fontId="20" fillId="0" borderId="1" xfId="0" applyFont="1" applyFill="1" applyBorder="1" applyAlignment="1">
      <alignment wrapText="1"/>
    </xf>
    <xf numFmtId="0" fontId="20" fillId="0" borderId="1" xfId="0" applyFont="1" applyFill="1" applyBorder="1" applyAlignment="1">
      <alignment horizontal="left"/>
    </xf>
    <xf numFmtId="164" fontId="20" fillId="0" borderId="1" xfId="0" applyNumberFormat="1" applyFont="1" applyFill="1" applyBorder="1" applyAlignment="1">
      <alignment horizontal="left"/>
    </xf>
    <xf numFmtId="0" fontId="20" fillId="0" borderId="1" xfId="0" applyFont="1" applyFill="1" applyBorder="1" applyAlignment="1">
      <alignment vertical="top" wrapText="1"/>
    </xf>
    <xf numFmtId="166" fontId="20" fillId="0" borderId="1" xfId="0" applyNumberFormat="1" applyFont="1" applyFill="1" applyBorder="1" applyAlignment="1">
      <alignment wrapText="1"/>
    </xf>
    <xf numFmtId="0" fontId="14"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5" fillId="0" borderId="0" xfId="0" applyFont="1"/>
    <xf numFmtId="0" fontId="15" fillId="0" borderId="0" xfId="0" applyFont="1" applyAlignment="1">
      <alignment horizontal="center"/>
    </xf>
    <xf numFmtId="0" fontId="30"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0"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5" fillId="0" borderId="0" xfId="0" applyFont="1" applyAlignment="1">
      <alignment wrapText="1"/>
    </xf>
    <xf numFmtId="0" fontId="15" fillId="0" borderId="0" xfId="0" applyFont="1" applyAlignment="1">
      <alignment horizontal="center" wrapText="1"/>
    </xf>
    <xf numFmtId="0" fontId="0" fillId="0" borderId="0" xfId="0" pivotButton="1" applyAlignment="1">
      <alignment wrapText="1"/>
    </xf>
    <xf numFmtId="14" fontId="18" fillId="3" borderId="1" xfId="3" applyNumberFormat="1" applyFont="1" applyFill="1" applyBorder="1" applyAlignment="1" applyProtection="1">
      <alignment horizontal="center" vertical="center" wrapText="1"/>
    </xf>
    <xf numFmtId="14" fontId="18" fillId="4" borderId="1" xfId="3" applyNumberFormat="1" applyFont="1" applyFill="1" applyBorder="1" applyAlignment="1" applyProtection="1">
      <alignment horizontal="center" vertical="center" wrapText="1"/>
    </xf>
    <xf numFmtId="14" fontId="20" fillId="0" borderId="1" xfId="0" applyNumberFormat="1" applyFont="1" applyFill="1" applyBorder="1" applyAlignment="1">
      <alignment horizontal="right"/>
    </xf>
    <xf numFmtId="14" fontId="17" fillId="0" borderId="0" xfId="0" applyNumberFormat="1" applyFont="1" applyFill="1" applyAlignment="1">
      <alignment horizontal="right"/>
    </xf>
    <xf numFmtId="14" fontId="20" fillId="0" borderId="0" xfId="0" applyNumberFormat="1" applyFont="1" applyFill="1" applyAlignment="1">
      <alignment horizontal="right"/>
    </xf>
    <xf numFmtId="0" fontId="18" fillId="3" borderId="1"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29" fillId="0" borderId="0" xfId="0" applyFont="1"/>
    <xf numFmtId="0" fontId="30" fillId="0" borderId="0" xfId="0" applyFont="1" applyAlignment="1">
      <alignment horizontal="center"/>
    </xf>
    <xf numFmtId="0" fontId="31" fillId="0" borderId="0" xfId="0" applyFont="1"/>
    <xf numFmtId="0" fontId="18" fillId="3" borderId="1"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164" fontId="20"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8" fillId="4" borderId="1" xfId="3" applyNumberFormat="1" applyFont="1" applyFill="1" applyBorder="1" applyAlignment="1" applyProtection="1">
      <alignment horizontal="right" vertical="center" wrapText="1"/>
    </xf>
    <xf numFmtId="14" fontId="18" fillId="3" borderId="1" xfId="3" applyNumberFormat="1" applyFont="1" applyFill="1" applyBorder="1" applyAlignment="1" applyProtection="1">
      <alignment horizontal="right" vertical="center" wrapText="1"/>
    </xf>
    <xf numFmtId="0" fontId="13" fillId="0" borderId="0" xfId="4" applyFont="1"/>
    <xf numFmtId="14" fontId="20" fillId="0" borderId="1" xfId="0" applyNumberFormat="1" applyFont="1" applyFill="1" applyBorder="1" applyAlignment="1">
      <alignment wrapText="1"/>
    </xf>
    <xf numFmtId="0" fontId="0" fillId="9" borderId="0" xfId="0" applyNumberFormat="1" applyFill="1"/>
    <xf numFmtId="0" fontId="12" fillId="0" borderId="0" xfId="4" applyFont="1"/>
    <xf numFmtId="0" fontId="11" fillId="0" borderId="0" xfId="4" applyFont="1"/>
    <xf numFmtId="0" fontId="27" fillId="0" borderId="0" xfId="4" applyFont="1" applyAlignment="1">
      <alignment wrapText="1"/>
    </xf>
    <xf numFmtId="0" fontId="28" fillId="0" borderId="0" xfId="4" applyFont="1" applyAlignment="1">
      <alignment wrapText="1"/>
    </xf>
    <xf numFmtId="0" fontId="14" fillId="0" borderId="0" xfId="4" applyAlignment="1">
      <alignment wrapText="1"/>
    </xf>
    <xf numFmtId="0" fontId="31" fillId="5" borderId="0" xfId="0" applyFont="1" applyFill="1" applyAlignment="1">
      <alignment horizontal="left" wrapText="1"/>
    </xf>
    <xf numFmtId="0" fontId="31" fillId="8" borderId="0" xfId="0" applyFont="1" applyFill="1" applyAlignment="1">
      <alignment horizontal="left" wrapText="1"/>
    </xf>
    <xf numFmtId="0" fontId="31" fillId="9" borderId="0" xfId="0" applyFont="1" applyFill="1" applyAlignment="1">
      <alignment horizontal="left" wrapText="1"/>
    </xf>
    <xf numFmtId="0" fontId="0" fillId="0" borderId="0" xfId="0" applyAlignment="1">
      <alignment horizontal="left" vertical="top" wrapText="1"/>
    </xf>
    <xf numFmtId="0" fontId="10" fillId="0" borderId="0" xfId="4" applyFont="1"/>
    <xf numFmtId="0" fontId="0" fillId="0" borderId="0" xfId="0" applyAlignment="1">
      <alignment horizontal="left" wrapText="1" indent="1"/>
    </xf>
    <xf numFmtId="0" fontId="18" fillId="4" borderId="1" xfId="3" applyFont="1" applyFill="1" applyBorder="1" applyAlignment="1" applyProtection="1">
      <alignment horizontal="center" vertical="center" wrapText="1"/>
    </xf>
    <xf numFmtId="0" fontId="9" fillId="0" borderId="0" xfId="4" applyFont="1"/>
    <xf numFmtId="0" fontId="0" fillId="8" borderId="0" xfId="0" applyNumberFormat="1" applyFill="1"/>
    <xf numFmtId="0" fontId="0" fillId="0" borderId="0" xfId="0" applyAlignment="1">
      <alignment horizontal="left" vertical="top"/>
    </xf>
    <xf numFmtId="0" fontId="8" fillId="0" borderId="0" xfId="4" applyFont="1"/>
    <xf numFmtId="9" fontId="20" fillId="0" borderId="1" xfId="0" applyNumberFormat="1" applyFont="1" applyFill="1" applyBorder="1" applyAlignment="1">
      <alignment horizontal="left"/>
    </xf>
    <xf numFmtId="0" fontId="7" fillId="0" borderId="0" xfId="4" applyFont="1"/>
    <xf numFmtId="0" fontId="0" fillId="0" borderId="0" xfId="0" applyAlignment="1">
      <alignment horizontal="left" vertical="center" wrapText="1"/>
    </xf>
    <xf numFmtId="0" fontId="6" fillId="0" borderId="0" xfId="4" applyFont="1"/>
    <xf numFmtId="14" fontId="20" fillId="0" borderId="1" xfId="0" applyNumberFormat="1" applyFont="1" applyFill="1" applyBorder="1" applyAlignment="1">
      <alignment horizontal="right" wrapText="1"/>
    </xf>
    <xf numFmtId="0" fontId="29" fillId="0" borderId="0" xfId="0" applyNumberFormat="1" applyFont="1" applyAlignment="1">
      <alignment horizontal="center"/>
    </xf>
    <xf numFmtId="0" fontId="29" fillId="7" borderId="0" xfId="0" applyNumberFormat="1" applyFont="1" applyFill="1" applyAlignment="1">
      <alignment horizontal="center"/>
    </xf>
    <xf numFmtId="0" fontId="29" fillId="0" borderId="0" xfId="0" applyFont="1" applyAlignment="1">
      <alignment horizontal="center"/>
    </xf>
    <xf numFmtId="0" fontId="20" fillId="0" borderId="0" xfId="0" applyFont="1" applyAlignment="1">
      <alignment horizontal="left" wrapText="1"/>
    </xf>
    <xf numFmtId="0" fontId="33" fillId="0" borderId="0" xfId="0" applyFont="1" applyFill="1" applyAlignment="1">
      <alignment horizontal="left" wrapText="1"/>
    </xf>
    <xf numFmtId="0" fontId="29" fillId="0" borderId="0" xfId="0" applyNumberFormat="1" applyFont="1" applyFill="1"/>
    <xf numFmtId="0" fontId="29" fillId="0" borderId="0" xfId="0" applyNumberFormat="1" applyFont="1"/>
    <xf numFmtId="0" fontId="5" fillId="0" borderId="0" xfId="4" applyFont="1"/>
    <xf numFmtId="166" fontId="20" fillId="0" borderId="1" xfId="0" applyNumberFormat="1" applyFont="1" applyFill="1" applyBorder="1" applyAlignment="1">
      <alignment horizontal="right"/>
    </xf>
    <xf numFmtId="0" fontId="4" fillId="0" borderId="0" xfId="4" applyFont="1"/>
    <xf numFmtId="0" fontId="3" fillId="0" borderId="0" xfId="4" applyFont="1"/>
    <xf numFmtId="0" fontId="20" fillId="0" borderId="1" xfId="0" applyFont="1" applyFill="1" applyBorder="1" applyAlignment="1">
      <alignment horizontal="left" wrapText="1"/>
    </xf>
    <xf numFmtId="0" fontId="20" fillId="0" borderId="1" xfId="0" applyFont="1" applyBorder="1" applyAlignment="1">
      <alignment horizontal="left"/>
    </xf>
    <xf numFmtId="0" fontId="2" fillId="0" borderId="0" xfId="4" applyFont="1"/>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vertical="center" wrapText="1"/>
    </xf>
    <xf numFmtId="166" fontId="20" fillId="0" borderId="1" xfId="0" applyNumberFormat="1" applyFont="1" applyFill="1" applyBorder="1" applyAlignment="1">
      <alignment vertical="center"/>
    </xf>
    <xf numFmtId="166" fontId="20" fillId="0" borderId="1" xfId="0" applyNumberFormat="1" applyFont="1" applyFill="1" applyBorder="1" applyAlignment="1">
      <alignment vertical="center" wrapText="1"/>
    </xf>
    <xf numFmtId="14" fontId="20" fillId="0" borderId="1" xfId="0" applyNumberFormat="1" applyFont="1" applyFill="1" applyBorder="1" applyAlignment="1">
      <alignment vertical="center" wrapText="1"/>
    </xf>
    <xf numFmtId="14" fontId="20" fillId="0" borderId="1" xfId="0" applyNumberFormat="1" applyFont="1" applyFill="1" applyBorder="1" applyAlignment="1">
      <alignment horizontal="right" vertical="center"/>
    </xf>
    <xf numFmtId="164" fontId="20" fillId="0" borderId="1" xfId="0" applyNumberFormat="1" applyFont="1" applyFill="1" applyBorder="1" applyAlignment="1">
      <alignment horizontal="left" vertical="center" wrapText="1"/>
    </xf>
    <xf numFmtId="164" fontId="20" fillId="0" borderId="1" xfId="0" applyNumberFormat="1" applyFont="1" applyFill="1" applyBorder="1" applyAlignment="1">
      <alignment horizontal="left" vertical="center"/>
    </xf>
    <xf numFmtId="0" fontId="20" fillId="0" borderId="0" xfId="0" applyFont="1" applyFill="1" applyAlignment="1">
      <alignment horizontal="left" vertical="center"/>
    </xf>
    <xf numFmtId="0" fontId="17" fillId="0" borderId="0" xfId="0" applyFont="1" applyFill="1" applyAlignment="1">
      <alignment horizontal="left" vertical="center"/>
    </xf>
    <xf numFmtId="0" fontId="1" fillId="0" borderId="0" xfId="4" applyFont="1"/>
    <xf numFmtId="9" fontId="0" fillId="0" borderId="0" xfId="5" applyFont="1"/>
    <xf numFmtId="0" fontId="32" fillId="0" borderId="0" xfId="4" applyFont="1" applyAlignment="1">
      <alignment horizontal="center" wrapText="1"/>
    </xf>
    <xf numFmtId="0" fontId="18" fillId="3" borderId="1" xfId="3" applyFont="1" applyFill="1" applyBorder="1" applyAlignment="1" applyProtection="1">
      <alignment horizontal="center" vertical="center" wrapText="1"/>
    </xf>
    <xf numFmtId="0" fontId="17" fillId="2" borderId="1" xfId="1" applyFont="1" applyFill="1" applyBorder="1" applyAlignment="1">
      <alignment horizontal="center"/>
    </xf>
    <xf numFmtId="0" fontId="19" fillId="2" borderId="1" xfId="1" applyFont="1" applyFill="1" applyBorder="1" applyAlignment="1">
      <alignment horizontal="center" vertical="center"/>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protection locked="0"/>
    </xf>
    <xf numFmtId="0" fontId="19" fillId="2" borderId="2" xfId="1" applyFont="1" applyFill="1" applyBorder="1" applyAlignment="1" applyProtection="1">
      <alignment horizontal="center" vertical="center"/>
      <protection locked="0"/>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18" fillId="4" borderId="1" xfId="3" applyFont="1" applyFill="1" applyBorder="1" applyAlignment="1" applyProtection="1">
      <alignment horizontal="center" vertical="center" wrapText="1"/>
    </xf>
    <xf numFmtId="9" fontId="0" fillId="0" borderId="5" xfId="5" applyFont="1" applyBorder="1" applyAlignment="1">
      <alignment horizontal="right" vertical="center"/>
    </xf>
    <xf numFmtId="9" fontId="0" fillId="0" borderId="0" xfId="5" applyFont="1" applyAlignment="1">
      <alignment horizontal="right"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208">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3.4259961358080071E-2"/>
                  <c:y val="-4.288199078508236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19</c:v>
                </c:pt>
                <c:pt idx="1">
                  <c:v>0</c:v>
                </c:pt>
                <c:pt idx="2">
                  <c:v>0</c:v>
                </c:pt>
                <c:pt idx="3">
                  <c:v>135</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Estadisticas!$E$32:$E$36</c:f>
              <c:strCache>
                <c:ptCount val="5"/>
                <c:pt idx="0">
                  <c:v>SGC    </c:v>
                </c:pt>
                <c:pt idx="1">
                  <c:v>SGJ</c:v>
                </c:pt>
                <c:pt idx="2">
                  <c:v>SSC</c:v>
                </c:pt>
                <c:pt idx="3">
                  <c:v>OAPI</c:v>
                </c:pt>
                <c:pt idx="4">
                  <c:v>SPM</c:v>
                </c:pt>
              </c:strCache>
            </c:strRef>
          </c:cat>
          <c:val>
            <c:numRef>
              <c:f>Estadisticas!$F$32:$F$36</c:f>
              <c:numCache>
                <c:formatCode>General</c:formatCode>
                <c:ptCount val="5"/>
                <c:pt idx="0">
                  <c:v>11</c:v>
                </c:pt>
                <c:pt idx="1">
                  <c:v>2</c:v>
                </c:pt>
                <c:pt idx="2">
                  <c:v>3</c:v>
                </c:pt>
                <c:pt idx="3">
                  <c:v>1</c:v>
                </c:pt>
                <c:pt idx="4">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Estadisticas!$E$65:$E$72</c:f>
              <c:strCache>
                <c:ptCount val="8"/>
                <c:pt idx="0">
                  <c:v>SGC</c:v>
                </c:pt>
                <c:pt idx="1">
                  <c:v>SGM</c:v>
                </c:pt>
                <c:pt idx="2">
                  <c:v>SGJ</c:v>
                </c:pt>
                <c:pt idx="3">
                  <c:v>SSC</c:v>
                </c:pt>
                <c:pt idx="4">
                  <c:v>OTIC</c:v>
                </c:pt>
                <c:pt idx="5">
                  <c:v>OACCM</c:v>
                </c:pt>
                <c:pt idx="6">
                  <c:v>OAPI</c:v>
                </c:pt>
                <c:pt idx="7">
                  <c:v>SPM</c:v>
                </c:pt>
              </c:strCache>
            </c:strRef>
          </c:cat>
          <c:val>
            <c:numRef>
              <c:f>Estadisticas!$F$65:$F$72</c:f>
              <c:numCache>
                <c:formatCode>General</c:formatCode>
                <c:ptCount val="8"/>
                <c:pt idx="0">
                  <c:v>79</c:v>
                </c:pt>
                <c:pt idx="1">
                  <c:v>13</c:v>
                </c:pt>
                <c:pt idx="2">
                  <c:v>19</c:v>
                </c:pt>
                <c:pt idx="3">
                  <c:v>13</c:v>
                </c:pt>
                <c:pt idx="4">
                  <c:v>7</c:v>
                </c:pt>
                <c:pt idx="5">
                  <c:v>1</c:v>
                </c:pt>
                <c:pt idx="6">
                  <c:v>2</c:v>
                </c:pt>
                <c:pt idx="7">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345282</xdr:colOff>
      <xdr:row>2</xdr:row>
      <xdr:rowOff>23812</xdr:rowOff>
    </xdr:from>
    <xdr:to>
      <xdr:col>12</xdr:col>
      <xdr:colOff>47625</xdr:colOff>
      <xdr:row>18</xdr:row>
      <xdr:rowOff>83343</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273844</xdr:colOff>
      <xdr:row>22</xdr:row>
      <xdr:rowOff>95250</xdr:rowOff>
    </xdr:from>
    <xdr:to>
      <xdr:col>11</xdr:col>
      <xdr:colOff>714375</xdr:colOff>
      <xdr:row>47</xdr:row>
      <xdr:rowOff>11906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392907</xdr:colOff>
      <xdr:row>55</xdr:row>
      <xdr:rowOff>23811</xdr:rowOff>
    </xdr:from>
    <xdr:to>
      <xdr:col>12</xdr:col>
      <xdr:colOff>130970</xdr:colOff>
      <xdr:row>83</xdr:row>
      <xdr:rowOff>59530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3000000}">
  <cacheSource type="worksheet">
    <worksheetSource ref="A6:X6" sheet="Consolidado Ener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55714467596" createdVersion="7" refreshedVersion="7" minRefreshableVersion="3" recordCount="154" xr:uid="{9BF939EC-DA60-4FF2-8594-FC19E9B2EFB2}">
  <cacheSource type="worksheet">
    <worksheetSource ref="A6:X160" sheet="Consolidado Ener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7">
        <s v="AUDITORIA CONTRATACIÓN 2020"/>
        <s v="AUDITORIA CONTRATACIÓN 2020_x000a_AUDITORIA CONTRATACIÓN 2019_x000a_LEY TRANSPARENCIA MARZO 2019"/>
        <s v="SEGUIMIENTO PQRS II SEMESTRE 2020"/>
        <s v="AUDITORIA PROCESO DE PLANEACIÓN DEL TRANSPORTE E INFRAESTRUCTURA"/>
        <s v="EVALUACIÓN DEL SISTEMA DE CONTROL INTERNO CONTABLE 2020 (ESCIC)"/>
        <s v="VISITA DE SEGUIMIENTO SECRETARIA DISTRITAL DE AMBIENTE"/>
        <s v="SEGUIMIENTO AL CUMPLIMIENTO DE LA LEY DE CUOTAS PARTES EN LA SDM"/>
        <s v="SEGUIMIENTO – SIDEAP 2021"/>
        <s v="AUDITORÍA INTERNA CURSOS PEDAGÓGICOS POR INFRACCIONES A LAS NORMAS DE TRÁNSITO (CPINT) 2021"/>
        <s v="SEGUIMIENTO CONCESIÓN PyG"/>
        <s v="ACCIONES POR AUTOCONTROL - CURSOS"/>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_x000a_"/>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SEGUIMIENTO PQRS II SEMESTRE 2020_x000a_AUDITORÍA PQRSD I SEMESTRE 2021" u="1"/>
        <s v="AUDITORÍA INTERNA SGC 2020_x000a_" u="1"/>
        <s v="SEGUIMIENTO LEY DE TRANSPARENCIA Y ACCESO DE LA INFORMACIÓN 2021" u="1"/>
        <s v="EVALUACIÓN INDEPENDIENTE DEL ESTADO DEL SISTEMA DE CONTROL INTERNO (SCI)" u="1"/>
        <s v="AUDITORIA PQRSD 2020" u="1"/>
      </sharedItems>
    </cacheField>
    <cacheField name="FECHA DEL HALLAZGO" numFmtId="166">
      <sharedItems containsSemiMixedTypes="0" containsNonDate="0" containsDate="1" containsString="0" minDate="2020-09-24T00:00:00" maxDate="2021-12-21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12">
        <s v="SUBSECRETARÍA DE GESTIÓN DE LA MOVILIDAD"/>
        <s v="SUBSECRETARÍA DE GESTIÓN JURÍDICA"/>
        <s v="SUBSECRETARÍA DE SERVICIOS A LA CIUDADANÍA"/>
        <s v="SUBSECRETARÍA DE POLÍTICA DE MOVILIDAD"/>
        <s v="SUBSECRETARÍA DE GESTIÓN CORPORATIVA"/>
        <s v="OFICINA DE TECNOLOGÍAS DE LA INFORMACIÓN Y LAS COMUNICACIONES"/>
        <s v="OFICINA ASESORA DE COMUNICACIONES Y CULTURA PARA LA MOVILIDAD"/>
        <s v="OFICINA ASESORA DE PLANEACIÓN INSTITUCIONAL"/>
        <s v="TODAS LAS DEPENDENCIAS DE LA SDM" u="1"/>
        <s v="OFICINA DE CONTROL INTERNO" u="1"/>
        <s v="OFICINA DE TECNOLOGÍAS DE LA INFORMACIÓN Y LAS COMUNICACIONES - SUBDIRECCIÓN ADMINISTRATIVA" u="1"/>
        <s v="SUBSECRETARÍA DE POLÍTICA DE LA MOVILIDAD" u="1"/>
      </sharedItems>
    </cacheField>
    <cacheField name="ÁREA RESPONSABLE" numFmtId="0">
      <sharedItems count="29">
        <s v="SUBSECRETARÍA DE GESTIÓN DE LA MOVILIDAD"/>
        <s v="DIRECCIÓN DE CONTRATACIÓN"/>
        <s v="DIRECCIÓN DE ATENCIÓN AL CIUDADANO"/>
        <s v="SUBDIRECCIÓN DE TRANSPORTE PRIVADO"/>
        <s v="SUBDIRECCIÓN FINANCIERA"/>
        <s v="SUBDIRECCIÓN ADMINISTRATIVA"/>
        <s v="DIRECCIÓN DE TALENTO HUMANO"/>
        <s v="OFICINA DE TECNOLOGÍAS DE LA INFORMACIÓN Y LAS COMUNICACIONES"/>
        <s v="SUBDIRECCIÓN DE CONTROL DE TRÁNSITO Y TRANSPORTE"/>
        <s v="SUBDIRECCIÓN DE GESTIÓN EN VÍA"/>
        <s v="DIRECCIÓN DE NORMATIVIDAD Y CONCEPTOS"/>
        <s v="DIRECCIÓN DE TALENTO HUMANO _x000a_SUBDIRECCIÓN ADMINISTRATIVA"/>
        <s v="SUBSECRETARÍA DE GESTIÓN CORPORATIVA"/>
        <s v="DIRECCIÓN DE REPRESENTACIÓN JUDICIAL"/>
        <s v="DIRECCIÓN DE INTELIGENCIA PARA LA MOVILIDAD"/>
        <s v="OFICINA ASESORA DE COMUNICACIONES Y CULTURA PARA LA MOVILIDAD"/>
        <s v="OFICINA ASESORA DE PLANEACIÓN INSTITUCIONAL"/>
        <s v="SUBDIRECCIÓN ADMINISTRATIVA - DIRECCIÓN DE TALENTO HUMANO _x000a_"/>
        <s v="TODAS LAS DEPENDENCIAS DE LA SDM" u="1"/>
        <s v="OFICINA DE CONTROL INTERNO" u="1"/>
        <s v="SUBDIRECCIÓN DE SEÑALIZACIÓN" u="1"/>
        <s v="OFICINA DE TECNOLOGÍAS DE LA INFORMACIÓN Y LAS COMUNICACIONES - SUBDIRECCIÓN ADMINISTRATIVA" u="1"/>
        <s v="DIRECCIÓN DE GESTIÓN DE TRÁNSITO Y CONTROL DE TRÁNSITO Y TRANSPORTE_x000a_DIRECCIÓN DE INGENIERÍA DE TRÁNSITO" u="1"/>
        <s v="SUBSECRETARÍA DE GESTIÓN JURÍDICA" u="1"/>
        <s v="SUBSECRETARÍA DE SERVICIOS A LA CIUDADANÍA" u="1"/>
        <s v="SUBDIRECCION FINANCIERA " u="1"/>
        <s v="Subdirección Administrativa " u="1"/>
        <s v="SUBDIRECCIÓN FINANCIERA/DIRECCION DE TALENTO HUMANO" u="1"/>
        <s v="DIRECCION DE REPRESENTACION JUDICIAL" u="1"/>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1-02-28T00:00:00" maxDate="2023-01-01T00:00:00" count="32">
        <d v="2022-10-31T00:00:00"/>
        <d v="2022-06-30T00:00:00"/>
        <d v="2022-01-30T00:00:00"/>
        <d v="2021-12-31T00:00:00"/>
        <d v="2022-07-31T00:00:00"/>
        <d v="2022-06-01T00:00:00"/>
        <d v="2022-05-15T00:00:00"/>
        <d v="2022-04-30T00:00:00"/>
        <d v="2022-06-13T00:00:00"/>
        <d v="2022-06-14T00:00:00"/>
        <d v="2022-02-28T00:00:00"/>
        <d v="2022-01-15T00:00:00"/>
        <d v="2022-09-30T00:00:00"/>
        <d v="2022-04-29T00:00:00"/>
        <d v="2022-05-30T00:00:00"/>
        <d v="2022-11-26T00:00:00"/>
        <d v="2022-11-30T00:00:00"/>
        <d v="2022-08-31T00:00:00"/>
        <d v="2022-12-31T00:00:00"/>
        <d v="2022-01-31T00:00:00"/>
        <d v="2022-03-30T00:00:00"/>
        <d v="2022-12-08T00:00:00"/>
        <d v="2022-12-30T00:00:00"/>
        <d v="2022-08-30T00:00:00"/>
        <d v="2022-12-15T00:00:00"/>
        <d v="2022-07-29T00:00:00"/>
        <d v="2022-02-15T00:00:00"/>
        <d v="2022-03-31T00:00:00"/>
        <d v="2021-02-28T00:00:00" u="1"/>
        <d v="2021-03-31T00:00:00" u="1"/>
        <d v="2021-12-15T00:00:00" u="1"/>
        <d v="2021-12-30T00:00:00" u="1"/>
      </sharedItems>
    </cacheField>
    <cacheField name="FECHA DE REVISIÓN" numFmtId="14">
      <sharedItems containsNonDate="0" containsDate="1" containsString="0" containsBlank="1" minDate="2022-01-11T00:00:00" maxDate="2022-02-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s v="INCUMPLIDA" u="1"/>
      </sharedItems>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2-07T00:00:00"/>
    <s v="María Janneth Romero M"/>
    <s v="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2-07T00:00:00"/>
    <s v="Liliana Montes Sanchez "/>
    <s v="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2-07T00:00:00"/>
    <s v="Liliana Montes Sanchez "/>
    <s v="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2-07T00:00:00"/>
    <s v="Liliana Montes Sanchez "/>
    <s v="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08-2021"/>
    <n v="2"/>
    <n v="2021"/>
    <s v="GESTIÓN DE TRÁMITES Y SERVICIOS PARA LA CIUDADANÍA"/>
    <x v="2"/>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2"/>
    <s v="Dirección de Atención al Ciudadano"/>
    <d v="2021-05-03T00:00:00"/>
    <x v="2"/>
    <d v="2022-02-07T00:00:00"/>
    <s v="Nataly Tenjo Vargas"/>
    <s v="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1"/>
    <n v="0"/>
    <n v="0"/>
  </r>
  <r>
    <s v="017-2021"/>
    <n v="1"/>
    <n v="2021"/>
    <s v="PLANEACIÓN DE TRANSPORTE E INFRAESTRUCTURA"/>
    <x v="3"/>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3"/>
    <x v="3"/>
    <s v="Subdirectora de Transporte Privado_x000a_Valentina Acuña García"/>
    <d v="2021-05-05T00:00:00"/>
    <x v="1"/>
    <d v="2022-01-11T00:00:00"/>
    <s v="Guillermo Delgadillo Molano"/>
    <s v="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18-2021"/>
    <n v="1"/>
    <n v="2021"/>
    <s v="GESTIÓN FINANCIERA"/>
    <x v="4"/>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4"/>
    <s v="Profesional Contador"/>
    <d v="2021-05-01T00:00:00"/>
    <x v="3"/>
    <d v="2022-02-08T00:00:00"/>
    <s v="Julie Martinez y Daniel García"/>
    <s v="_x000a_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_x000a__x000a_06/01//2022seguimiento Julie Martinez_x000a_no se reporta seguimiento de la ejecución de la actividad cumpliéndose la fecha de terminación _x000a__x000a_09/12/2021  seguimiento  Julie Martinez  no se recibió por parte del proceso seguimiento de esta acción sin embargo la acción se encuentra dentro de los términos establecidos por el proceso para su ejecución_x000a_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3"/>
    <n v="2021"/>
    <s v="GESTIÓN ADMINISTRATIVA"/>
    <x v="5"/>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5"/>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5"/>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0-2021"/>
    <n v="2"/>
    <n v="2021"/>
    <s v="GESTIÓN DEL TALENTO HUMANO"/>
    <x v="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6"/>
    <s v="IVAN ALEXANDER DIAZ VILLA"/>
    <d v="2021-05-03T00:00:00"/>
    <x v="2"/>
    <d v="2022-02-08T00:00:00"/>
    <s v="Julie Martinez y Daniel García"/>
    <s v="08/02/2022 Seguimiento Julie Martinez y Daniel García. Se observa la matriz de los informes como herramienta de autocontrol y la socialización en el mes de octubre dando cumplimiento a lo planificado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1-2021"/>
    <n v="2"/>
    <n v="2021"/>
    <s v="GESTIÓN DEL TALENTO HUMANO"/>
    <x v="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6"/>
    <s v="IVAN ALEXANDER DIAZ VILLA"/>
    <d v="2021-05-03T00:00:00"/>
    <x v="2"/>
    <d v="2022-02-08T00:00:00"/>
    <s v="Julie Martinez y Daniel García"/>
    <s v="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2-2021"/>
    <n v="1"/>
    <n v="2021"/>
    <s v="GESTIÓN JURÍDICA"/>
    <x v="7"/>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5"/>
    <d v="2022-02-07T00:00:00"/>
    <s v="Liliana Montes Sanchez "/>
    <s v="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8"/>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5"/>
    <x v="7"/>
    <s v="Jefe Oficina de Tecnologías de la Información y Comunicaciones"/>
    <d v="2021-05-24T00:00:00"/>
    <x v="6"/>
    <m/>
    <m/>
    <m/>
    <x v="0"/>
    <n v="0"/>
    <n v="0"/>
  </r>
  <r>
    <s v="045-2021"/>
    <n v="9"/>
    <n v="2021"/>
    <s v="GESTIÓN DEL TALENTO HUMANO"/>
    <x v="8"/>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6"/>
    <s v="Dirección de Talento Humano"/>
    <d v="2021-06-15T00:00:00"/>
    <x v="7"/>
    <d v="2022-02-08T00:00:00"/>
    <s v="Julie Martinez y Daniel García"/>
    <s v="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_x000a_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1"/>
    <n v="0"/>
  </r>
  <r>
    <s v="052-2021"/>
    <n v="1"/>
    <n v="2021"/>
    <s v="GESTIÓN DE TRÁMITES Y SERVICIOS PARA LA CIUDADANÍA"/>
    <x v="9"/>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9"/>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9"/>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9"/>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9"/>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9"/>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9"/>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2"/>
    <s v="Director de Atención al Ciudadano"/>
    <d v="2021-07-15T00:00:00"/>
    <x v="11"/>
    <d v="2022-02-07T00:00:00"/>
    <s v="Nataly Tenjo Vargas"/>
    <s v="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67-2021"/>
    <n v="2"/>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2"/>
    <s v="Director de Atención al Ciudadano"/>
    <d v="2021-07-15T00:00:00"/>
    <x v="11"/>
    <d v="2022-02-07T00:00:00"/>
    <s v="Nataly Tenjo Vargas"/>
    <s v="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_x000a_7/01/2022: No se aportaron evidencias de gestión en el mes de diciembre._x000a_7/12/2021: No se aportaron evidencias de gestión en el mes de noviembre._x000a_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1"/>
    <n v="1"/>
    <n v="0"/>
  </r>
  <r>
    <s v="079-2021"/>
    <n v="1"/>
    <n v="2021"/>
    <s v="GESTIÓN DE TRÁNSITO Y CONTROL DE TRÁNSITO Y TRANSPORTE"/>
    <x v="11"/>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8"/>
    <s v="Diana Lorena Urrego García"/>
    <d v="2021-10-01T00:00:00"/>
    <x v="12"/>
    <d v="2022-02-04T00:00:00"/>
    <s v="María Janneth Romero M"/>
    <s v="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8"/>
    <s v="Diana Lorena Urrego García"/>
    <d v="2021-10-01T00:00:00"/>
    <x v="12"/>
    <d v="2022-02-04T00:00:00"/>
    <s v="María Janneth Romero M"/>
    <s v="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8"/>
    <s v="Diana Lorena Urrego García"/>
    <d v="2021-10-01T00:00:00"/>
    <x v="12"/>
    <d v="2022-02-04T00:00:00"/>
    <s v="María Janneth Romero M"/>
    <s v="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8"/>
    <s v="Diana Lorena Urrego García"/>
    <d v="2021-10-01T00:00:00"/>
    <x v="12"/>
    <d v="2022-02-04T00:00:00"/>
    <s v="María Janneth Romero M"/>
    <s v="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8"/>
    <s v="Diana Lorena Urrego García"/>
    <d v="2021-10-01T00:00:00"/>
    <x v="12"/>
    <d v="2022-02-04T00:00:00"/>
    <s v="María Janneth Romero M"/>
    <s v="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8"/>
    <s v="Diana Lorena Urrego García"/>
    <d v="2021-10-01T00:00:00"/>
    <x v="12"/>
    <d v="2022-02-04T00:00:00"/>
    <s v="María Janneth Romero M"/>
    <s v="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8"/>
    <s v="Diana Lorena Urrego García"/>
    <d v="2021-10-01T00:00:00"/>
    <x v="12"/>
    <d v="2022-02-04T00:00:00"/>
    <s v="María Janneth Romero M"/>
    <s v="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11"/>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2/12/2021: Seguimiento ralizado por María Janneth Romero:_x000a__x000a_El proceso  a través del radicado 20213000285683 de fecha 22/12/2021 solicita la reprogramación de la acción, de conformidad con lo acordado en el mesa de trabajo del 17/12/2021. Nueva fecha programada 29/04/2022._x000a__x000a_06/12/2021:  Seguimiento realizado por María Janneth Romero:_x000a__x000a_De acuerdo a la justificación presentada por el proceso:  &quot;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quot;, se evidencia que no se dio cumplimiento a la acción formulada._x000a__x000a_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_x000a_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1"/>
    <n v="0"/>
  </r>
  <r>
    <s v="083-2021"/>
    <n v="1"/>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1"/>
    <n v="0"/>
  </r>
  <r>
    <s v="083-2021"/>
    <n v="2"/>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Acción en terminos de ejecución, no obstante y teniendo en cuenta que a la fecha no se  ha presentado ningun avance de la gestión realizada, se presen ta una alerta por posible incumplimiento. _x000a__x000a_08/11/2021: Seguimiento realizado por María Janneth Romero:_x000a__x000a_Acción en terminos de ejecución._x000a__x000a_08/10/2021: Seguimiento realizado por María Janneth Romero:_x000a__x000a_Acción en terminos de ejecución._x000a_"/>
    <x v="0"/>
    <n v="1"/>
    <n v="0"/>
  </r>
  <r>
    <s v="085-2021"/>
    <n v="1"/>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5-2021"/>
    <n v="2"/>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6-2021"/>
    <n v="1"/>
    <n v="2021"/>
    <s v="GESTIÓN DE TRÁMITES Y SERVICIOS PARA LA CIUDADANÍA"/>
    <x v="12"/>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2"/>
    <x v="2"/>
    <s v="Dirección de Atención al Ciudadano"/>
    <d v="2021-12-01T00:00:00"/>
    <x v="7"/>
    <d v="2022-02-07T00:00:00"/>
    <s v="Nataly Tenjo Vargas"/>
    <s v="7/02/2022: No se aportaron evidencias de gestión en el mes de enero de 2022._x000a_7/01/2022: No se aportaron evidencias de gestión en el mes de diciembre."/>
    <x v="0"/>
    <n v="0"/>
    <n v="0"/>
  </r>
  <r>
    <s v="087-2021"/>
    <n v="1"/>
    <n v="2021"/>
    <s v="PROCESO GESTIÓN DE TRÁNSITO Y CONTROL DE TRÁNSITO Y TRANSPORTE "/>
    <x v="12"/>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14"/>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4"/>
    <x v="5"/>
    <s v="PAOLA ADRIANA CORONA MIRANDA"/>
    <d v="2022-02-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4"/>
    <x v="5"/>
    <s v="PAOLA ADRIANA CORONA MIRANDA"/>
    <d v="2022-07-01T00:00:00"/>
    <x v="4"/>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4"/>
    <x v="5"/>
    <s v="PAOLA ADRIANA CORONA MIRANDA"/>
    <d v="2022-08-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4"/>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la inclusión en el Plan Institucional de Capacitación las temáticas de gestión documental relacionadas con instrumentos archivísticos, normatividad archivística, aplicación de TRD y socialización de procedimientos de gestión documental; y las jornadas requeridas."/>
    <s v="Acción Correctiva"/>
    <s v="(Temáticas incluidas)/(Temáticas solicitadas)"/>
    <n v="1"/>
    <x v="4"/>
    <x v="5"/>
    <s v="PAOLA ADRIANA CORONA MIRANDA"/>
    <d v="2021-12-01T00:00:00"/>
    <x v="1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4"/>
    <x v="5"/>
    <s v="PAOLA ADRIANA CORONA MIRANDA"/>
    <d v="2021-11-01T00:00:00"/>
    <x v="1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4"/>
    <x v="5"/>
    <s v="PAOLA ADRIANA CORONA MIRANDA"/>
    <d v="2021-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1"/>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4"/>
    <x v="5"/>
    <s v="PAOLA ADRIANA CORONA MIRANDA"/>
    <d v="2022-01-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4"/>
    <x v="5"/>
    <s v="PAOLA ADRIANA CORONA MIRANDA"/>
    <d v="2022-09-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4"/>
    <x v="5"/>
    <s v="PAOLA ADRIANA CORONA MIRANDA"/>
    <d v="2022-07-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4"/>
    <x v="5"/>
    <s v="PAOLA ADRIANA CORONA MIRANDA"/>
    <d v="2022-07-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4"/>
    <x v="5"/>
    <s v="PAOLA ADRIANA CORONA MIRANDA"/>
    <d v="2022-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4"/>
    <x v="5"/>
    <s v="PAOLA ADRIANA CORONA MIRANDA"/>
    <d v="2022-01-01T00:00:00"/>
    <x v="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4-2021"/>
    <n v="1"/>
    <n v="2021"/>
    <s v="GESTIÓN ADMINISTRATIVA"/>
    <x v="13"/>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5-2021"/>
    <n v="1"/>
    <n v="2021"/>
    <s v="GESTIÓN ADMINISTRATIVA"/>
    <x v="13"/>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1-2021"/>
    <n v="1"/>
    <n v="2021"/>
    <s v="GESTIÓN DEL  TALENTO HUMANO"/>
    <x v="14"/>
    <d v="2021-10-26T00:00:00"/>
    <s v="Observación 04: Al planificar el logro de los objetivos del SGSST, se observa en los POA’S objetivos diferentes a los definidos en el documento PA02-MN01 Anexo 1._x000a__x000a_Oportunidad de Mejora 11:Teniendo en cuenta que se realiza la medición de los indicadores del SGSST, no se tienen en cuenta los lineamientos establecidos para la articulación de los objetivos dentro de los POA’S."/>
    <s v="Posibilidad de afectación económico y reputacional por requerimiento de los usuarios internos e investigaciones administrativas y legales por entes de control debido a la implementación del SGSST fuera de los requerimientos normativos."/>
    <s v="Desarticulación de los objetivos SST con los establecidos en los POAS. "/>
    <s v="Articular los objetivos de SST con los establecidos en el POA de Gestión de la DTH "/>
    <s v="Corrección"/>
    <s v="Objetivos SST articulados con el POA de Gestión de la DTH "/>
    <n v="1"/>
    <x v="4"/>
    <x v="6"/>
    <s v="Director de Talento Humano"/>
    <d v="2021-11-04T00:00:00"/>
    <x v="19"/>
    <d v="2022-02-08T00:00:00"/>
    <s v="Julie Martinez y Daniel García"/>
    <s v="08/02/2022 Seguimiento Julie Martinez y Daniel García. Se evidencia los correos remitidos con el ajuste del POA y la inclusión del SST con el fin de ser articulado con los objetivos. Adicionalmente se evidencia en la intranet cumpliendo la actividad_x000a__x000a_6/01/2022 Seguimiento por Julie Martinez no se genera reporte de avance por el proceso sin embargo la acción se encuentra dentro del proceso de  ejecución planificado"/>
    <x v="1"/>
    <n v="0"/>
    <n v="0"/>
  </r>
  <r>
    <s v="103-2021"/>
    <n v="2"/>
    <n v="2021"/>
    <s v="GESTIÓN DEL  TALENTO HUMANO"/>
    <x v="14"/>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4"/>
    <x v="6"/>
    <s v="Director de Talento Humano"/>
    <d v="2021-11-04T00:00:00"/>
    <x v="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1-2021"/>
    <n v="1"/>
    <n v="2021"/>
    <s v="GESTIÓN DEL  TALENTO HUMANO"/>
    <x v="14"/>
    <d v="2021-10-26T00:00:00"/>
    <s v="Oportunidad de Mejora 07: Frente a los temas de comunicación externa, es importante que se refuercen ya que solamente se están enfocando en temas de COVID, dejando de lado los otros riesgos y peligros identificado en el SGSST"/>
    <s v="Posibilidad de afectación económico y reputacional por requerimiento de los usuarios internos e investigaciones administrativas y legales por entes de control debido a la implementación del SGSST fuera de los requerimientos normativos."/>
    <s v="La prioridad en el año pasado era la emergencia sanitaria generada por el coronavirus SARS-Cov-2 y el flujo de visitantes en la entidad era muy bajo."/>
    <s v="Reforzar información de SST (riesgos y peligros) a las partes interesadas externas  en la web y en las sedes con mayor afluencia de público Paloquemao y Calle 13. "/>
    <s v="Acción preventiva"/>
    <s v="No. de temas divulgados / No. de temas definidos a divulgar"/>
    <n v="5"/>
    <x v="4"/>
    <x v="6"/>
    <s v="Director de Talento Humano"/>
    <d v="2021-11-04T00:00:00"/>
    <x v="2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4"/>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6-2021"/>
    <n v="1"/>
    <n v="2021"/>
    <s v="GESTIÓN JURÍDICA"/>
    <x v="14"/>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7-2021"/>
    <n v="1"/>
    <n v="2021"/>
    <s v="GESTIÓN ADMINISTRATIVA"/>
    <x v="14"/>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4"/>
    <x v="5"/>
    <s v="Subdirección Administrativa "/>
    <d v="2021-11-04T00:00:00"/>
    <x v="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4"/>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4"/>
    <x v="6"/>
    <s v="Director de Talento Humano"/>
    <d v="2021-11-04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19-2021"/>
    <n v="1"/>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dentificar el listado de normas relacionadas en el informe por parte del equipo SST, frente a su vigencia en el ordenamiento jurídico."/>
    <s v="Acción Correctiva"/>
    <s v="Acta con las normas identificadas para incluir en la matriz."/>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2"/>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Solicitar la inclusión en la  matriz de requisitos legales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3"/>
    <n v="2021"/>
    <s v="GESTIÓN JURÍDICA"/>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ncluir en la  matriz de requisitos legales las normas SST que correspondan."/>
    <s v="Corrección"/>
    <s v="(Número de normas incluidas / Número de normas identificadas que aplican) * 100"/>
    <n v="1"/>
    <x v="1"/>
    <x v="10"/>
    <s v="Director (a) de Normatividad Conceptos"/>
    <d v="2021-12-09T00:00:00"/>
    <x v="10"/>
    <d v="2022-02-07T00:00:00"/>
    <s v="Liliana Montes Sanchez "/>
    <s v="7/02/2022:  Se adjunta matriz legal con  la inclusión de normatividad relacionada con el SG_SST."/>
    <x v="0"/>
    <n v="0"/>
    <n v="0"/>
  </r>
  <r>
    <s v="120-2021"/>
    <n v="1"/>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Verificar que los hallazgos de no cumplimiento identificados en auditoría de evaluación de requisitos legales de SST se encuentre registrados en la matriz de control y seguimiento de inspecciones."/>
    <s v="Corrección"/>
    <s v="Matriz con los Hallazgos de No cumplimiento identificados en la auditoría "/>
    <n v="1"/>
    <x v="4"/>
    <x v="6"/>
    <s v="Director(a) de Talento Humano"/>
    <d v="2021-12-09T00:00:00"/>
    <x v="19"/>
    <d v="2022-02-08T00:00:00"/>
    <s v="Julie Martinez y Daniel García"/>
    <s v="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_x000a__x000a_6/01/2022 Seguimiento por Julie Martinez no se genera reporte de avance por el proceso sin embargo la acción se encuentra dentro del proceso de  ejecución planificado"/>
    <x v="1"/>
    <n v="0"/>
    <n v="0"/>
  </r>
  <r>
    <s v="120-2021"/>
    <n v="2"/>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4"/>
    <x v="11"/>
    <s v="Director(a) de Talento Humano - Subdirector(a) Administrativa."/>
    <d v="2021-12-09T00:00:00"/>
    <x v="2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1-2021"/>
    <n v="1"/>
    <n v="2021"/>
    <s v="GESTIÓN DEL TALENTO HUMANO"/>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Solicitar el ajuste del cumplimiento en la  matriz de requisitos legales, en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en la casillas &quot;Sistemas de Gestión&quot;, &quot;Artículo, numeral, literal aplicable&quot; y &quot;cómo se cumple&quot; cumpliendo la actividad programada _x000a_6/01/2022 Seguimiento por Julie Martinez no se genera reporte de avance por el proceso sin embargo la acción se encuentra dentro del proceso de  ejecución planificado"/>
    <x v="1"/>
    <n v="0"/>
    <n v="0"/>
  </r>
  <r>
    <s v="121-2021"/>
    <n v="2"/>
    <n v="2021"/>
    <s v="GESTIÓN JURÍDICA"/>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Incluir el ajuste de la forma de cumplimiento, en la  matriz de requisitos legales, las normas SST que correspondan."/>
    <s v="Corrección"/>
    <s v="(Número de normas a ajustar/ Número de normas identificadas para ajustar) * 100"/>
    <n v="1"/>
    <x v="1"/>
    <x v="10"/>
    <s v="Director (a) de Normatividad Conceptos"/>
    <d v="2021-12-09T00:00:00"/>
    <x v="10"/>
    <d v="2022-02-07T00:00:00"/>
    <s v="Liliana Montes Sanchez "/>
    <s v="7/02/2022:  Se adjunta matriz legal con  la inclusión de normatividad relacionada con el SG_SST."/>
    <x v="0"/>
    <n v="0"/>
    <n v="0"/>
  </r>
  <r>
    <s v="122-2021"/>
    <n v="1"/>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22"/>
    <d v="2022-02-07T00:00:00"/>
    <s v="Liliana Montes Sanchez "/>
    <s v="7/02/2022:  Las evidencias aportadas no corresponden a las activividades de modificacioón al Manual de Supervisión."/>
    <x v="0"/>
    <n v="0"/>
    <n v="0"/>
  </r>
  <r>
    <s v="122-2021"/>
    <n v="3"/>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Supervisón e Interventoría PA 05- M03  sobre los documentos contractuales que se deben cargar en la plataforma SECOP (etapa pre contractual - contractual) y sus responsables. "/>
    <s v="Elaborar memorando con los lineamientos generales aplicables a la etapa pre -contractual de los procesos de selección de la SDM."/>
    <s v="Acción Correctiva"/>
    <s v="Memorando redactado, aprobado y enviado"/>
    <n v="1"/>
    <x v="1"/>
    <x v="1"/>
    <s v="Direccion de Contratación"/>
    <d v="2021-12-15T00:00:00"/>
    <x v="10"/>
    <d v="2022-02-07T00:00:00"/>
    <s v="Liliana Montes Sanchez "/>
    <s v="7/02/2022: Se aporta socializacion de lineamientos a los Contratistas."/>
    <x v="0"/>
    <n v="0"/>
    <n v="0"/>
  </r>
  <r>
    <s v="122-2021"/>
    <n v="4"/>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Debilidad en la lista de chequeo, ya que no determina claramente los documentos contractuales que se deben cargar en la plataforma SECOP, teniendo en cuenta si se trata de persona natural o jurídica.  "/>
    <s v="Revisar, actualizar y elaborar lista de chequeo en la que se establezca claramente los documentos pre- contractuales que se deben cargar en la plaltaforma SECOP."/>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2-2021"/>
    <n v="5"/>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2"/>
    <x v="2"/>
    <s v="Dirección de Atención al Ciudadano"/>
    <d v="2021-12-15T00:00:00"/>
    <x v="7"/>
    <d v="2022-02-07T00:00:00"/>
    <s v="Nataly Tenjo Vargas"/>
    <s v="7/02/2022: No se aportaron evidencias de gestión en el mes de enero de 2022."/>
    <x v="0"/>
    <n v="0"/>
    <n v="0"/>
  </r>
  <r>
    <s v="122-2021"/>
    <n v="6"/>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1-12-15T00:00:00"/>
    <x v="22"/>
    <m/>
    <m/>
    <m/>
    <x v="0"/>
    <n v="0"/>
    <n v="0"/>
  </r>
  <r>
    <s v="123-2021"/>
    <n v="1"/>
    <n v="2021"/>
    <s v="GESTIÓN JURÍDICA"/>
    <x v="16"/>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5"/>
    <x v="7"/>
    <s v="OTIC"/>
    <d v="2022-01-02T00:00:00"/>
    <x v="22"/>
    <m/>
    <m/>
    <m/>
    <x v="0"/>
    <n v="0"/>
    <n v="0"/>
  </r>
  <r>
    <s v="123-2021"/>
    <n v="2"/>
    <n v="2021"/>
    <s v="GESTIÓN JURÍDICA"/>
    <x v="16"/>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2-01-02T00:00:00"/>
    <x v="22"/>
    <m/>
    <m/>
    <m/>
    <x v="0"/>
    <n v="0"/>
    <n v="0"/>
  </r>
  <r>
    <s v="124-2021"/>
    <n v="1"/>
    <n v="2021"/>
    <s v="GESTIÓN JURÍDICA"/>
    <x v="16"/>
    <d v="2021-11-23T00:00:00"/>
    <s v="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
    <s v="Posibilidad de afectación reputacional por  perdida de imagen institucional ante la comunidad, debido a la consecusión de contratos sin el lleno de los requisitos contemplados en la norma."/>
    <s v="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
    <s v="Revisar y actualizar de la lista de chequeo de los contratos de prestación de servicios donde se incorpore la observación en referencia a la revisión del RUT."/>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5-2021"/>
    <n v="1"/>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6"/>
    <d v="2022-02-07T00:00:00"/>
    <s v="Liliana Montes Sanchez "/>
    <s v="7/02/2022: Primera socializacion de los lineamientos del Manual de Supervisión mediante memorando 20215300244413, con el fin de afianzar los conocimientos del seguimiento a cargo de los supervisores."/>
    <x v="0"/>
    <n v="0"/>
    <n v="0"/>
  </r>
  <r>
    <s v="125-2021"/>
    <n v="2"/>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y en el sistema de gestión contractual, tanto para una  persona natural o jurídica.  "/>
    <s v="Revisar, actualizar y elaborar lista de chequeo en la que se establezca claramente la relación de los documentos pre- contractuales que se deben cargar en la plataforma SECOP y en el sistema de gestión contractual. "/>
    <s v="Acción Correctiva"/>
    <s v="Lista que chequeo actualizada y publicada"/>
    <n v="1"/>
    <x v="1"/>
    <x v="1"/>
    <s v="Direccion de Contratación"/>
    <d v="2021-12-15T00:00:00"/>
    <x v="10"/>
    <d v="2022-02-07T00:00:00"/>
    <s v="Liliana Montes Sanchez "/>
    <s v="7/02/2022: 7/02/2022:  Se adjuntan listas de chequeo de contratación directa, sin embargo aun no se encuentran actualizadas de acuerdo a la acción establecida."/>
    <x v="0"/>
    <n v="0"/>
    <n v="0"/>
  </r>
  <r>
    <s v="125-2021"/>
    <n v="3"/>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5-2021"/>
    <n v="4"/>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2"/>
    <x v="2"/>
    <s v="Dirección de Atención al Ciudadano"/>
    <d v="2021-12-15T00:00:00"/>
    <x v="23"/>
    <d v="2022-02-07T00:00:00"/>
    <s v="Nataly Tenjo Vargas"/>
    <s v="7/02/2022: No se aportaron evidencias de gestión en el mes de enero de 2022."/>
    <x v="0"/>
    <n v="0"/>
    <n v="0"/>
  </r>
  <r>
    <s v="125-2021"/>
    <n v="5"/>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
    <x v="0"/>
    <n v="0"/>
    <n v="0"/>
  </r>
  <r>
    <s v="126-2021"/>
    <n v="1"/>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tanto para una  persona natural o jurídica.  "/>
    <s v="Revisar, actualizar y elaborar de lista de chequeo, en la que se establezca claramente la relación de los documentos pre- contractuales que se deben cargar en la plataforma SECOP. "/>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6-2021"/>
    <n v="2"/>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6-2021"/>
    <n v="3"/>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3"/>
    <s v="Direccion de representación Judicial"/>
    <d v="2021-12-15T00:00:00"/>
    <x v="24"/>
    <d v="2022-02-07T00:00:00"/>
    <s v="Liliana Montes Sanchez "/>
    <s v="7/02/2022:  No se aportan los memorando enviados aleatoriamente a los ordenadores del gasto tal y como quedo establecida la acción."/>
    <x v="0"/>
    <n v="0"/>
    <n v="0"/>
  </r>
  <r>
    <s v="126-2021"/>
    <n v="4"/>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25"/>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126-2021"/>
    <n v="5"/>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Publicar la cuenta de mayo del contrato 2021-1748 proceso SDM-CPS-1735-2021 en el SECOP II."/>
    <s v="Corrección"/>
    <s v="Publicac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_x000a__x000a_Accion en ejecución.   _x000a_CONCLUSION: ACCION CERRADA"/>
    <x v="1"/>
    <n v="0"/>
    <n v="0"/>
  </r>
  <r>
    <s v="126-2021"/>
    <n v="6"/>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Realizar socialización a los supervisores de la DIM, respecto a la publicación de documentos en el SECOP II."/>
    <s v="Acción Correctiva"/>
    <s v="Revis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_x000a__x000a_Accion en ejecución.   _x000a_CONCLUSION: ACCION CERRADA"/>
    <x v="1"/>
    <n v="0"/>
    <n v="0"/>
  </r>
  <r>
    <s v="126-2021"/>
    <n v="7"/>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5"/>
    <x v="7"/>
    <s v="OTIC"/>
    <d v="2021-12-15T00:00:00"/>
    <x v="22"/>
    <m/>
    <m/>
    <m/>
    <x v="0"/>
    <n v="0"/>
    <n v="0"/>
  </r>
  <r>
    <s v="126-2021"/>
    <n v="9"/>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2"/>
    <x v="2"/>
    <s v="Dirección de Atención al Ciudadano"/>
    <d v="2021-12-15T00:00:00"/>
    <x v="16"/>
    <d v="2022-02-07T00:00:00"/>
    <s v="Nataly Tenjo Vargas"/>
    <s v="7/02/2022: No se aportaron evidencias de gestión en el mes de enero de 2022."/>
    <x v="0"/>
    <n v="0"/>
    <n v="0"/>
  </r>
  <r>
    <s v="127-2021"/>
    <n v="1"/>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4"/>
    <x v="12"/>
    <s v="Paula Tatiana Arenas"/>
    <d v="2022-12-07T00:00:00"/>
    <x v="13"/>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7-2021"/>
    <n v="2"/>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
    <s v="Accion Correctiva"/>
    <s v="Numero de metodologias ajustadas"/>
    <s v="Una metodologia ajustada y publicada"/>
    <x v="4"/>
    <x v="12"/>
    <s v="Paula Tatiana Arenas"/>
    <d v="2022-12-07T00:00:00"/>
    <x v="2"/>
    <d v="2022-02-08T00:00:00"/>
    <s v="Julie Martinez y Daniel García"/>
    <s v="08/02/2022 Seguimiento por Julie Martinez se evidencia la guia de gestion de riesgos actualizada en enero 2022 PE01-G01 se cierre._x000a__x000a_6/01/2022 Seguimiento por Julie Martinez no se genera reporte de avance por el proceso sin embargo la acción se encuentra dentro del proceso de  ejecución planificado"/>
    <x v="1"/>
    <n v="0"/>
    <n v="0"/>
  </r>
  <r>
    <s v="127-2021"/>
    <n v="3"/>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8-2021"/>
    <n v="1"/>
    <n v="2021"/>
    <s v="GESTIÓN DEL TALENTO HUMANO - SGAS"/>
    <x v="17"/>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9-2021"/>
    <n v="1"/>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Gestionar la Implementación de los anexos establecidos en la Resolución 1519 de 2020 frente al cumplimiento de los anexos No. 2 Estándares de Publicación y  Anexo 3 Condiciones Técnicas, subcategoría 3.2 Condiciones de Seguridad Digital y sus Controles."/>
    <s v="Corrección"/>
    <s v="Anexos 2 y 3 Implementados "/>
    <n v="2"/>
    <x v="5"/>
    <x v="7"/>
    <s v="Jady Pérez"/>
    <d v="2021-06-01T00:00:00"/>
    <x v="26"/>
    <m/>
    <m/>
    <m/>
    <x v="0"/>
    <n v="0"/>
    <n v="0"/>
  </r>
  <r>
    <s v="129-2021"/>
    <n v="2"/>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Verificar mensualmente la información reportada por Normatividad y Conceptos frente a la normativa aplicable en relación con las actuaciones de la dependencia"/>
    <s v="Acción Correctiva"/>
    <s v="Información de normatividad y conceptos verificada"/>
    <n v="6"/>
    <x v="5"/>
    <x v="7"/>
    <s v="Jady Pérez"/>
    <d v="2021-06-01T00:00:00"/>
    <x v="26"/>
    <m/>
    <m/>
    <m/>
    <x v="0"/>
    <n v="0"/>
    <n v="0"/>
  </r>
  <r>
    <s v="130-2021"/>
    <n v="1"/>
    <n v="2021"/>
    <s v="COMUNICACIONES Y CULTURA PARA LA MOVILIDAD"/>
    <x v="19"/>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5"/>
    <s v="Andrés Contento Muñoz"/>
    <d v="2022-01-03T00:00:00"/>
    <x v="1"/>
    <m/>
    <m/>
    <m/>
    <x v="0"/>
    <n v="0"/>
    <n v="0"/>
  </r>
  <r>
    <s v="131-2021"/>
    <n v="1"/>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s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_x000a__x000a_"/>
    <s v="PREVENTIVA"/>
    <s v="Socialización efectuada /Socialización programada"/>
    <n v="1"/>
    <x v="1"/>
    <x v="13"/>
    <s v="DIRECCION DE REPRESENTACION JUDICIAL"/>
    <d v="2022-01-03T00:00:00"/>
    <x v="19"/>
    <d v="2022-02-07T00:00:00"/>
    <s v="Liliana Montes Sanchez "/>
    <s v="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1-2021"/>
    <n v="2"/>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3"/>
    <s v="DIRECCION DE REPRESENTACION JUDICIAL"/>
    <d v="2022-01-03T00:00:00"/>
    <x v="22"/>
    <d v="2022-02-07T00:00:00"/>
    <s v="Liliana Montes Sanchez "/>
    <s v="7/02/2022:  Se adjunta acta No 2 de 2022, sin embargo se recomienda dejar evidencias y soportado losseguimientos bimensuales del seguimiento a la presentación de excusas de los miembros en cumplimiento con el reglamento del comité. "/>
    <x v="0"/>
    <n v="0"/>
    <n v="0"/>
  </r>
  <r>
    <s v="131-2021"/>
    <n v="3"/>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Elaborar memorando dirigido a los miembros del Comité de Conciliación y Defensa Judicial, recordandoles la importancia de las asistencias a las sesiones y las consecuencias que conllevan. _x000a_"/>
    <s v="PREVENTIVA"/>
    <s v="Memorando elaborado y enviado"/>
    <n v="1"/>
    <x v="1"/>
    <x v="13"/>
    <s v="DIRECCION DE REPRESENTACION JUDICIAL"/>
    <d v="2022-01-03T00:00:00"/>
    <x v="19"/>
    <d v="2022-02-07T00:00:00"/>
    <s v="Liliana Montes Sanchez "/>
    <s v="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2-2021"/>
    <n v="1"/>
    <n v="2021"/>
    <s v="SUBDIRECCIÓN FINANCIERA"/>
    <x v="20"/>
    <d v="2021-12-14T00:00:00"/>
    <s v="NC 2 - En la muestra seleccionada de (31) procesos judiciales con clasificación de obligación “Posible”_x000a_registradas en cuentas de orden y “Probable” registrados en cuentas de provisión, al realizar el cruce de_x000a_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_x000a_"/>
    <s v="Posibilidad de afectación reputacional por requerimientos internos, externos  e investigaciones administrativas, disciplinarias, fiscales y penales debido a la entrega de estados contables fuera de las fechas establecidas y de los terminos procedimientales."/>
    <s v="Falta de directrices claras desde el usuario administrador sobre la modificación al uso de las columnas de Valor Final del contigente y Valor presente (Secretaría Jurídica).  "/>
    <s v="Oficio de solicitud a la Secretaria Distrital de Hacienda y a la Secretara Jurídica Distrital  sobre las causales de la modificacion realizada a la plataforma Siproj por parte del administrador (Sec. Jurídica)."/>
    <s v="CORRECTIVA"/>
    <s v="01 Oficio"/>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3-2021"/>
    <n v="1"/>
    <n v="2021"/>
    <s v="GESTIÓN JURÍDICA  - SUBDIRECCIÓN FINANCIERA"/>
    <x v="20"/>
    <d v="2021-12-14T00:00:00"/>
    <s v="NC 3- De un total de 376 procesos en contra, activos de acuerdo con información del Siproj, se evidenció que en un total de (20) procesos se encuentran con calificación de la obligación “Probable” con probabilidad final_x000a_entre 0.0 % y 46.68%, esta situación se aparta de lo contenido en la Política Contable de la Entidad la cual_x000a_establece en el numeral 2.16.2 Provisiones a) reconocimiento “(…) las obligaciones contingentes_x000a_judiciales por concepto de litigios y demandas en contra se reconocen como provisión cuando las_x000a_obligaciones derivadas de los mismos son clasificadas como probables, esto es, que tengan una_x000a_probabilidad final de perdida superior al 50% (…) como se puede evidenciar en 20 procesos judiciales se_x000a_encuentran mal clasificados dentro del Siproj en relación con el porcentaje de probabilidad final, sin_x000a_perjuicio de su registro en los Estados Financieros en la cuenta de provisiones 2-7-01. La situación fue_x000a_evidenciada en los procesos identificados con los siguientes ID 303255, 360460, 366688, 372608, 480555,_x000a_513200, 535908, 537689, 539324, 540177, 552713, 555519, 561715, 569549, 582889, 586131,5 86481,_x000a_588761, 592063,598397."/>
    <s v="Posibilidad de afectación reputacional por requerimientos internos, externos  e investigaciones administrativas, disciplinarias, fiscales y penales debido a la entrega de estados contables fuera de las fechas establecidas y de los terminos procedimientales."/>
    <s v="El sistema no esta determinando la probalidad final y clasificacion de la obligacion del proceso judicial de acuerdo a lo establecido en la circular 016 de 2018."/>
    <s v="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
    <s v="CORRECTIVA"/>
    <s v="01 oficio "/>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4-2021"/>
    <n v="1"/>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2"/>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3"/>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4"/>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5"/>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4"/>
    <x v="6"/>
    <s v="Directora de Talento Humano_x000a_"/>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7"/>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listado maestro de documentos con los formatos PA01-PL02-F01 Lista de chequeo Verificación de cumplimiento de las medidas para la entrega de RESPEL al transportador ni PA01-PL02-F05 Registro de residuos peligrosos"/>
    <s v="Correción "/>
    <s v="N°  de actualizaciones "/>
    <n v="1"/>
    <x v="7"/>
    <x v="16"/>
    <s v="Profesional Oficina Asesora de Planeación Institucional"/>
    <d v="2021-12-20T00:00:00"/>
    <x v="19"/>
    <d v="2022-02-07T00:00:00"/>
    <s v="Vieinery Piza Olarte"/>
    <s v="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
    <x v="1"/>
    <n v="0"/>
    <n v="0"/>
  </r>
  <r>
    <s v="134-2021"/>
    <n v="8"/>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procedimiento PE01-PR04 control de documentos del sistema de gestión, incluyendo una política de operación que indique el control para la actualización del listado maestro de documentos "/>
    <s v="Acción Correctiva"/>
    <s v="N°  de actualizaciones "/>
    <n v="1"/>
    <x v="7"/>
    <x v="16"/>
    <s v="Profesional Oficina Asesora de Planeación Institucional"/>
    <d v="2022-01-03T00:00:00"/>
    <x v="10"/>
    <m/>
    <m/>
    <m/>
    <x v="0"/>
    <n v="0"/>
    <n v="0"/>
  </r>
  <r>
    <s v="135-2021"/>
    <n v="1"/>
    <n v="2021"/>
    <s v="GESTIÓN ADMINISTRATIVA"/>
    <x v="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1"/>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2"/>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3"/>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1"/>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2"/>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3"/>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4"/>
    <n v="2021"/>
    <s v="GESTIÓN ADMINISTRATIVA"/>
    <x v="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5"/>
    <n v="2021"/>
    <s v="GESTIÓN ADMINISTRATIVA"/>
    <x v="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4"/>
    <x v="5"/>
    <s v="Subdirectora Administrativa"/>
    <d v="2022-01-1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1"/>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2"/>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1"/>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2"/>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3"/>
    <n v="2021"/>
    <s v="GESTIÓN ADMINISTRATIVA"/>
    <x v="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4"/>
    <x v="5"/>
    <s v="Subdirectora Administrativa"/>
    <d v="2021-12-28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1-2021"/>
    <n v="1"/>
    <n v="2021"/>
    <s v="GESTIÓN ADMINISTRATIVA"/>
    <x v="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la no presentación de la evaluación dentro del desarrollo de la auditoría interna del SGA"/>
    <s v="Incluir el informe de auditoría de evaluación de requisitos legales de SST y Ambiente realizado por &quot;Estartegias y seguir limitada&quot; dentro del documento del manual del SGA."/>
    <s v="Acción Correctiva"/>
    <s v="N° de inclusion documentales al SGA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2-2021"/>
    <n v="1"/>
    <n v="2021"/>
    <s v="GESTIÓN ADMINISTRATIVA"/>
    <x v="21"/>
    <d v="2021-12-03T00:00:00"/>
    <s v="Oportunidad de Mejora 3: Es conveniente que el seguimiento que se realiza a través del Informe de semestral de necesidades de funcionamiento por sedes sea realizado de forma más periódic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planificación de las inspecciones periodicas"/>
    <s v="Realizar un cronograma para realizar las inspecciones_x000a_"/>
    <s v="Acción Correctiva"/>
    <s v="N° cronograma_x000a_"/>
    <s v="1 Cronograma"/>
    <x v="4"/>
    <x v="5"/>
    <s v="Subdirectora Administrativa"/>
    <d v="2022-01-03T00:00:00"/>
    <x v="10"/>
    <d v="2022-02-08T00:00:00"/>
    <s v="Julie Martinez y Daniel García"/>
    <s v="08/02/2022 Seguimiento por Julie Martinez no se genera reporte de avance por el proceso sin embargo la acción se encuentra dentro de las fechas establecidas para la ejecución. Acción abierta"/>
    <x v="0"/>
    <n v="0"/>
    <n v="0"/>
  </r>
  <r>
    <s v="143-2021"/>
    <n v="1"/>
    <n v="2021"/>
    <s v="GESTIÓN ADMINISTRATIVA"/>
    <x v="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actualizaciones de los objetivos ambientales_x000a_"/>
    <n v="1"/>
    <x v="4"/>
    <x v="5"/>
    <s v="Subdirectora Administrativa"/>
    <d v="2022-01-03T00:00:00"/>
    <x v="27"/>
    <d v="2022-02-08T00:00:00"/>
    <s v="Julie Martinez y Daniel García"/>
    <s v="08/02/2022 Seguimiento por Julie Martinez no se genera reporte de avance por el proceso sin embargo la acción se encuentra dentro de las fechas establecidas para la ejecución. Acción abierta"/>
    <x v="0"/>
    <n v="0"/>
    <n v="0"/>
  </r>
  <r>
    <s v="144-2021"/>
    <n v="1"/>
    <n v="2021"/>
    <s v="DIRECCIONAMIENTO ESTRATÉGICO"/>
    <x v="21"/>
    <d v="2021-12-02T00:00:00"/>
    <s v="Oportunidad de Mejora 6: Es importante fortalecer la matriz DOFA PE01-PR08-F01 versión 12 en lo relacionado con el sistema de gestión_x000a_ambiental."/>
    <s v="Posibilidad de afectación reputacional por posible disminución en el índice de desempeño institucional por la implementación de las políticas del Modelo Integrado de Planeación y Gestión MIPG fuera de los términos y lineamientos establecidos."/>
    <s v="Porque no se encuentran diferenciados los aspectos relacionados con los sistemas de gestión en la matriz DOFA"/>
    <s v="Actualizar el procedimiento PE01-PR08 Planificación estratégica y operativa y el formato PE01-PR08-F01 Matriz DOFA incluyendo de manera  clara los aspectos relacionados con los sistemas de gestión "/>
    <s v="Acción Correctiva"/>
    <s v="N°  de actualizaciones del   procedimiento PE01-PR08 Planificación estratégica y operativa y el formato PE01-PR08-F01 Matriz DOFA"/>
    <n v="2"/>
    <x v="7"/>
    <x v="16"/>
    <s v="Profesional Oficina Asesora de Planeación Institucional"/>
    <d v="2022-01-03T00:00:00"/>
    <x v="10"/>
    <m/>
    <m/>
    <m/>
    <x v="0"/>
    <n v="0"/>
    <n v="0"/>
  </r>
  <r>
    <s v="145-2021"/>
    <n v="1"/>
    <n v="2021"/>
    <s v="GESTIÓN ADMINISTRATIVA"/>
    <x v="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6-2021"/>
    <n v="1"/>
    <n v="2021"/>
    <s v="GESTIÓN ADMINISTRATIVA"/>
    <x v="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1"/>
    <n v="2021"/>
    <s v="GESTIÓN ADMINISTRATIVA"/>
    <x v="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2"/>
    <n v="2021"/>
    <s v="GESTIÓN ADMINISTRATIVA"/>
    <x v="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8-2021"/>
    <n v="1"/>
    <n v="2021"/>
    <s v="GESTIÓN ADMINISTRATIVA"/>
    <x v="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9-2021"/>
    <n v="1"/>
    <n v="2021"/>
    <s v="GESTIÓN ADMINISTRATIVA"/>
    <x v="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1"/>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2"/>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1-2021"/>
    <n v="1"/>
    <n v="2021"/>
    <s v="GESTIÓN ADMINISTRATIVA"/>
    <x v="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realizó la gestión para contratación de proveedor externo para la realización de las pruebas a los transformadores propiedad de la entidad"/>
    <s v="Realizar la gestión para la contratación de un proveedor externo autorizado para realizar las pruebas a los transformadores propiedad de la entidad. "/>
    <s v="Acción Correctiva"/>
    <s v="N° de solicitud realizada"/>
    <s v="1 solicitud"/>
    <x v="4"/>
    <x v="5"/>
    <s v="Subdirectora Administrativa "/>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2-2021"/>
    <n v="1"/>
    <n v="2021"/>
    <s v="GESTIÓN ADMINISTRATIVA - GESTIÓN DEL TALENTO HUMANO"/>
    <x v="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ª de PON Actualizado "/>
    <n v="1"/>
    <x v="4"/>
    <x v="17"/>
    <s v="Subdirectora Administrativa / Directora de talento humano"/>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4"/>
    <x v="17"/>
    <s v="Subdirectora Administrativa / 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2"/>
    <n v="2021"/>
    <s v="GESTIÓN ADMINISTRATIVA"/>
    <x v="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4-2021"/>
    <n v="1"/>
    <n v="2021"/>
    <s v="GESTIÓN ADMINISTRATIVA"/>
    <x v="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5-2021"/>
    <n v="1"/>
    <n v="2021"/>
    <s v="GESTIÓN ADMINISTRATIVA"/>
    <x v="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274E9A-9F46-4069-96EF-A6AADE7E8562}" name="TablaDinámica6" cacheId="1"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110:Z120"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showAll="0" defaultSubtotal="0"/>
    <pivotField showAll="0" defaultSubtotal="0"/>
    <pivotField numFmtId="166" showAll="0"/>
    <pivotField axis="axisCol" numFmtId="166" showAll="0" sortType="ascending">
      <items count="33">
        <item m="1" x="28"/>
        <item m="1" x="29"/>
        <item m="1" x="30"/>
        <item m="1" x="31"/>
        <item x="3"/>
        <item x="11"/>
        <item x="2"/>
        <item x="19"/>
        <item x="26"/>
        <item x="10"/>
        <item x="20"/>
        <item x="27"/>
        <item x="13"/>
        <item x="7"/>
        <item x="6"/>
        <item x="14"/>
        <item x="5"/>
        <item x="8"/>
        <item x="9"/>
        <item x="1"/>
        <item x="25"/>
        <item x="4"/>
        <item x="23"/>
        <item x="17"/>
        <item x="12"/>
        <item x="0"/>
        <item x="15"/>
        <item x="16"/>
        <item x="21"/>
        <item x="24"/>
        <item x="22"/>
        <item x="18"/>
        <item t="default"/>
      </items>
    </pivotField>
    <pivotField showAll="0"/>
    <pivotField showAll="0"/>
    <pivotField showAll="0"/>
    <pivotField axis="axisPage" dataField="1" multipleItemSelectionAllowed="1" showAll="0">
      <items count="4">
        <item x="0"/>
        <item h="1" x="1"/>
        <item h="1" m="1" x="2"/>
        <item t="default"/>
      </items>
    </pivotField>
    <pivotField showAll="0"/>
    <pivotField showAll="0"/>
  </pivotFields>
  <rowFields count="1">
    <field x="13"/>
  </rowFields>
  <rowItems count="9">
    <i>
      <x/>
    </i>
    <i>
      <x v="1"/>
    </i>
    <i>
      <x v="2"/>
    </i>
    <i>
      <x v="3"/>
    </i>
    <i>
      <x v="4"/>
    </i>
    <i>
      <x v="5"/>
    </i>
    <i>
      <x v="8"/>
    </i>
    <i>
      <x v="9"/>
    </i>
    <i t="grand">
      <x/>
    </i>
  </rowItems>
  <colFields count="1">
    <field x="17"/>
  </colFields>
  <colItems count="25">
    <i>
      <x v="8"/>
    </i>
    <i>
      <x v="9"/>
    </i>
    <i>
      <x v="10"/>
    </i>
    <i>
      <x v="11"/>
    </i>
    <i>
      <x v="12"/>
    </i>
    <i>
      <x v="13"/>
    </i>
    <i>
      <x v="14"/>
    </i>
    <i>
      <x v="15"/>
    </i>
    <i>
      <x v="16"/>
    </i>
    <i>
      <x v="17"/>
    </i>
    <i>
      <x v="18"/>
    </i>
    <i>
      <x v="19"/>
    </i>
    <i>
      <x v="20"/>
    </i>
    <i>
      <x v="21"/>
    </i>
    <i>
      <x v="22"/>
    </i>
    <i>
      <x v="23"/>
    </i>
    <i>
      <x v="24"/>
    </i>
    <i>
      <x v="25"/>
    </i>
    <i>
      <x v="26"/>
    </i>
    <i>
      <x v="27"/>
    </i>
    <i>
      <x v="28"/>
    </i>
    <i>
      <x v="29"/>
    </i>
    <i>
      <x v="30"/>
    </i>
    <i>
      <x v="31"/>
    </i>
    <i t="grand">
      <x/>
    </i>
  </colItems>
  <pageFields count="1">
    <pageField fld="21" hier="-1"/>
  </pageFields>
  <dataFields count="1">
    <dataField name="Cuenta de ESTADO DE LA ACCION" fld="21" subtotal="count" baseField="0" baseItem="0"/>
  </dataFields>
  <formats count="35">
    <format dxfId="80">
      <pivotArea field="21" type="button" dataOnly="0" labelOnly="1" outline="0" axis="axisPage" fieldPosition="0"/>
    </format>
    <format dxfId="79">
      <pivotArea type="origin" dataOnly="0" labelOnly="1" outline="0" fieldPosition="0"/>
    </format>
    <format dxfId="78">
      <pivotArea field="13" type="button" dataOnly="0" labelOnly="1" outline="0" axis="axisRow" fieldPosition="0"/>
    </format>
    <format dxfId="77">
      <pivotArea dataOnly="0" labelOnly="1" fieldPosition="0">
        <references count="1">
          <reference field="13" count="5">
            <x v="0"/>
            <x v="1"/>
            <x v="2"/>
            <x v="3"/>
            <x v="4"/>
          </reference>
        </references>
      </pivotArea>
    </format>
    <format dxfId="76">
      <pivotArea dataOnly="0" labelOnly="1" grandRow="1" outline="0" fieldPosition="0"/>
    </format>
    <format dxfId="75">
      <pivotArea field="21" type="button" dataOnly="0" labelOnly="1" outline="0" axis="axisPage" fieldPosition="0"/>
    </format>
    <format dxfId="74">
      <pivotArea type="origin" dataOnly="0" labelOnly="1" outline="0" fieldPosition="0"/>
    </format>
    <format dxfId="73">
      <pivotArea field="13" type="button" dataOnly="0" labelOnly="1" outline="0" axis="axisRow" fieldPosition="0"/>
    </format>
    <format dxfId="72">
      <pivotArea dataOnly="0" labelOnly="1" fieldPosition="0">
        <references count="1">
          <reference field="13" count="5">
            <x v="0"/>
            <x v="1"/>
            <x v="2"/>
            <x v="3"/>
            <x v="4"/>
          </reference>
        </references>
      </pivotArea>
    </format>
    <format dxfId="71">
      <pivotArea dataOnly="0" labelOnly="1" grandRow="1" outline="0" fieldPosition="0"/>
    </format>
    <format dxfId="70">
      <pivotArea dataOnly="0" labelOnly="1" fieldPosition="0">
        <references count="1">
          <reference field="13" count="0"/>
        </references>
      </pivotArea>
    </format>
    <format dxfId="69">
      <pivotArea dataOnly="0" labelOnly="1" fieldPosition="0">
        <references count="1">
          <reference field="13" count="0"/>
        </references>
      </pivotArea>
    </format>
    <format dxfId="68">
      <pivotArea dataOnly="0" labelOnly="1" fieldPosition="0">
        <references count="1">
          <reference field="13" count="5">
            <x v="0"/>
            <x v="1"/>
            <x v="2"/>
            <x v="3"/>
            <x v="4"/>
          </reference>
        </references>
      </pivotArea>
    </format>
    <format dxfId="67">
      <pivotArea dataOnly="0" labelOnly="1" fieldPosition="0">
        <references count="1">
          <reference field="13" count="5">
            <x v="0"/>
            <x v="1"/>
            <x v="2"/>
            <x v="3"/>
            <x v="4"/>
          </reference>
        </references>
      </pivotArea>
    </format>
    <format dxfId="66">
      <pivotArea dataOnly="0" labelOnly="1" fieldPosition="0">
        <references count="1">
          <reference field="13" count="0"/>
        </references>
      </pivotArea>
    </format>
    <format dxfId="65">
      <pivotArea dataOnly="0" labelOnly="1" fieldPosition="0">
        <references count="1">
          <reference field="13" count="0"/>
        </references>
      </pivotArea>
    </format>
    <format dxfId="64">
      <pivotArea collapsedLevelsAreSubtotals="1" fieldPosition="0">
        <references count="2">
          <reference field="13" count="5">
            <x v="0"/>
            <x v="1"/>
            <x v="2"/>
            <x v="3"/>
            <x v="4"/>
          </reference>
          <reference field="17" count="1" selected="0">
            <x v="4"/>
          </reference>
        </references>
      </pivotArea>
    </format>
    <format dxfId="63">
      <pivotArea collapsedLevelsAreSubtotals="1" fieldPosition="0">
        <references count="2">
          <reference field="13" count="0"/>
          <reference field="17" count="1" selected="0">
            <x v="4"/>
          </reference>
        </references>
      </pivotArea>
    </format>
    <format dxfId="62">
      <pivotArea field="13" grandCol="1" collapsedLevelsAreSubtotals="1" axis="axisRow" fieldPosition="0">
        <references count="1">
          <reference field="13" count="0"/>
        </references>
      </pivotArea>
    </format>
    <format dxfId="61">
      <pivotArea collapsedLevelsAreSubtotals="1" fieldPosition="0">
        <references count="2">
          <reference field="13" count="0"/>
          <reference field="17" count="4" selected="0">
            <x v="3"/>
            <x v="4"/>
            <x v="6"/>
            <x v="19"/>
          </reference>
        </references>
      </pivotArea>
    </format>
    <format dxfId="60">
      <pivotArea field="13" grandCol="1" collapsedLevelsAreSubtotals="1" axis="axisRow" fieldPosition="0">
        <references count="1">
          <reference field="13" count="0"/>
        </references>
      </pivotArea>
    </format>
    <format dxfId="59">
      <pivotArea collapsedLevelsAreSubtotals="1" fieldPosition="0">
        <references count="2">
          <reference field="13" count="0"/>
          <reference field="17" count="1" selected="0">
            <x v="16"/>
          </reference>
        </references>
      </pivotArea>
    </format>
    <format dxfId="58">
      <pivotArea collapsedLevelsAreSubtotals="1" fieldPosition="0">
        <references count="2">
          <reference field="13" count="0"/>
          <reference field="17" count="1" selected="0">
            <x v="14"/>
          </reference>
        </references>
      </pivotArea>
    </format>
    <format dxfId="57">
      <pivotArea collapsedLevelsAreSubtotals="1" fieldPosition="0">
        <references count="2">
          <reference field="13" count="8">
            <x v="0"/>
            <x v="1"/>
            <x v="2"/>
            <x v="3"/>
            <x v="4"/>
            <x v="5"/>
            <x v="6"/>
            <x v="7"/>
          </reference>
          <reference field="17" count="11" selected="0">
            <x v="2"/>
            <x v="3"/>
            <x v="4"/>
            <x v="5"/>
            <x v="6"/>
            <x v="9"/>
            <x v="14"/>
            <x v="16"/>
            <x v="17"/>
            <x v="18"/>
            <x v="19"/>
          </reference>
        </references>
      </pivotArea>
    </format>
    <format dxfId="56">
      <pivotArea collapsedLevelsAreSubtotals="1" fieldPosition="0">
        <references count="2">
          <reference field="13" count="7">
            <x v="0"/>
            <x v="1"/>
            <x v="2"/>
            <x v="3"/>
            <x v="4"/>
            <x v="5"/>
            <x v="6"/>
          </reference>
          <reference field="17" count="2" selected="0">
            <x v="24"/>
            <x v="25"/>
          </reference>
        </references>
      </pivotArea>
    </format>
    <format dxfId="55">
      <pivotArea collapsedLevelsAreSubtotals="1" fieldPosition="0">
        <references count="2">
          <reference field="13" count="1">
            <x v="7"/>
          </reference>
          <reference field="17" count="2" selected="0">
            <x v="24"/>
            <x v="25"/>
          </reference>
        </references>
      </pivotArea>
    </format>
    <format dxfId="54">
      <pivotArea collapsedLevelsAreSubtotals="1" fieldPosition="0">
        <references count="2">
          <reference field="13" count="7">
            <x v="0"/>
            <x v="1"/>
            <x v="2"/>
            <x v="3"/>
            <x v="4"/>
            <x v="6"/>
            <x v="7"/>
          </reference>
          <reference field="17" count="3" selected="0">
            <x v="2"/>
            <x v="3"/>
            <x v="4"/>
          </reference>
        </references>
      </pivotArea>
    </format>
    <format dxfId="53">
      <pivotArea collapsedLevelsAreSubtotals="1" fieldPosition="0">
        <references count="2">
          <reference field="13" count="7">
            <x v="0"/>
            <x v="1"/>
            <x v="2"/>
            <x v="3"/>
            <x v="4"/>
            <x v="6"/>
            <x v="7"/>
          </reference>
          <reference field="17" count="19" selected="0">
            <x v="5"/>
            <x v="6"/>
            <x v="7"/>
            <x v="9"/>
            <x v="10"/>
            <x v="13"/>
            <x v="14"/>
            <x v="15"/>
            <x v="16"/>
            <x v="17"/>
            <x v="18"/>
            <x v="19"/>
            <x v="21"/>
            <x v="23"/>
            <x v="24"/>
            <x v="25"/>
            <x v="26"/>
            <x v="27"/>
            <x v="31"/>
          </reference>
        </references>
      </pivotArea>
    </format>
    <format dxfId="52">
      <pivotArea field="13" grandCol="1" collapsedLevelsAreSubtotals="1" axis="axisRow" fieldPosition="0">
        <references count="1">
          <reference field="13" count="7">
            <x v="0"/>
            <x v="1"/>
            <x v="2"/>
            <x v="3"/>
            <x v="4"/>
            <x v="6"/>
            <x v="7"/>
          </reference>
        </references>
      </pivotArea>
    </format>
    <format dxfId="51">
      <pivotArea collapsedLevelsAreSubtotals="1" fieldPosition="0">
        <references count="2">
          <reference field="13" count="8">
            <x v="0"/>
            <x v="1"/>
            <x v="2"/>
            <x v="3"/>
            <x v="4"/>
            <x v="5"/>
            <x v="8"/>
            <x v="9"/>
          </reference>
          <reference field="17" count="29" selected="0">
            <x v="0"/>
            <x v="1"/>
            <x v="3"/>
            <x v="5"/>
            <x v="6"/>
            <x v="7"/>
            <x v="8"/>
            <x v="9"/>
            <x v="10"/>
            <x v="12"/>
            <x v="13"/>
            <x v="14"/>
            <x v="15"/>
            <x v="16"/>
            <x v="17"/>
            <x v="18"/>
            <x v="19"/>
            <x v="20"/>
            <x v="21"/>
            <x v="22"/>
            <x v="23"/>
            <x v="24"/>
            <x v="25"/>
            <x v="26"/>
            <x v="27"/>
            <x v="28"/>
            <x v="29"/>
            <x v="30"/>
            <x v="31"/>
          </reference>
        </references>
      </pivotArea>
    </format>
    <format dxfId="50">
      <pivotArea field="13" grandCol="1" collapsedLevelsAreSubtotals="1" axis="axisRow" fieldPosition="0">
        <references count="1">
          <reference field="13" count="8">
            <x v="0"/>
            <x v="1"/>
            <x v="2"/>
            <x v="3"/>
            <x v="4"/>
            <x v="5"/>
            <x v="8"/>
            <x v="9"/>
          </reference>
        </references>
      </pivotArea>
    </format>
    <format dxfId="49">
      <pivotArea collapsedLevelsAreSubtotals="1" fieldPosition="0">
        <references count="2">
          <reference field="13" count="8">
            <x v="0"/>
            <x v="1"/>
            <x v="2"/>
            <x v="3"/>
            <x v="4"/>
            <x v="5"/>
            <x v="8"/>
            <x v="9"/>
          </reference>
          <reference field="17" count="1" selected="0">
            <x v="11"/>
          </reference>
        </references>
      </pivotArea>
    </format>
    <format dxfId="48">
      <pivotArea collapsedLevelsAreSubtotals="1" fieldPosition="0">
        <references count="2">
          <reference field="13" count="8">
            <x v="0"/>
            <x v="1"/>
            <x v="2"/>
            <x v="3"/>
            <x v="4"/>
            <x v="5"/>
            <x v="8"/>
            <x v="9"/>
          </reference>
          <reference field="17" count="3" selected="0">
            <x v="5"/>
            <x v="6"/>
            <x v="7"/>
          </reference>
        </references>
      </pivotArea>
    </format>
    <format dxfId="47">
      <pivotArea collapsedLevelsAreSubtotals="1" fieldPosition="0">
        <references count="2">
          <reference field="13" count="0"/>
          <reference field="17" count="2" selected="0">
            <x v="8"/>
            <x v="9"/>
          </reference>
        </references>
      </pivotArea>
    </format>
    <format dxfId="46">
      <pivotArea collapsedLevelsAreSubtotals="1" fieldPosition="0">
        <references count="2">
          <reference field="13" count="0"/>
          <reference field="17" count="1" selected="0">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E22B56-1552-4D12-A278-C7B00B492FCB}" name="TablaDinámica3"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58:B8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axis="axisRow" showAll="0" defaultSubtotal="0">
      <items count="29">
        <item x="2"/>
        <item x="1"/>
        <item x="5"/>
        <item x="6"/>
        <item x="7"/>
        <item x="4"/>
        <item x="0"/>
        <item m="1" x="24"/>
        <item x="12"/>
        <item m="1" x="23"/>
        <item m="1" x="18"/>
        <item x="3"/>
        <item m="1" x="27"/>
        <item m="1" x="26"/>
        <item m="1" x="21"/>
        <item x="11"/>
        <item x="16"/>
        <item x="17"/>
        <item x="8"/>
        <item x="9"/>
        <item m="1" x="20"/>
        <item m="1" x="22"/>
        <item m="1" x="19"/>
        <item x="10"/>
        <item x="13"/>
        <item x="14"/>
        <item x="15"/>
        <item m="1" x="28"/>
        <item m="1" x="25"/>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3"/>
    <field x="14"/>
  </rowFields>
  <rowItems count="25">
    <i>
      <x/>
    </i>
    <i r="1">
      <x v="2"/>
    </i>
    <i r="1">
      <x v="3"/>
    </i>
    <i r="1">
      <x v="8"/>
    </i>
    <i r="1">
      <x v="15"/>
    </i>
    <i r="1">
      <x v="17"/>
    </i>
    <i>
      <x v="1"/>
    </i>
    <i r="1">
      <x v="6"/>
    </i>
    <i r="1">
      <x v="18"/>
    </i>
    <i r="1">
      <x v="19"/>
    </i>
    <i>
      <x v="2"/>
    </i>
    <i r="1">
      <x v="1"/>
    </i>
    <i r="1">
      <x v="23"/>
    </i>
    <i r="1">
      <x v="24"/>
    </i>
    <i>
      <x v="3"/>
    </i>
    <i r="1">
      <x/>
    </i>
    <i>
      <x v="4"/>
    </i>
    <i r="1">
      <x v="4"/>
    </i>
    <i>
      <x v="5"/>
    </i>
    <i r="1">
      <x v="26"/>
    </i>
    <i>
      <x v="8"/>
    </i>
    <i r="1">
      <x v="16"/>
    </i>
    <i>
      <x v="9"/>
    </i>
    <i r="1">
      <x v="11"/>
    </i>
    <i t="grand">
      <x/>
    </i>
  </rowItems>
  <colItems count="1">
    <i/>
  </colItems>
  <pageFields count="1">
    <pageField fld="21" hier="-1"/>
  </pageFields>
  <dataFields count="1">
    <dataField name="ACCIONES ABIERTAS" fld="21" subtotal="count" baseField="0" baseItem="0"/>
  </dataFields>
  <formats count="39">
    <format dxfId="119">
      <pivotArea dataOnly="0" labelOnly="1" fieldPosition="0">
        <references count="1">
          <reference field="13" count="1">
            <x v="0"/>
          </reference>
        </references>
      </pivotArea>
    </format>
    <format dxfId="118">
      <pivotArea dataOnly="0" labelOnly="1" fieldPosition="0">
        <references count="1">
          <reference field="13" count="1">
            <x v="0"/>
          </reference>
        </references>
      </pivotArea>
    </format>
    <format dxfId="117">
      <pivotArea dataOnly="0" labelOnly="1" fieldPosition="0">
        <references count="1">
          <reference field="13" count="1">
            <x v="0"/>
          </reference>
        </references>
      </pivotArea>
    </format>
    <format dxfId="116">
      <pivotArea field="21" type="button" dataOnly="0" labelOnly="1" outline="0" axis="axisPage" fieldPosition="0"/>
    </format>
    <format dxfId="115">
      <pivotArea field="13" type="button" dataOnly="0" labelOnly="1" outline="0" axis="axisRow" fieldPosition="0"/>
    </format>
    <format dxfId="114">
      <pivotArea dataOnly="0" labelOnly="1" fieldPosition="0">
        <references count="1">
          <reference field="13" count="5">
            <x v="0"/>
            <x v="1"/>
            <x v="2"/>
            <x v="3"/>
            <x v="4"/>
          </reference>
        </references>
      </pivotArea>
    </format>
    <format dxfId="113">
      <pivotArea dataOnly="0" labelOnly="1" grandRow="1" outline="0" fieldPosition="0"/>
    </format>
    <format dxfId="112">
      <pivotArea dataOnly="0" labelOnly="1" fieldPosition="0">
        <references count="2">
          <reference field="13" count="1" selected="0">
            <x v="0"/>
          </reference>
          <reference field="14" count="2">
            <x v="2"/>
            <x v="3"/>
          </reference>
        </references>
      </pivotArea>
    </format>
    <format dxfId="111">
      <pivotArea dataOnly="0" labelOnly="1" fieldPosition="0">
        <references count="2">
          <reference field="13" count="1" selected="0">
            <x v="2"/>
          </reference>
          <reference field="14" count="1">
            <x v="1"/>
          </reference>
        </references>
      </pivotArea>
    </format>
    <format dxfId="110">
      <pivotArea dataOnly="0" labelOnly="1" fieldPosition="0">
        <references count="2">
          <reference field="13" count="1" selected="0">
            <x v="3"/>
          </reference>
          <reference field="14" count="1">
            <x v="0"/>
          </reference>
        </references>
      </pivotArea>
    </format>
    <format dxfId="109">
      <pivotArea dataOnly="0" labelOnly="1" fieldPosition="0">
        <references count="2">
          <reference field="13" count="1" selected="0">
            <x v="4"/>
          </reference>
          <reference field="14" count="1">
            <x v="4"/>
          </reference>
        </references>
      </pivotArea>
    </format>
    <format dxfId="108">
      <pivotArea field="21" type="button" dataOnly="0" labelOnly="1" outline="0" axis="axisPage" fieldPosition="0"/>
    </format>
    <format dxfId="107">
      <pivotArea field="13" type="button" dataOnly="0" labelOnly="1" outline="0" axis="axisRow" fieldPosition="0"/>
    </format>
    <format dxfId="106">
      <pivotArea dataOnly="0" labelOnly="1" fieldPosition="0">
        <references count="1">
          <reference field="13" count="5">
            <x v="0"/>
            <x v="1"/>
            <x v="2"/>
            <x v="3"/>
            <x v="4"/>
          </reference>
        </references>
      </pivotArea>
    </format>
    <format dxfId="105">
      <pivotArea dataOnly="0" labelOnly="1" grandRow="1" outline="0" fieldPosition="0"/>
    </format>
    <format dxfId="104">
      <pivotArea dataOnly="0" labelOnly="1" fieldPosition="0">
        <references count="2">
          <reference field="13" count="1" selected="0">
            <x v="0"/>
          </reference>
          <reference field="14" count="2">
            <x v="2"/>
            <x v="3"/>
          </reference>
        </references>
      </pivotArea>
    </format>
    <format dxfId="103">
      <pivotArea dataOnly="0" labelOnly="1" fieldPosition="0">
        <references count="2">
          <reference field="13" count="1" selected="0">
            <x v="2"/>
          </reference>
          <reference field="14" count="1">
            <x v="1"/>
          </reference>
        </references>
      </pivotArea>
    </format>
    <format dxfId="102">
      <pivotArea dataOnly="0" labelOnly="1" fieldPosition="0">
        <references count="2">
          <reference field="13" count="1" selected="0">
            <x v="3"/>
          </reference>
          <reference field="14" count="1">
            <x v="0"/>
          </reference>
        </references>
      </pivotArea>
    </format>
    <format dxfId="101">
      <pivotArea dataOnly="0" labelOnly="1" fieldPosition="0">
        <references count="2">
          <reference field="13" count="1" selected="0">
            <x v="4"/>
          </reference>
          <reference field="14" count="1">
            <x v="4"/>
          </reference>
        </references>
      </pivotArea>
    </format>
    <format dxfId="100">
      <pivotArea dataOnly="0" labelOnly="1" fieldPosition="0">
        <references count="1">
          <reference field="13" count="0"/>
        </references>
      </pivotArea>
    </format>
    <format dxfId="99">
      <pivotArea dataOnly="0" labelOnly="1" fieldPosition="0">
        <references count="2">
          <reference field="13" count="1" selected="0">
            <x v="0"/>
          </reference>
          <reference field="14" count="2">
            <x v="2"/>
            <x v="3"/>
          </reference>
        </references>
      </pivotArea>
    </format>
    <format dxfId="98">
      <pivotArea dataOnly="0" labelOnly="1" fieldPosition="0">
        <references count="2">
          <reference field="13" count="1" selected="0">
            <x v="2"/>
          </reference>
          <reference field="14" count="1">
            <x v="1"/>
          </reference>
        </references>
      </pivotArea>
    </format>
    <format dxfId="97">
      <pivotArea dataOnly="0" labelOnly="1" fieldPosition="0">
        <references count="2">
          <reference field="13" count="1" selected="0">
            <x v="3"/>
          </reference>
          <reference field="14" count="1">
            <x v="0"/>
          </reference>
        </references>
      </pivotArea>
    </format>
    <format dxfId="96">
      <pivotArea dataOnly="0" labelOnly="1" fieldPosition="0">
        <references count="2">
          <reference field="13" count="1" selected="0">
            <x v="4"/>
          </reference>
          <reference field="14" count="1">
            <x v="4"/>
          </reference>
        </references>
      </pivotArea>
    </format>
    <format dxfId="95">
      <pivotArea dataOnly="0" labelOnly="1" outline="0" axis="axisValues" fieldPosition="0"/>
    </format>
    <format dxfId="94">
      <pivotArea dataOnly="0" labelOnly="1" outline="0" axis="axisValues" fieldPosition="0"/>
    </format>
    <format dxfId="93">
      <pivotArea dataOnly="0" labelOnly="1" fieldPosition="0">
        <references count="1">
          <reference field="13" count="4">
            <x v="1"/>
            <x v="2"/>
            <x v="3"/>
            <x v="4"/>
          </reference>
        </references>
      </pivotArea>
    </format>
    <format dxfId="92">
      <pivotArea dataOnly="0" labelOnly="1" fieldPosition="0">
        <references count="2">
          <reference field="13" count="1" selected="0">
            <x v="0"/>
          </reference>
          <reference field="14" count="4">
            <x v="2"/>
            <x v="3"/>
            <x v="5"/>
            <x v="8"/>
          </reference>
        </references>
      </pivotArea>
    </format>
    <format dxfId="91">
      <pivotArea dataOnly="0" labelOnly="1" fieldPosition="0">
        <references count="2">
          <reference field="13" count="1" selected="0">
            <x v="1"/>
          </reference>
          <reference field="14" count="1">
            <x v="6"/>
          </reference>
        </references>
      </pivotArea>
    </format>
    <format dxfId="90">
      <pivotArea dataOnly="0" labelOnly="1" fieldPosition="0">
        <references count="2">
          <reference field="13" count="1" selected="0">
            <x v="2"/>
          </reference>
          <reference field="14" count="2">
            <x v="1"/>
            <x v="9"/>
          </reference>
        </references>
      </pivotArea>
    </format>
    <format dxfId="89">
      <pivotArea dataOnly="0" labelOnly="1" fieldPosition="0">
        <references count="2">
          <reference field="13" count="1" selected="0">
            <x v="3"/>
          </reference>
          <reference field="14" count="2">
            <x v="0"/>
            <x v="7"/>
          </reference>
        </references>
      </pivotArea>
    </format>
    <format dxfId="88">
      <pivotArea dataOnly="0" labelOnly="1" fieldPosition="0">
        <references count="2">
          <reference field="13" count="1" selected="0">
            <x v="4"/>
          </reference>
          <reference field="14" count="1">
            <x v="4"/>
          </reference>
        </references>
      </pivotArea>
    </format>
    <format dxfId="87">
      <pivotArea dataOnly="0" labelOnly="1" fieldPosition="0">
        <references count="1">
          <reference field="13" count="4">
            <x v="1"/>
            <x v="2"/>
            <x v="3"/>
            <x v="4"/>
          </reference>
        </references>
      </pivotArea>
    </format>
    <format dxfId="86">
      <pivotArea dataOnly="0" labelOnly="1" fieldPosition="0">
        <references count="2">
          <reference field="13" count="1" selected="0">
            <x v="0"/>
          </reference>
          <reference field="14" count="4">
            <x v="2"/>
            <x v="3"/>
            <x v="5"/>
            <x v="8"/>
          </reference>
        </references>
      </pivotArea>
    </format>
    <format dxfId="85">
      <pivotArea dataOnly="0" labelOnly="1" fieldPosition="0">
        <references count="2">
          <reference field="13" count="1" selected="0">
            <x v="1"/>
          </reference>
          <reference field="14" count="1">
            <x v="6"/>
          </reference>
        </references>
      </pivotArea>
    </format>
    <format dxfId="84">
      <pivotArea dataOnly="0" labelOnly="1" fieldPosition="0">
        <references count="2">
          <reference field="13" count="1" selected="0">
            <x v="2"/>
          </reference>
          <reference field="14" count="2">
            <x v="1"/>
            <x v="9"/>
          </reference>
        </references>
      </pivotArea>
    </format>
    <format dxfId="83">
      <pivotArea dataOnly="0" labelOnly="1" fieldPosition="0">
        <references count="2">
          <reference field="13" count="1" selected="0">
            <x v="3"/>
          </reference>
          <reference field="14" count="2">
            <x v="0"/>
            <x v="7"/>
          </reference>
        </references>
      </pivotArea>
    </format>
    <format dxfId="82">
      <pivotArea dataOnly="0" labelOnly="1" fieldPosition="0">
        <references count="2">
          <reference field="13" count="1" selected="0">
            <x v="4"/>
          </reference>
          <reference field="14" count="1">
            <x v="4"/>
          </reference>
        </references>
      </pivotArea>
    </format>
    <format dxfId="81">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0EF9D77-B5CE-4900-A485-86CF99962BD4}" name="TablaDinámica5"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6:B97"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axis="axisRow" showAll="0" defaultSubtotal="0">
      <items count="29">
        <item x="2"/>
        <item x="1"/>
        <item x="5"/>
        <item x="6"/>
        <item x="7"/>
        <item x="4"/>
        <item x="0"/>
        <item m="1" x="24"/>
        <item x="12"/>
        <item m="1" x="23"/>
        <item m="1" x="18"/>
        <item x="3"/>
        <item m="1" x="27"/>
        <item m="1" x="26"/>
        <item m="1" x="21"/>
        <item x="11"/>
        <item x="16"/>
        <item x="17"/>
        <item x="8"/>
        <item x="9"/>
        <item m="1" x="20"/>
        <item m="1" x="22"/>
        <item m="1" x="19"/>
        <item x="10"/>
        <item x="13"/>
        <item x="14"/>
        <item x="15"/>
        <item m="1" x="28"/>
        <item m="1" x="25"/>
      </items>
    </pivotField>
    <pivotField showAll="0" defaultSubtotal="0"/>
    <pivotField numFmtId="166" showAll="0"/>
    <pivotField axis="axisPage" numFmtId="166" multipleItemSelectionAllowed="1" showAll="0">
      <items count="33">
        <item x="3"/>
        <item x="1"/>
        <item m="1" x="31"/>
        <item x="2"/>
        <item x="5"/>
        <item x="6"/>
        <item x="8"/>
        <item x="9"/>
        <item x="10"/>
        <item m="1" x="30"/>
        <item x="11"/>
        <item x="12"/>
        <item x="0"/>
        <item x="7"/>
        <item x="14"/>
        <item x="4"/>
        <item x="15"/>
        <item x="17"/>
        <item x="16"/>
        <item x="18"/>
        <item x="19"/>
        <item x="20"/>
        <item x="13"/>
        <item x="21"/>
        <item x="22"/>
        <item m="1" x="28"/>
        <item x="23"/>
        <item x="24"/>
        <item x="25"/>
        <item x="26"/>
        <item m="1" x="29"/>
        <item x="27"/>
        <item t="default"/>
      </items>
    </pivotField>
    <pivotField showAll="0"/>
    <pivotField showAll="0"/>
    <pivotField showAll="0"/>
    <pivotField axis="axisPage" dataField="1" multipleItemSelectionAllowed="1" showAll="0">
      <items count="4">
        <item h="1" x="0"/>
        <item h="1" x="1"/>
        <item m="1" x="2"/>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131">
      <pivotArea field="13" type="button" dataOnly="0" labelOnly="1" outline="0" axis="axisRow" fieldPosition="0"/>
    </format>
    <format dxfId="130">
      <pivotArea dataOnly="0" labelOnly="1" fieldPosition="0">
        <references count="1">
          <reference field="13" count="3">
            <x v="0"/>
            <x v="1"/>
            <x v="2"/>
          </reference>
        </references>
      </pivotArea>
    </format>
    <format dxfId="129">
      <pivotArea dataOnly="0" labelOnly="1" grandRow="1" outline="0" fieldPosition="0"/>
    </format>
    <format dxfId="128">
      <pivotArea dataOnly="0" labelOnly="1" fieldPosition="0">
        <references count="2">
          <reference field="13" count="1" selected="0">
            <x v="0"/>
          </reference>
          <reference field="14" count="1">
            <x v="2"/>
          </reference>
        </references>
      </pivotArea>
    </format>
    <format dxfId="127">
      <pivotArea dataOnly="0" labelOnly="1" fieldPosition="0">
        <references count="2">
          <reference field="13" count="1" selected="0">
            <x v="2"/>
          </reference>
          <reference field="14" count="1">
            <x v="1"/>
          </reference>
        </references>
      </pivotArea>
    </format>
    <format dxfId="126">
      <pivotArea field="13" type="button" dataOnly="0" labelOnly="1" outline="0" axis="axisRow" fieldPosition="0"/>
    </format>
    <format dxfId="125">
      <pivotArea dataOnly="0" labelOnly="1" fieldPosition="0">
        <references count="1">
          <reference field="13" count="3">
            <x v="0"/>
            <x v="1"/>
            <x v="2"/>
          </reference>
        </references>
      </pivotArea>
    </format>
    <format dxfId="124">
      <pivotArea dataOnly="0" labelOnly="1" grandRow="1" outline="0" fieldPosition="0"/>
    </format>
    <format dxfId="123">
      <pivotArea dataOnly="0" labelOnly="1" fieldPosition="0">
        <references count="2">
          <reference field="13" count="1" selected="0">
            <x v="0"/>
          </reference>
          <reference field="14" count="1">
            <x v="2"/>
          </reference>
        </references>
      </pivotArea>
    </format>
    <format dxfId="122">
      <pivotArea dataOnly="0" labelOnly="1" fieldPosition="0">
        <references count="2">
          <reference field="13" count="1" selected="0">
            <x v="2"/>
          </reference>
          <reference field="14" count="1">
            <x v="1"/>
          </reference>
        </references>
      </pivotArea>
    </format>
    <format dxfId="121">
      <pivotArea dataOnly="0" labelOnly="1" outline="0" axis="axisValues" fieldPosition="0"/>
    </format>
    <format dxfId="120">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F1B9160-168D-40B0-9F0B-847B7B5978DC}" name="TablaDinámica4"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40:B159" firstHeaderRow="1" firstDataRow="1" firstDataCol="1" rowPageCount="1" colPageCount="1"/>
  <pivotFields count="24">
    <pivotField showAll="0"/>
    <pivotField dataField="1" showAll="0"/>
    <pivotField showAll="0"/>
    <pivotField showAll="0"/>
    <pivotField axis="axisRow" showAll="0" sortType="ascending">
      <items count="28">
        <item x="10"/>
        <item x="17"/>
        <item x="0"/>
        <item x="1"/>
        <item x="15"/>
        <item x="8"/>
        <item x="14"/>
        <item n="AUDITORÍA INTERNA SGC 2020" m="1" x="23"/>
        <item m="1" x="26"/>
        <item x="12"/>
        <item x="16"/>
        <item x="3"/>
        <item x="11"/>
        <item x="19"/>
        <item x="18"/>
        <item x="4"/>
        <item m="1" x="25"/>
        <item x="21"/>
        <item x="20"/>
        <item x="13"/>
        <item x="7"/>
        <item x="6"/>
        <item x="9"/>
        <item m="1" x="24"/>
        <item x="2"/>
        <item m="1" x="22"/>
        <item x="5"/>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4"/>
  </rowFields>
  <rowItems count="19">
    <i>
      <x v="1"/>
    </i>
    <i>
      <x v="2"/>
    </i>
    <i>
      <x v="3"/>
    </i>
    <i>
      <x v="4"/>
    </i>
    <i>
      <x v="5"/>
    </i>
    <i>
      <x v="6"/>
    </i>
    <i>
      <x v="9"/>
    </i>
    <i>
      <x v="10"/>
    </i>
    <i>
      <x v="11"/>
    </i>
    <i>
      <x v="12"/>
    </i>
    <i>
      <x v="13"/>
    </i>
    <i>
      <x v="14"/>
    </i>
    <i>
      <x v="17"/>
    </i>
    <i>
      <x v="18"/>
    </i>
    <i>
      <x v="19"/>
    </i>
    <i>
      <x v="20"/>
    </i>
    <i>
      <x v="22"/>
    </i>
    <i>
      <x v="26"/>
    </i>
    <i t="grand">
      <x/>
    </i>
  </rowItems>
  <colItems count="1">
    <i/>
  </colItems>
  <pageFields count="1">
    <pageField fld="21" hier="-1"/>
  </pageFields>
  <dataFields count="1">
    <dataField name="Cuenta de No. Acción" fld="1" subtotal="count" baseField="4" baseItem="13"/>
  </dataFields>
  <formats count="16">
    <format dxfId="147">
      <pivotArea field="21" type="button" dataOnly="0" labelOnly="1" outline="0" axis="axisPage" fieldPosition="0"/>
    </format>
    <format dxfId="146">
      <pivotArea field="4" type="button" dataOnly="0" labelOnly="1" outline="0" axis="axisRow" fieldPosition="0"/>
    </format>
    <format dxfId="145">
      <pivotArea dataOnly="0" labelOnly="1" fieldPosition="0">
        <references count="1">
          <reference field="4" count="2">
            <x v="7"/>
            <x v="26"/>
          </reference>
        </references>
      </pivotArea>
    </format>
    <format dxfId="144">
      <pivotArea dataOnly="0" labelOnly="1" grandRow="1" outline="0" fieldPosition="0"/>
    </format>
    <format dxfId="143">
      <pivotArea field="21" type="button" dataOnly="0" labelOnly="1" outline="0" axis="axisPage" fieldPosition="0"/>
    </format>
    <format dxfId="142">
      <pivotArea field="4" type="button" dataOnly="0" labelOnly="1" outline="0" axis="axisRow" fieldPosition="0"/>
    </format>
    <format dxfId="141">
      <pivotArea dataOnly="0" labelOnly="1" fieldPosition="0">
        <references count="1">
          <reference field="4" count="2">
            <x v="7"/>
            <x v="26"/>
          </reference>
        </references>
      </pivotArea>
    </format>
    <format dxfId="140">
      <pivotArea dataOnly="0" labelOnly="1" grandRow="1" outline="0" fieldPosition="0"/>
    </format>
    <format dxfId="139">
      <pivotArea dataOnly="0" labelOnly="1" fieldPosition="0">
        <references count="1">
          <reference field="4" count="1">
            <x v="7"/>
          </reference>
        </references>
      </pivotArea>
    </format>
    <format dxfId="138">
      <pivotArea dataOnly="0" labelOnly="1" fieldPosition="0">
        <references count="1">
          <reference field="4" count="2">
            <x v="7"/>
            <x v="26"/>
          </reference>
        </references>
      </pivotArea>
    </format>
    <format dxfId="137">
      <pivotArea dataOnly="0" labelOnly="1" fieldPosition="0">
        <references count="1">
          <reference field="4" count="3">
            <x v="2"/>
            <x v="7"/>
            <x v="8"/>
          </reference>
        </references>
      </pivotArea>
    </format>
    <format dxfId="136">
      <pivotArea dataOnly="0" labelOnly="1" fieldPosition="0">
        <references count="1">
          <reference field="4" count="3">
            <x v="2"/>
            <x v="7"/>
            <x v="8"/>
          </reference>
        </references>
      </pivotArea>
    </format>
    <format dxfId="135">
      <pivotArea dataOnly="0" labelOnly="1" fieldPosition="0">
        <references count="1">
          <reference field="4" count="9">
            <x v="2"/>
            <x v="5"/>
            <x v="7"/>
            <x v="8"/>
            <x v="11"/>
            <x v="15"/>
            <x v="20"/>
            <x v="23"/>
            <x v="26"/>
          </reference>
        </references>
      </pivotArea>
    </format>
    <format dxfId="134">
      <pivotArea dataOnly="0" labelOnly="1" fieldPosition="0">
        <references count="1">
          <reference field="4" count="11">
            <x v="0"/>
            <x v="2"/>
            <x v="5"/>
            <x v="7"/>
            <x v="8"/>
            <x v="11"/>
            <x v="15"/>
            <x v="20"/>
            <x v="22"/>
            <x v="23"/>
            <x v="26"/>
          </reference>
        </references>
      </pivotArea>
    </format>
    <format dxfId="133">
      <pivotArea dataOnly="0" labelOnly="1" fieldPosition="0">
        <references count="1">
          <reference field="4" count="11">
            <x v="0"/>
            <x v="2"/>
            <x v="5"/>
            <x v="7"/>
            <x v="8"/>
            <x v="11"/>
            <x v="15"/>
            <x v="20"/>
            <x v="22"/>
            <x v="23"/>
            <x v="26"/>
          </reference>
        </references>
      </pivotArea>
    </format>
    <format dxfId="132">
      <pivotArea dataOnly="0" labelOnly="1" fieldPosition="0">
        <references count="1">
          <reference field="4" count="11">
            <x v="0"/>
            <x v="2"/>
            <x v="5"/>
            <x v="7"/>
            <x v="8"/>
            <x v="11"/>
            <x v="15"/>
            <x v="20"/>
            <x v="22"/>
            <x v="23"/>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4A28F33-3E11-451C-95EA-F657FEC02F83}"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m="1" x="2"/>
        <item t="default"/>
      </items>
    </pivotField>
    <pivotField showAll="0"/>
    <pivotField showAll="0"/>
  </pivotFields>
  <rowFields count="1">
    <field x="13"/>
  </rowFields>
  <rowItems count="9">
    <i>
      <x/>
    </i>
    <i>
      <x v="1"/>
    </i>
    <i>
      <x v="2"/>
    </i>
    <i>
      <x v="3"/>
    </i>
    <i>
      <x v="4"/>
    </i>
    <i>
      <x v="5"/>
    </i>
    <i>
      <x v="8"/>
    </i>
    <i>
      <x v="9"/>
    </i>
    <i t="grand">
      <x/>
    </i>
  </rowItems>
  <colFields count="1">
    <field x="21"/>
  </colFields>
  <colItems count="3">
    <i>
      <x/>
    </i>
    <i>
      <x v="1"/>
    </i>
    <i t="grand">
      <x/>
    </i>
  </colItems>
  <dataFields count="1">
    <dataField name="Cuenta de ESTADO DE LA ACCION" fld="21" subtotal="count" baseField="0" baseItem="0"/>
  </dataFields>
  <formats count="33">
    <format dxfId="180">
      <pivotArea dataOnly="0" labelOnly="1" fieldPosition="0">
        <references count="1">
          <reference field="13" count="0"/>
        </references>
      </pivotArea>
    </format>
    <format dxfId="179">
      <pivotArea dataOnly="0" labelOnly="1" fieldPosition="0">
        <references count="1">
          <reference field="13" count="0"/>
        </references>
      </pivotArea>
    </format>
    <format dxfId="178">
      <pivotArea dataOnly="0" labelOnly="1" fieldPosition="0">
        <references count="1">
          <reference field="13" count="0"/>
        </references>
      </pivotArea>
    </format>
    <format dxfId="177">
      <pivotArea dataOnly="0" labelOnly="1" grandCol="1" outline="0" fieldPosition="0"/>
    </format>
    <format dxfId="176">
      <pivotArea type="origin" dataOnly="0" labelOnly="1" outline="0" fieldPosition="0"/>
    </format>
    <format dxfId="175">
      <pivotArea field="13" type="button" dataOnly="0" labelOnly="1" outline="0" axis="axisRow" fieldPosition="0"/>
    </format>
    <format dxfId="174">
      <pivotArea dataOnly="0" labelOnly="1" fieldPosition="0">
        <references count="1">
          <reference field="13" count="0"/>
        </references>
      </pivotArea>
    </format>
    <format dxfId="173">
      <pivotArea dataOnly="0" labelOnly="1" grandRow="1" outline="0" fieldPosition="0"/>
    </format>
    <format dxfId="172">
      <pivotArea type="origin" dataOnly="0" labelOnly="1" outline="0" fieldPosition="0"/>
    </format>
    <format dxfId="171">
      <pivotArea field="13" type="button" dataOnly="0" labelOnly="1" outline="0" axis="axisRow" fieldPosition="0"/>
    </format>
    <format dxfId="170">
      <pivotArea dataOnly="0" labelOnly="1" fieldPosition="0">
        <references count="1">
          <reference field="13" count="0"/>
        </references>
      </pivotArea>
    </format>
    <format dxfId="169">
      <pivotArea dataOnly="0" labelOnly="1" grandRow="1" outline="0" fieldPosition="0"/>
    </format>
    <format dxfId="168">
      <pivotArea dataOnly="0" labelOnly="1" fieldPosition="0">
        <references count="1">
          <reference field="13" count="5">
            <x v="0"/>
            <x v="1"/>
            <x v="2"/>
            <x v="3"/>
            <x v="4"/>
          </reference>
        </references>
      </pivotArea>
    </format>
    <format dxfId="167">
      <pivotArea dataOnly="0" labelOnly="1" fieldPosition="0">
        <references count="1">
          <reference field="13" count="5">
            <x v="0"/>
            <x v="1"/>
            <x v="2"/>
            <x v="3"/>
            <x v="4"/>
          </reference>
        </references>
      </pivotArea>
    </format>
    <format dxfId="166">
      <pivotArea dataOnly="0" labelOnly="1" fieldPosition="0">
        <references count="1">
          <reference field="13" count="0"/>
        </references>
      </pivotArea>
    </format>
    <format dxfId="165">
      <pivotArea dataOnly="0" labelOnly="1" fieldPosition="0">
        <references count="1">
          <reference field="13" count="0"/>
        </references>
      </pivotArea>
    </format>
    <format dxfId="164">
      <pivotArea dataOnly="0" labelOnly="1" fieldPosition="0">
        <references count="1">
          <reference field="13" count="0"/>
        </references>
      </pivotArea>
    </format>
    <format dxfId="163">
      <pivotArea dataOnly="0" labelOnly="1" fieldPosition="0">
        <references count="1">
          <reference field="13" count="0"/>
        </references>
      </pivotArea>
    </format>
    <format dxfId="162">
      <pivotArea dataOnly="0" labelOnly="1" fieldPosition="0">
        <references count="1">
          <reference field="13" count="0"/>
        </references>
      </pivotArea>
    </format>
    <format dxfId="161">
      <pivotArea dataOnly="0" labelOnly="1" fieldPosition="0">
        <references count="1">
          <reference field="13" count="0"/>
        </references>
      </pivotArea>
    </format>
    <format dxfId="160">
      <pivotArea dataOnly="0" labelOnly="1" fieldPosition="0">
        <references count="1">
          <reference field="13" count="0"/>
        </references>
      </pivotArea>
    </format>
    <format dxfId="159">
      <pivotArea dataOnly="0" labelOnly="1" fieldPosition="0">
        <references count="1">
          <reference field="13" count="0"/>
        </references>
      </pivotArea>
    </format>
    <format dxfId="158">
      <pivotArea dataOnly="0" labelOnly="1" fieldPosition="0">
        <references count="1">
          <reference field="13" count="0"/>
        </references>
      </pivotArea>
    </format>
    <format dxfId="157">
      <pivotArea dataOnly="0" labelOnly="1" fieldPosition="0">
        <references count="1">
          <reference field="13" count="0"/>
        </references>
      </pivotArea>
    </format>
    <format dxfId="156">
      <pivotArea dataOnly="0" labelOnly="1" fieldPosition="0">
        <references count="1">
          <reference field="13" count="0"/>
        </references>
      </pivotArea>
    </format>
    <format dxfId="155">
      <pivotArea dataOnly="0" labelOnly="1" fieldPosition="0">
        <references count="1">
          <reference field="13" count="0"/>
        </references>
      </pivotArea>
    </format>
    <format dxfId="154">
      <pivotArea dataOnly="0" labelOnly="1" fieldPosition="0">
        <references count="1">
          <reference field="13" count="0"/>
        </references>
      </pivotArea>
    </format>
    <format dxfId="153">
      <pivotArea dataOnly="0" labelOnly="1" fieldPosition="0">
        <references count="1">
          <reference field="13" count="0"/>
        </references>
      </pivotArea>
    </format>
    <format dxfId="152">
      <pivotArea field="13" type="button" dataOnly="0" labelOnly="1" outline="0" axis="axisRow" fieldPosition="0"/>
    </format>
    <format dxfId="151">
      <pivotArea dataOnly="0" labelOnly="1" fieldPosition="0">
        <references count="1">
          <reference field="13" count="0"/>
        </references>
      </pivotArea>
    </format>
    <format dxfId="150">
      <pivotArea field="13" type="button" dataOnly="0" labelOnly="1" outline="0" axis="axisRow" fieldPosition="0"/>
    </format>
    <format dxfId="149">
      <pivotArea dataOnly="0" labelOnly="1" fieldPosition="0">
        <references count="1">
          <reference field="13" count="0"/>
        </references>
      </pivotArea>
    </format>
    <format dxfId="148">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5C3A7E1-F83D-4DBC-9D07-5F6B4F32D22C}" name="TablaDinámica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4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axis="axisRow" showAll="0" defaultSubtotal="0">
      <items count="29">
        <item x="2"/>
        <item x="1"/>
        <item x="5"/>
        <item x="6"/>
        <item x="7"/>
        <item x="4"/>
        <item x="0"/>
        <item m="1" x="24"/>
        <item x="12"/>
        <item m="1" x="23"/>
        <item m="1" x="18"/>
        <item x="3"/>
        <item m="1" x="27"/>
        <item m="1" x="26"/>
        <item m="1" x="21"/>
        <item x="11"/>
        <item x="16"/>
        <item x="17"/>
        <item x="8"/>
        <item x="9"/>
        <item m="1" x="20"/>
        <item m="1" x="22"/>
        <item m="1" x="19"/>
        <item x="10"/>
        <item x="13"/>
        <item x="14"/>
        <item x="15"/>
        <item m="1" x="28"/>
        <item m="1" x="25"/>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m="1" x="2"/>
        <item t="default"/>
      </items>
    </pivotField>
    <pivotField showAll="0"/>
    <pivotField showAll="0"/>
  </pivotFields>
  <rowFields count="2">
    <field x="13"/>
    <field x="14"/>
  </rowFields>
  <rowItems count="13">
    <i>
      <x/>
    </i>
    <i r="1">
      <x v="3"/>
    </i>
    <i r="1">
      <x v="5"/>
    </i>
    <i r="1">
      <x v="8"/>
    </i>
    <i>
      <x v="2"/>
    </i>
    <i r="1">
      <x v="24"/>
    </i>
    <i>
      <x v="3"/>
    </i>
    <i r="1">
      <x/>
    </i>
    <i>
      <x v="8"/>
    </i>
    <i r="1">
      <x v="16"/>
    </i>
    <i>
      <x v="9"/>
    </i>
    <i r="1">
      <x v="25"/>
    </i>
    <i t="grand">
      <x/>
    </i>
  </rowItems>
  <colItems count="1">
    <i/>
  </colItems>
  <pageFields count="1">
    <pageField fld="21" hier="-1"/>
  </pageFields>
  <dataFields count="1">
    <dataField name="ACCIONES CERRADAS" fld="21" subtotal="count" baseField="0" baseItem="0"/>
  </dataFields>
  <formats count="27">
    <format dxfId="207">
      <pivotArea field="21" type="button" dataOnly="0" labelOnly="1" outline="0" axis="axisPage" fieldPosition="0"/>
    </format>
    <format dxfId="206">
      <pivotArea field="13" type="button" dataOnly="0" labelOnly="1" outline="0" axis="axisRow" fieldPosition="0"/>
    </format>
    <format dxfId="205">
      <pivotArea dataOnly="0" labelOnly="1" fieldPosition="0">
        <references count="1">
          <reference field="13" count="4">
            <x v="0"/>
            <x v="1"/>
            <x v="2"/>
            <x v="3"/>
          </reference>
        </references>
      </pivotArea>
    </format>
    <format dxfId="204">
      <pivotArea dataOnly="0" labelOnly="1" grandRow="1" outline="0" fieldPosition="0"/>
    </format>
    <format dxfId="203">
      <pivotArea dataOnly="0" labelOnly="1" fieldPosition="0">
        <references count="2">
          <reference field="13" count="1" selected="0">
            <x v="0"/>
          </reference>
          <reference field="14" count="2">
            <x v="2"/>
            <x v="3"/>
          </reference>
        </references>
      </pivotArea>
    </format>
    <format dxfId="202">
      <pivotArea dataOnly="0" labelOnly="1" fieldPosition="0">
        <references count="2">
          <reference field="13" count="1" selected="0">
            <x v="2"/>
          </reference>
          <reference field="14" count="1">
            <x v="1"/>
          </reference>
        </references>
      </pivotArea>
    </format>
    <format dxfId="201">
      <pivotArea dataOnly="0" labelOnly="1" fieldPosition="0">
        <references count="2">
          <reference field="13" count="1" selected="0">
            <x v="3"/>
          </reference>
          <reference field="14" count="1">
            <x v="0"/>
          </reference>
        </references>
      </pivotArea>
    </format>
    <format dxfId="200">
      <pivotArea field="21" type="button" dataOnly="0" labelOnly="1" outline="0" axis="axisPage" fieldPosition="0"/>
    </format>
    <format dxfId="199">
      <pivotArea field="13" type="button" dataOnly="0" labelOnly="1" outline="0" axis="axisRow" fieldPosition="0"/>
    </format>
    <format dxfId="198">
      <pivotArea dataOnly="0" labelOnly="1" fieldPosition="0">
        <references count="1">
          <reference field="13" count="4">
            <x v="0"/>
            <x v="1"/>
            <x v="2"/>
            <x v="3"/>
          </reference>
        </references>
      </pivotArea>
    </format>
    <format dxfId="197">
      <pivotArea dataOnly="0" labelOnly="1" grandRow="1" outline="0" fieldPosition="0"/>
    </format>
    <format dxfId="196">
      <pivotArea dataOnly="0" labelOnly="1" fieldPosition="0">
        <references count="2">
          <reference field="13" count="1" selected="0">
            <x v="0"/>
          </reference>
          <reference field="14" count="2">
            <x v="2"/>
            <x v="3"/>
          </reference>
        </references>
      </pivotArea>
    </format>
    <format dxfId="195">
      <pivotArea dataOnly="0" labelOnly="1" fieldPosition="0">
        <references count="2">
          <reference field="13" count="1" selected="0">
            <x v="2"/>
          </reference>
          <reference field="14" count="1">
            <x v="1"/>
          </reference>
        </references>
      </pivotArea>
    </format>
    <format dxfId="194">
      <pivotArea dataOnly="0" labelOnly="1" fieldPosition="0">
        <references count="2">
          <reference field="13" count="1" selected="0">
            <x v="3"/>
          </reference>
          <reference field="14" count="1">
            <x v="0"/>
          </reference>
        </references>
      </pivotArea>
    </format>
    <format dxfId="193">
      <pivotArea dataOnly="0" labelOnly="1" fieldPosition="0">
        <references count="1">
          <reference field="13" count="3">
            <x v="0"/>
            <x v="2"/>
            <x v="3"/>
          </reference>
        </references>
      </pivotArea>
    </format>
    <format dxfId="192">
      <pivotArea dataOnly="0" labelOnly="1" fieldPosition="0">
        <references count="2">
          <reference field="13" count="1" selected="0">
            <x v="0"/>
          </reference>
          <reference field="14" count="3">
            <x v="2"/>
            <x v="3"/>
            <x v="5"/>
          </reference>
        </references>
      </pivotArea>
    </format>
    <format dxfId="191">
      <pivotArea dataOnly="0" labelOnly="1" fieldPosition="0">
        <references count="2">
          <reference field="13" count="1" selected="0">
            <x v="2"/>
          </reference>
          <reference field="14" count="1">
            <x v="1"/>
          </reference>
        </references>
      </pivotArea>
    </format>
    <format dxfId="190">
      <pivotArea dataOnly="0" labelOnly="1" fieldPosition="0">
        <references count="2">
          <reference field="13" count="1" selected="0">
            <x v="3"/>
          </reference>
          <reference field="14" count="1">
            <x v="0"/>
          </reference>
        </references>
      </pivotArea>
    </format>
    <format dxfId="189">
      <pivotArea dataOnly="0" labelOnly="1" fieldPosition="0">
        <references count="1">
          <reference field="13" count="3">
            <x v="0"/>
            <x v="2"/>
            <x v="3"/>
          </reference>
        </references>
      </pivotArea>
    </format>
    <format dxfId="188">
      <pivotArea dataOnly="0" labelOnly="1" fieldPosition="0">
        <references count="2">
          <reference field="13" count="1" selected="0">
            <x v="0"/>
          </reference>
          <reference field="14" count="3">
            <x v="2"/>
            <x v="3"/>
            <x v="5"/>
          </reference>
        </references>
      </pivotArea>
    </format>
    <format dxfId="187">
      <pivotArea dataOnly="0" labelOnly="1" fieldPosition="0">
        <references count="2">
          <reference field="13" count="1" selected="0">
            <x v="2"/>
          </reference>
          <reference field="14" count="1">
            <x v="1"/>
          </reference>
        </references>
      </pivotArea>
    </format>
    <format dxfId="186">
      <pivotArea dataOnly="0" labelOnly="1" fieldPosition="0">
        <references count="2">
          <reference field="13" count="1" selected="0">
            <x v="3"/>
          </reference>
          <reference field="14" count="1">
            <x v="0"/>
          </reference>
        </references>
      </pivotArea>
    </format>
    <format dxfId="185">
      <pivotArea dataOnly="0" labelOnly="1" outline="0" axis="axisValues" fieldPosition="0"/>
    </format>
    <format dxfId="184">
      <pivotArea dataOnly="0" labelOnly="1" outline="0" axis="axisValues" fieldPosition="0"/>
    </format>
    <format dxfId="183">
      <pivotArea dataOnly="0" labelOnly="1" fieldPosition="0">
        <references count="2">
          <reference field="13" count="1" selected="0">
            <x v="4"/>
          </reference>
          <reference field="14" count="1">
            <x v="4"/>
          </reference>
        </references>
      </pivotArea>
    </format>
    <format dxfId="182">
      <pivotArea dataOnly="0" labelOnly="1" fieldPosition="0">
        <references count="1">
          <reference field="13" count="1">
            <x v="4"/>
          </reference>
        </references>
      </pivotArea>
    </format>
    <format dxfId="181">
      <pivotArea dataOnly="0" labelOnly="1" fieldPosition="0">
        <references count="1">
          <reference field="13" count="1">
            <x v="1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22">
      <pivotArea collapsedLevelsAreSubtotals="1" fieldPosition="0">
        <references count="1">
          <reference field="4" count="1">
            <x v="4"/>
          </reference>
        </references>
      </pivotArea>
    </format>
    <format dxfId="21">
      <pivotArea dataOnly="0" labelOnly="1" fieldPosition="0">
        <references count="1">
          <reference field="4" count="1">
            <x v="4"/>
          </reference>
        </references>
      </pivotArea>
    </format>
    <format dxfId="20">
      <pivotArea collapsedLevelsAreSubtotals="1" fieldPosition="0">
        <references count="1">
          <reference field="4" count="1">
            <x v="7"/>
          </reference>
        </references>
      </pivotArea>
    </format>
    <format dxfId="19">
      <pivotArea dataOnly="0" labelOnly="1" fieldPosition="0">
        <references count="1">
          <reference field="4" count="1">
            <x v="7"/>
          </reference>
        </references>
      </pivotArea>
    </format>
    <format dxfId="18">
      <pivotArea collapsedLevelsAreSubtotals="1" fieldPosition="0">
        <references count="1">
          <reference field="4" count="1">
            <x v="11"/>
          </reference>
        </references>
      </pivotArea>
    </format>
    <format dxfId="17">
      <pivotArea dataOnly="0" labelOnly="1" fieldPosition="0">
        <references count="1">
          <reference field="4" count="1">
            <x v="11"/>
          </reference>
        </references>
      </pivotArea>
    </format>
    <format dxfId="16">
      <pivotArea collapsedLevelsAreSubtotals="1" fieldPosition="0">
        <references count="1">
          <reference field="4" count="1">
            <x v="2"/>
          </reference>
        </references>
      </pivotArea>
    </format>
    <format dxfId="15">
      <pivotArea dataOnly="0" labelOnly="1" fieldPosition="0">
        <references count="1">
          <reference field="4" count="1">
            <x v="2"/>
          </reference>
        </references>
      </pivotArea>
    </format>
    <format dxfId="14">
      <pivotArea dataOnly="0" labelOnly="1" fieldPosition="0">
        <references count="1">
          <reference field="4" count="0"/>
        </references>
      </pivotArea>
    </format>
    <format dxfId="13">
      <pivotArea dataOnly="0" labelOnly="1" fieldPosition="0">
        <references count="1">
          <reference field="4" count="0"/>
        </references>
      </pivotArea>
    </format>
    <format dxfId="12">
      <pivotArea dataOnly="0" labelOnly="1" fieldPosition="0">
        <references count="1">
          <reference field="4" count="1">
            <x v="7"/>
          </reference>
        </references>
      </pivotArea>
    </format>
    <format dxfId="11">
      <pivotArea field="2"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grandRow="1" outline="0" fieldPosition="0"/>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outline="0" collapsedLevelsAreSubtotals="1" fieldPosition="0"/>
    </format>
    <format dxfId="2">
      <pivotArea dataOnly="0" labelOnly="1" outline="0" fieldPosition="0">
        <references count="1">
          <reference field="2" count="0"/>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45">
      <pivotArea collapsedLevelsAreSubtotals="1" fieldPosition="0">
        <references count="1">
          <reference field="2" count="1">
            <x v="4"/>
          </reference>
        </references>
      </pivotArea>
    </format>
    <format dxfId="44">
      <pivotArea dataOnly="0" labelOnly="1" fieldPosition="0">
        <references count="1">
          <reference field="2" count="1">
            <x v="4"/>
          </reference>
        </references>
      </pivotArea>
    </format>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outline="0" collapsedLevelsAreSubtotals="1"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outline="0" axis="axisValues" fieldPosition="0"/>
    </format>
    <format dxfId="35">
      <pivotArea dataOnly="0" labelOnly="1" outline="0" axis="axisValues"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outline="0" collapsedLevelsAreSubtotals="1" fieldPosition="0"/>
    </format>
    <format dxfId="30">
      <pivotArea dataOnly="0" labelOnly="1" outline="0" axis="axisValues" fieldPosition="0"/>
    </format>
    <format dxfId="29">
      <pivotArea dataOnly="0" labelOnly="1" outline="0" axis="axisValues"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7"/>
  <sheetViews>
    <sheetView tabSelected="1" topLeftCell="A10" zoomScale="80" zoomScaleNormal="80" workbookViewId="0">
      <selection activeCell="A22" sqref="A22"/>
    </sheetView>
  </sheetViews>
  <sheetFormatPr baseColWidth="10" defaultColWidth="11.42578125" defaultRowHeight="15" x14ac:dyDescent="0.25"/>
  <cols>
    <col min="1" max="1" width="53" style="72" bestFit="1" customWidth="1"/>
    <col min="2" max="2" width="22.140625" style="29" bestFit="1" customWidth="1"/>
    <col min="3" max="3" width="11.85546875" style="29" customWidth="1"/>
    <col min="4" max="4" width="13" style="29" customWidth="1"/>
    <col min="5" max="6" width="10.85546875" style="29" bestFit="1" customWidth="1"/>
    <col min="7" max="14" width="10.85546875" style="29" customWidth="1"/>
    <col min="15" max="15" width="10.85546875" style="29" bestFit="1" customWidth="1"/>
    <col min="16" max="16" width="10.85546875" style="29" customWidth="1"/>
    <col min="17" max="19" width="10.85546875" style="29" bestFit="1" customWidth="1"/>
    <col min="20" max="20" width="10.85546875" style="29" customWidth="1"/>
    <col min="21" max="24" width="10.85546875" style="29" bestFit="1" customWidth="1"/>
    <col min="25" max="25" width="10.85546875" style="29" customWidth="1"/>
    <col min="26" max="27" width="14.140625" style="29" bestFit="1" customWidth="1"/>
    <col min="28" max="28" width="10.85546875" style="29" bestFit="1" customWidth="1"/>
    <col min="29" max="30" width="14.140625" style="29" bestFit="1" customWidth="1"/>
    <col min="31" max="31" width="14.140625" style="29" customWidth="1"/>
    <col min="32" max="34" width="10.85546875" style="29" customWidth="1"/>
    <col min="35" max="38" width="14.140625" style="29" customWidth="1"/>
    <col min="39" max="42" width="10.7109375" style="29" customWidth="1"/>
    <col min="43" max="43" width="12.5703125" style="29" customWidth="1"/>
    <col min="44" max="45" width="10.7109375" style="29" customWidth="1"/>
    <col min="46" max="46" width="12.5703125" style="29" customWidth="1"/>
    <col min="47" max="52" width="10.7109375" style="29" customWidth="1"/>
    <col min="53" max="53" width="12.5703125" style="29" bestFit="1" customWidth="1"/>
    <col min="54" max="16384" width="11.42578125" style="29"/>
  </cols>
  <sheetData>
    <row r="1" spans="1:8" ht="78.75" customHeight="1" x14ac:dyDescent="0.4">
      <c r="A1" s="118" t="s">
        <v>846</v>
      </c>
      <c r="B1" s="118"/>
      <c r="C1" s="118"/>
      <c r="D1" s="118"/>
    </row>
    <row r="2" spans="1:8" ht="15" customHeight="1" x14ac:dyDescent="0.35">
      <c r="A2" s="70"/>
    </row>
    <row r="3" spans="1:8" ht="59.25" customHeight="1" x14ac:dyDescent="0.3">
      <c r="A3" s="71" t="s">
        <v>847</v>
      </c>
    </row>
    <row r="4" spans="1:8" x14ac:dyDescent="0.25">
      <c r="A4" s="46" t="s">
        <v>89</v>
      </c>
      <c r="B4" s="30" t="s">
        <v>90</v>
      </c>
      <c r="C4"/>
      <c r="D4"/>
      <c r="E4"/>
      <c r="F4"/>
    </row>
    <row r="5" spans="1:8" x14ac:dyDescent="0.25">
      <c r="A5" s="46" t="s">
        <v>91</v>
      </c>
      <c r="B5" t="s">
        <v>86</v>
      </c>
      <c r="C5" t="s">
        <v>115</v>
      </c>
      <c r="D5" s="43" t="s">
        <v>92</v>
      </c>
      <c r="E5"/>
      <c r="F5"/>
    </row>
    <row r="6" spans="1:8" x14ac:dyDescent="0.25">
      <c r="A6" s="41" t="s">
        <v>76</v>
      </c>
      <c r="B6" s="31">
        <v>79</v>
      </c>
      <c r="C6" s="31">
        <v>11</v>
      </c>
      <c r="D6" s="31">
        <v>90</v>
      </c>
      <c r="E6"/>
      <c r="F6"/>
    </row>
    <row r="7" spans="1:8" x14ac:dyDescent="0.25">
      <c r="A7" s="41" t="s">
        <v>78</v>
      </c>
      <c r="B7" s="31">
        <v>13</v>
      </c>
      <c r="C7" s="31"/>
      <c r="D7" s="31">
        <v>13</v>
      </c>
      <c r="E7"/>
      <c r="F7"/>
    </row>
    <row r="8" spans="1:8" x14ac:dyDescent="0.25">
      <c r="A8" s="41" t="s">
        <v>80</v>
      </c>
      <c r="B8" s="31">
        <v>19</v>
      </c>
      <c r="C8" s="31">
        <v>2</v>
      </c>
      <c r="D8" s="31">
        <v>21</v>
      </c>
      <c r="E8"/>
      <c r="F8"/>
    </row>
    <row r="9" spans="1:8" x14ac:dyDescent="0.25">
      <c r="A9" s="41" t="s">
        <v>83</v>
      </c>
      <c r="B9" s="31">
        <v>13</v>
      </c>
      <c r="C9" s="31">
        <v>3</v>
      </c>
      <c r="D9" s="31">
        <v>16</v>
      </c>
      <c r="E9"/>
      <c r="F9"/>
    </row>
    <row r="10" spans="1:8" ht="30" customHeight="1" x14ac:dyDescent="0.25">
      <c r="A10" s="86" t="s">
        <v>122</v>
      </c>
      <c r="B10" s="31">
        <v>7</v>
      </c>
      <c r="C10" s="31"/>
      <c r="D10" s="31">
        <v>7</v>
      </c>
      <c r="E10"/>
      <c r="F10"/>
    </row>
    <row r="11" spans="1:8" ht="15" customHeight="1" x14ac:dyDescent="0.25">
      <c r="A11" s="41" t="s">
        <v>164</v>
      </c>
      <c r="B11" s="31">
        <v>1</v>
      </c>
      <c r="C11" s="31"/>
      <c r="D11" s="31">
        <v>1</v>
      </c>
      <c r="E11"/>
      <c r="F11"/>
      <c r="G11" s="68" t="s">
        <v>94</v>
      </c>
      <c r="H11" s="29">
        <f>+GETPIVOTDATA("ESTADO DE LA ACCION",$A$4,"ESTADO DE LA ACCION","CERRADA")</f>
        <v>19</v>
      </c>
    </row>
    <row r="12" spans="1:8" x14ac:dyDescent="0.25">
      <c r="A12" s="41" t="s">
        <v>188</v>
      </c>
      <c r="B12" s="31">
        <v>2</v>
      </c>
      <c r="C12" s="31">
        <v>1</v>
      </c>
      <c r="D12" s="31">
        <v>3</v>
      </c>
      <c r="E12"/>
      <c r="F12"/>
      <c r="G12" s="77" t="s">
        <v>158</v>
      </c>
      <c r="H12" s="29" t="e">
        <f>+GETPIVOTDATA("ESTADO DE LA ACCION",$A$4,"ESTADO DE LA ACCION","INCUMPLIDA")</f>
        <v>#REF!</v>
      </c>
    </row>
    <row r="13" spans="1:8" x14ac:dyDescent="0.25">
      <c r="A13" s="41" t="s">
        <v>840</v>
      </c>
      <c r="B13" s="31">
        <v>1</v>
      </c>
      <c r="C13" s="31">
        <v>2</v>
      </c>
      <c r="D13" s="31">
        <v>3</v>
      </c>
      <c r="E13"/>
      <c r="F13"/>
      <c r="G13" s="87" t="s">
        <v>293</v>
      </c>
      <c r="H13" s="29">
        <v>0</v>
      </c>
    </row>
    <row r="14" spans="1:8" x14ac:dyDescent="0.25">
      <c r="A14" s="41" t="s">
        <v>92</v>
      </c>
      <c r="B14" s="31">
        <v>135</v>
      </c>
      <c r="C14" s="31">
        <v>19</v>
      </c>
      <c r="D14" s="31">
        <v>154</v>
      </c>
      <c r="E14"/>
      <c r="F14"/>
      <c r="G14" s="68" t="s">
        <v>128</v>
      </c>
      <c r="H14" s="29">
        <f>+GETPIVOTDATA("ESTADO DE LA ACCION",$A$4,"ESTADO DE LA ACCION","ABIERTA")</f>
        <v>135</v>
      </c>
    </row>
    <row r="15" spans="1:8" x14ac:dyDescent="0.25">
      <c r="A15"/>
      <c r="B15"/>
      <c r="C15"/>
      <c r="D15"/>
      <c r="E15"/>
      <c r="F15"/>
    </row>
    <row r="16" spans="1:8" x14ac:dyDescent="0.25">
      <c r="A16"/>
      <c r="B16"/>
      <c r="C16"/>
      <c r="D16"/>
      <c r="E16"/>
      <c r="F16"/>
    </row>
    <row r="17" spans="1:6" x14ac:dyDescent="0.25">
      <c r="A17"/>
      <c r="B17"/>
      <c r="C17"/>
      <c r="D17"/>
      <c r="E17"/>
      <c r="F17"/>
    </row>
    <row r="18" spans="1:6" x14ac:dyDescent="0.25">
      <c r="A18"/>
      <c r="B18"/>
      <c r="C18"/>
      <c r="D18"/>
      <c r="E18"/>
      <c r="F18"/>
    </row>
    <row r="19" spans="1:6" x14ac:dyDescent="0.25">
      <c r="A19" s="41"/>
      <c r="B19" s="31"/>
      <c r="C19" s="31"/>
      <c r="D19" s="31"/>
      <c r="E19" s="31"/>
      <c r="F19"/>
    </row>
    <row r="20" spans="1:6" x14ac:dyDescent="0.25">
      <c r="A20" s="41"/>
      <c r="B20" s="31"/>
      <c r="C20" s="31"/>
      <c r="D20" s="31"/>
      <c r="E20" s="31"/>
      <c r="F20"/>
    </row>
    <row r="21" spans="1:6" x14ac:dyDescent="0.25">
      <c r="A21" s="41"/>
      <c r="B21" s="31"/>
      <c r="C21" s="31"/>
      <c r="D21" s="31"/>
      <c r="E21" s="31"/>
      <c r="F21"/>
    </row>
    <row r="22" spans="1:6" x14ac:dyDescent="0.25">
      <c r="A22"/>
      <c r="B22"/>
      <c r="C22"/>
      <c r="D22"/>
      <c r="E22"/>
    </row>
    <row r="23" spans="1:6" x14ac:dyDescent="0.25">
      <c r="A23"/>
      <c r="B23"/>
      <c r="C23"/>
      <c r="D23"/>
      <c r="E23"/>
    </row>
    <row r="24" spans="1:6" x14ac:dyDescent="0.25">
      <c r="A24" s="41"/>
      <c r="B24" s="31"/>
      <c r="C24" s="31"/>
      <c r="D24" s="31"/>
      <c r="E24" s="31"/>
    </row>
    <row r="25" spans="1:6" ht="60.75" customHeight="1" x14ac:dyDescent="0.3">
      <c r="A25" s="71" t="s">
        <v>848</v>
      </c>
    </row>
    <row r="26" spans="1:6" x14ac:dyDescent="0.25">
      <c r="A26" s="46" t="s">
        <v>14</v>
      </c>
      <c r="B26" t="s">
        <v>115</v>
      </c>
    </row>
    <row r="28" spans="1:6" x14ac:dyDescent="0.25">
      <c r="A28" s="46" t="s">
        <v>93</v>
      </c>
      <c r="B28" s="43" t="s">
        <v>94</v>
      </c>
    </row>
    <row r="29" spans="1:6" x14ac:dyDescent="0.25">
      <c r="A29" s="41" t="s">
        <v>76</v>
      </c>
      <c r="B29" s="31"/>
    </row>
    <row r="30" spans="1:6" x14ac:dyDescent="0.25">
      <c r="A30" s="41" t="s">
        <v>120</v>
      </c>
      <c r="B30" s="31">
        <v>7</v>
      </c>
    </row>
    <row r="31" spans="1:6" x14ac:dyDescent="0.25">
      <c r="A31" s="78" t="s">
        <v>155</v>
      </c>
      <c r="B31" s="31">
        <v>3</v>
      </c>
    </row>
    <row r="32" spans="1:6" ht="15" customHeight="1" x14ac:dyDescent="0.25">
      <c r="A32" s="33" t="s">
        <v>76</v>
      </c>
      <c r="B32" s="31">
        <v>1</v>
      </c>
      <c r="E32" s="85" t="s">
        <v>234</v>
      </c>
      <c r="F32" s="29">
        <v>11</v>
      </c>
    </row>
    <row r="33" spans="1:6" x14ac:dyDescent="0.25">
      <c r="A33" s="41" t="s">
        <v>80</v>
      </c>
      <c r="B33" s="31"/>
      <c r="E33" s="99" t="s">
        <v>130</v>
      </c>
      <c r="F33" s="99">
        <v>2</v>
      </c>
    </row>
    <row r="34" spans="1:6" x14ac:dyDescent="0.25">
      <c r="A34" s="33" t="s">
        <v>156</v>
      </c>
      <c r="B34" s="31">
        <v>2</v>
      </c>
      <c r="E34" s="99" t="s">
        <v>131</v>
      </c>
      <c r="F34" s="29">
        <v>3</v>
      </c>
    </row>
    <row r="35" spans="1:6" x14ac:dyDescent="0.25">
      <c r="A35" s="41" t="s">
        <v>83</v>
      </c>
      <c r="B35" s="31"/>
      <c r="E35" s="116" t="s">
        <v>486</v>
      </c>
      <c r="F35" s="29">
        <v>1</v>
      </c>
    </row>
    <row r="36" spans="1:6" x14ac:dyDescent="0.25">
      <c r="A36" s="41" t="s">
        <v>84</v>
      </c>
      <c r="B36" s="31">
        <v>3</v>
      </c>
      <c r="E36" s="116" t="s">
        <v>160</v>
      </c>
      <c r="F36" s="69">
        <v>2</v>
      </c>
    </row>
    <row r="37" spans="1:6" x14ac:dyDescent="0.25">
      <c r="A37" s="32" t="s">
        <v>188</v>
      </c>
      <c r="B37" s="31"/>
      <c r="E37" s="102"/>
    </row>
    <row r="38" spans="1:6" x14ac:dyDescent="0.25">
      <c r="A38" s="33" t="s">
        <v>188</v>
      </c>
      <c r="B38" s="31">
        <v>1</v>
      </c>
      <c r="E38" s="102"/>
    </row>
    <row r="39" spans="1:6" x14ac:dyDescent="0.25">
      <c r="A39" s="32" t="s">
        <v>840</v>
      </c>
      <c r="B39" s="31"/>
    </row>
    <row r="40" spans="1:6" x14ac:dyDescent="0.25">
      <c r="A40" s="33" t="s">
        <v>119</v>
      </c>
      <c r="B40" s="31">
        <v>2</v>
      </c>
      <c r="E40" s="99"/>
    </row>
    <row r="41" spans="1:6" x14ac:dyDescent="0.25">
      <c r="A41" s="41" t="s">
        <v>92</v>
      </c>
      <c r="B41" s="31">
        <v>19</v>
      </c>
      <c r="E41" s="96"/>
    </row>
    <row r="42" spans="1:6" x14ac:dyDescent="0.25">
      <c r="A42"/>
      <c r="B42"/>
      <c r="E42" s="96"/>
    </row>
    <row r="43" spans="1:6" x14ac:dyDescent="0.25">
      <c r="A43"/>
      <c r="B43"/>
      <c r="E43" s="96"/>
    </row>
    <row r="44" spans="1:6" x14ac:dyDescent="0.25">
      <c r="A44"/>
      <c r="B44"/>
      <c r="E44" s="96"/>
    </row>
    <row r="45" spans="1:6" x14ac:dyDescent="0.25">
      <c r="A45"/>
      <c r="B45"/>
      <c r="E45" s="96"/>
    </row>
    <row r="46" spans="1:6" x14ac:dyDescent="0.25">
      <c r="A46"/>
      <c r="B46"/>
      <c r="E46" s="77"/>
    </row>
    <row r="47" spans="1:6" x14ac:dyDescent="0.25">
      <c r="A47"/>
      <c r="B47"/>
      <c r="E47" s="77"/>
    </row>
    <row r="48" spans="1:6" x14ac:dyDescent="0.25">
      <c r="A48"/>
      <c r="B48"/>
      <c r="E48" s="77"/>
    </row>
    <row r="49" spans="1:5" x14ac:dyDescent="0.25">
      <c r="A49"/>
      <c r="B49"/>
      <c r="E49" s="77"/>
    </row>
    <row r="50" spans="1:5" x14ac:dyDescent="0.25">
      <c r="A50"/>
      <c r="B50"/>
    </row>
    <row r="51" spans="1:5" x14ac:dyDescent="0.25">
      <c r="A51"/>
      <c r="B51"/>
    </row>
    <row r="52" spans="1:5" x14ac:dyDescent="0.25">
      <c r="A52" s="41"/>
      <c r="B52" s="31"/>
    </row>
    <row r="53" spans="1:5" x14ac:dyDescent="0.25">
      <c r="A53" s="41"/>
      <c r="B53" s="31"/>
    </row>
    <row r="54" spans="1:5" x14ac:dyDescent="0.25">
      <c r="A54" s="41"/>
      <c r="B54" s="31"/>
    </row>
    <row r="55" spans="1:5" ht="43.5" customHeight="1" x14ac:dyDescent="0.3">
      <c r="A55" s="71" t="s">
        <v>849</v>
      </c>
      <c r="B55" s="31"/>
    </row>
    <row r="56" spans="1:5" x14ac:dyDescent="0.25">
      <c r="A56" s="46" t="s">
        <v>14</v>
      </c>
      <c r="B56" t="s">
        <v>86</v>
      </c>
    </row>
    <row r="58" spans="1:5" x14ac:dyDescent="0.25">
      <c r="A58" s="46" t="s">
        <v>93</v>
      </c>
      <c r="B58" s="43" t="s">
        <v>95</v>
      </c>
    </row>
    <row r="59" spans="1:5" x14ac:dyDescent="0.25">
      <c r="A59" s="76" t="s">
        <v>76</v>
      </c>
      <c r="B59" s="31"/>
    </row>
    <row r="60" spans="1:5" x14ac:dyDescent="0.25">
      <c r="A60" s="76" t="s">
        <v>77</v>
      </c>
      <c r="B60" s="31">
        <v>62</v>
      </c>
    </row>
    <row r="61" spans="1:5" x14ac:dyDescent="0.25">
      <c r="A61" s="76" t="s">
        <v>120</v>
      </c>
      <c r="B61" s="31">
        <v>5</v>
      </c>
    </row>
    <row r="62" spans="1:5" x14ac:dyDescent="0.25">
      <c r="A62" s="78" t="s">
        <v>76</v>
      </c>
      <c r="B62" s="31">
        <v>6</v>
      </c>
    </row>
    <row r="63" spans="1:5" x14ac:dyDescent="0.25">
      <c r="A63" s="33" t="s">
        <v>842</v>
      </c>
      <c r="B63" s="31">
        <v>1</v>
      </c>
    </row>
    <row r="64" spans="1:5" x14ac:dyDescent="0.25">
      <c r="A64" s="33" t="s">
        <v>841</v>
      </c>
      <c r="B64" s="31">
        <v>5</v>
      </c>
    </row>
    <row r="65" spans="1:6" x14ac:dyDescent="0.25">
      <c r="A65" s="76" t="s">
        <v>78</v>
      </c>
      <c r="B65" s="31"/>
      <c r="E65" s="98" t="s">
        <v>159</v>
      </c>
      <c r="F65" s="29">
        <v>79</v>
      </c>
    </row>
    <row r="66" spans="1:6" x14ac:dyDescent="0.25">
      <c r="A66" s="78" t="s">
        <v>78</v>
      </c>
      <c r="B66" s="31">
        <v>3</v>
      </c>
      <c r="E66" s="98" t="s">
        <v>129</v>
      </c>
      <c r="F66" s="29">
        <v>13</v>
      </c>
    </row>
    <row r="67" spans="1:6" x14ac:dyDescent="0.25">
      <c r="A67" s="33" t="s">
        <v>341</v>
      </c>
      <c r="B67" s="31">
        <v>7</v>
      </c>
      <c r="E67" s="98" t="s">
        <v>130</v>
      </c>
      <c r="F67" s="29">
        <v>19</v>
      </c>
    </row>
    <row r="68" spans="1:6" x14ac:dyDescent="0.25">
      <c r="A68" s="33" t="s">
        <v>342</v>
      </c>
      <c r="B68" s="31">
        <v>3</v>
      </c>
      <c r="E68" s="98" t="s">
        <v>131</v>
      </c>
      <c r="F68" s="29">
        <v>13</v>
      </c>
    </row>
    <row r="69" spans="1:6" x14ac:dyDescent="0.25">
      <c r="A69" s="76" t="s">
        <v>80</v>
      </c>
      <c r="B69" s="31"/>
      <c r="E69" s="116" t="s">
        <v>132</v>
      </c>
      <c r="F69" s="29">
        <v>7</v>
      </c>
    </row>
    <row r="70" spans="1:6" x14ac:dyDescent="0.25">
      <c r="A70" s="76" t="s">
        <v>81</v>
      </c>
      <c r="B70" s="31">
        <v>15</v>
      </c>
      <c r="E70" s="102" t="s">
        <v>165</v>
      </c>
      <c r="F70" s="29">
        <v>1</v>
      </c>
    </row>
    <row r="71" spans="1:6" x14ac:dyDescent="0.25">
      <c r="A71" s="33" t="s">
        <v>845</v>
      </c>
      <c r="B71" s="31">
        <v>2</v>
      </c>
      <c r="E71" s="102" t="s">
        <v>486</v>
      </c>
      <c r="F71" s="80">
        <v>2</v>
      </c>
    </row>
    <row r="72" spans="1:6" x14ac:dyDescent="0.25">
      <c r="A72" s="33" t="s">
        <v>156</v>
      </c>
      <c r="B72" s="31">
        <v>2</v>
      </c>
      <c r="E72" s="116" t="s">
        <v>160</v>
      </c>
      <c r="F72" s="80">
        <v>1</v>
      </c>
    </row>
    <row r="73" spans="1:6" x14ac:dyDescent="0.25">
      <c r="A73" s="76" t="s">
        <v>83</v>
      </c>
      <c r="B73" s="31"/>
      <c r="E73" s="99"/>
    </row>
    <row r="74" spans="1:6" x14ac:dyDescent="0.25">
      <c r="A74" s="76" t="s">
        <v>84</v>
      </c>
      <c r="B74" s="31">
        <v>13</v>
      </c>
      <c r="E74" s="98"/>
    </row>
    <row r="75" spans="1:6" ht="25.5" x14ac:dyDescent="0.25">
      <c r="A75" s="76" t="s">
        <v>122</v>
      </c>
      <c r="B75" s="31"/>
      <c r="E75" s="87"/>
    </row>
    <row r="76" spans="1:6" ht="25.5" x14ac:dyDescent="0.25">
      <c r="A76" s="76" t="s">
        <v>122</v>
      </c>
      <c r="B76" s="31">
        <v>7</v>
      </c>
      <c r="E76" s="87"/>
    </row>
    <row r="77" spans="1:6" ht="25.5" x14ac:dyDescent="0.25">
      <c r="A77" s="76" t="s">
        <v>164</v>
      </c>
      <c r="B77" s="31"/>
      <c r="E77" s="80"/>
    </row>
    <row r="78" spans="1:6" x14ac:dyDescent="0.25">
      <c r="A78" s="33" t="s">
        <v>164</v>
      </c>
      <c r="B78" s="31">
        <v>1</v>
      </c>
      <c r="E78" s="80"/>
    </row>
    <row r="79" spans="1:6" x14ac:dyDescent="0.25">
      <c r="A79" s="82" t="s">
        <v>188</v>
      </c>
      <c r="B79" s="31"/>
      <c r="E79" s="80"/>
    </row>
    <row r="80" spans="1:6" x14ac:dyDescent="0.25">
      <c r="A80" s="33" t="s">
        <v>188</v>
      </c>
      <c r="B80" s="31">
        <v>2</v>
      </c>
      <c r="E80" s="83"/>
    </row>
    <row r="81" spans="1:5" x14ac:dyDescent="0.25">
      <c r="A81" s="82" t="s">
        <v>840</v>
      </c>
      <c r="B81" s="31"/>
      <c r="E81" s="77"/>
    </row>
    <row r="82" spans="1:5" x14ac:dyDescent="0.25">
      <c r="A82" s="33" t="s">
        <v>189</v>
      </c>
      <c r="B82" s="31">
        <v>1</v>
      </c>
    </row>
    <row r="83" spans="1:5" x14ac:dyDescent="0.25">
      <c r="A83" s="41" t="s">
        <v>92</v>
      </c>
      <c r="B83" s="31">
        <v>135</v>
      </c>
      <c r="E83" s="77"/>
    </row>
    <row r="84" spans="1:5" x14ac:dyDescent="0.25">
      <c r="A84"/>
      <c r="B84"/>
    </row>
    <row r="85" spans="1:5" x14ac:dyDescent="0.25">
      <c r="A85"/>
      <c r="B85"/>
    </row>
    <row r="86" spans="1:5" x14ac:dyDescent="0.25">
      <c r="A86"/>
      <c r="B86"/>
    </row>
    <row r="87" spans="1:5" x14ac:dyDescent="0.25">
      <c r="A87"/>
      <c r="B87"/>
    </row>
    <row r="88" spans="1:5" x14ac:dyDescent="0.25">
      <c r="A88"/>
      <c r="B88"/>
    </row>
    <row r="89" spans="1:5" x14ac:dyDescent="0.25">
      <c r="A89" s="41"/>
      <c r="B89" s="31"/>
    </row>
    <row r="90" spans="1:5" x14ac:dyDescent="0.25">
      <c r="A90"/>
      <c r="B90"/>
    </row>
    <row r="91" spans="1:5" x14ac:dyDescent="0.25">
      <c r="A91" s="41"/>
      <c r="B91" s="31"/>
    </row>
    <row r="92" spans="1:5" ht="56.25" x14ac:dyDescent="0.3">
      <c r="A92" s="71" t="s">
        <v>850</v>
      </c>
    </row>
    <row r="93" spans="1:5" x14ac:dyDescent="0.25">
      <c r="A93" s="30" t="s">
        <v>14</v>
      </c>
      <c r="B93" t="s">
        <v>908</v>
      </c>
    </row>
    <row r="94" spans="1:5" x14ac:dyDescent="0.25">
      <c r="A94" s="30" t="s">
        <v>7</v>
      </c>
      <c r="B94" t="s">
        <v>111</v>
      </c>
      <c r="D94" s="80"/>
    </row>
    <row r="95" spans="1:5" x14ac:dyDescent="0.25">
      <c r="D95" s="65"/>
    </row>
    <row r="96" spans="1:5" ht="39" x14ac:dyDescent="0.25">
      <c r="A96" s="46" t="s">
        <v>93</v>
      </c>
      <c r="B96" s="43" t="s">
        <v>298</v>
      </c>
      <c r="D96" s="65"/>
    </row>
    <row r="97" spans="1:38" x14ac:dyDescent="0.25">
      <c r="A97" s="41" t="s">
        <v>92</v>
      </c>
      <c r="B97" s="31"/>
      <c r="D97" s="99"/>
    </row>
    <row r="98" spans="1:38" x14ac:dyDescent="0.25">
      <c r="A98"/>
      <c r="B98"/>
      <c r="D98" s="99"/>
    </row>
    <row r="99" spans="1:38" x14ac:dyDescent="0.25">
      <c r="A99"/>
      <c r="B99"/>
    </row>
    <row r="100" spans="1:38" x14ac:dyDescent="0.25">
      <c r="A100"/>
      <c r="B100"/>
    </row>
    <row r="101" spans="1:38" x14ac:dyDescent="0.25">
      <c r="A101"/>
      <c r="B101"/>
    </row>
    <row r="102" spans="1:38" x14ac:dyDescent="0.25">
      <c r="A102"/>
      <c r="B102"/>
    </row>
    <row r="103" spans="1:38" x14ac:dyDescent="0.25">
      <c r="A103"/>
      <c r="B103"/>
    </row>
    <row r="104" spans="1:38" x14ac:dyDescent="0.25">
      <c r="A104"/>
      <c r="B104"/>
      <c r="D104" s="68"/>
    </row>
    <row r="105" spans="1:38" x14ac:dyDescent="0.25">
      <c r="A105"/>
      <c r="B105"/>
    </row>
    <row r="106" spans="1:38" x14ac:dyDescent="0.25">
      <c r="A106"/>
      <c r="B106"/>
    </row>
    <row r="107" spans="1:38" ht="60.75" customHeight="1" x14ac:dyDescent="0.3">
      <c r="A107" s="71" t="s">
        <v>851</v>
      </c>
    </row>
    <row r="108" spans="1:38" x14ac:dyDescent="0.25">
      <c r="A108" s="46" t="s">
        <v>14</v>
      </c>
      <c r="B108" t="s">
        <v>86</v>
      </c>
    </row>
    <row r="110" spans="1:38" x14ac:dyDescent="0.25">
      <c r="A110" s="46" t="s">
        <v>89</v>
      </c>
      <c r="B110" s="30"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46" t="s">
        <v>91</v>
      </c>
      <c r="B111" s="34">
        <v>44607</v>
      </c>
      <c r="C111" s="34">
        <v>44620</v>
      </c>
      <c r="D111" s="34">
        <v>44650</v>
      </c>
      <c r="E111" s="34">
        <v>44651</v>
      </c>
      <c r="F111" s="34">
        <v>44680</v>
      </c>
      <c r="G111" s="34">
        <v>44681</v>
      </c>
      <c r="H111" s="34">
        <v>44696</v>
      </c>
      <c r="I111" s="34">
        <v>44711</v>
      </c>
      <c r="J111" s="34">
        <v>44713</v>
      </c>
      <c r="K111" s="34">
        <v>44725</v>
      </c>
      <c r="L111" s="34">
        <v>44726</v>
      </c>
      <c r="M111" s="34">
        <v>44742</v>
      </c>
      <c r="N111" s="34">
        <v>44771</v>
      </c>
      <c r="O111" s="34">
        <v>44773</v>
      </c>
      <c r="P111" s="34">
        <v>44803</v>
      </c>
      <c r="Q111" s="34">
        <v>44804</v>
      </c>
      <c r="R111" s="34">
        <v>44834</v>
      </c>
      <c r="S111" s="34">
        <v>44865</v>
      </c>
      <c r="T111" s="34">
        <v>44891</v>
      </c>
      <c r="U111" s="34">
        <v>44895</v>
      </c>
      <c r="V111" s="34">
        <v>44903</v>
      </c>
      <c r="W111" s="34">
        <v>44910</v>
      </c>
      <c r="X111" s="34">
        <v>44925</v>
      </c>
      <c r="Y111" s="34">
        <v>44926</v>
      </c>
      <c r="Z111" s="34" t="s">
        <v>92</v>
      </c>
      <c r="AA111"/>
      <c r="AB111"/>
      <c r="AC111"/>
      <c r="AD111"/>
      <c r="AE111"/>
      <c r="AF111"/>
      <c r="AG111"/>
      <c r="AH111"/>
      <c r="AI111"/>
      <c r="AJ111"/>
      <c r="AK111"/>
      <c r="AL111"/>
    </row>
    <row r="112" spans="1:38" x14ac:dyDescent="0.25">
      <c r="A112" s="41" t="s">
        <v>76</v>
      </c>
      <c r="B112" s="81"/>
      <c r="C112" s="81">
        <v>2</v>
      </c>
      <c r="D112" s="67">
        <v>1</v>
      </c>
      <c r="E112" s="67">
        <v>1</v>
      </c>
      <c r="F112" s="67">
        <v>1</v>
      </c>
      <c r="G112" s="67">
        <v>1</v>
      </c>
      <c r="H112" s="67"/>
      <c r="I112" s="67"/>
      <c r="J112" s="67">
        <v>1</v>
      </c>
      <c r="K112" s="67"/>
      <c r="L112" s="67"/>
      <c r="M112" s="67">
        <v>7</v>
      </c>
      <c r="N112" s="67"/>
      <c r="O112" s="67">
        <v>42</v>
      </c>
      <c r="P112" s="67"/>
      <c r="Q112" s="67">
        <v>2</v>
      </c>
      <c r="R112" s="67">
        <v>3</v>
      </c>
      <c r="S112" s="67">
        <v>3</v>
      </c>
      <c r="T112" s="67">
        <v>1</v>
      </c>
      <c r="U112" s="67">
        <v>5</v>
      </c>
      <c r="V112" s="67">
        <v>1</v>
      </c>
      <c r="W112" s="67"/>
      <c r="X112" s="67">
        <v>3</v>
      </c>
      <c r="Y112" s="67">
        <v>5</v>
      </c>
      <c r="Z112" s="67">
        <v>79</v>
      </c>
      <c r="AA112"/>
      <c r="AB112"/>
      <c r="AC112"/>
      <c r="AD112"/>
      <c r="AE112"/>
      <c r="AF112"/>
      <c r="AG112"/>
      <c r="AH112"/>
      <c r="AI112"/>
      <c r="AJ112"/>
      <c r="AK112"/>
      <c r="AL112"/>
    </row>
    <row r="113" spans="1:38" x14ac:dyDescent="0.25">
      <c r="A113" s="41" t="s">
        <v>78</v>
      </c>
      <c r="B113" s="81"/>
      <c r="C113" s="81"/>
      <c r="D113" s="67"/>
      <c r="E113" s="67"/>
      <c r="F113" s="67">
        <v>3</v>
      </c>
      <c r="G113" s="67"/>
      <c r="H113" s="67"/>
      <c r="I113" s="67">
        <v>1</v>
      </c>
      <c r="J113" s="67"/>
      <c r="K113" s="67"/>
      <c r="L113" s="67"/>
      <c r="M113" s="67"/>
      <c r="N113" s="67">
        <v>1</v>
      </c>
      <c r="O113" s="67"/>
      <c r="P113" s="67"/>
      <c r="Q113" s="67"/>
      <c r="R113" s="67">
        <v>7</v>
      </c>
      <c r="S113" s="67">
        <v>1</v>
      </c>
      <c r="T113" s="67"/>
      <c r="U113" s="67"/>
      <c r="V113" s="67"/>
      <c r="W113" s="67"/>
      <c r="X113" s="67"/>
      <c r="Y113" s="67"/>
      <c r="Z113" s="67">
        <v>13</v>
      </c>
      <c r="AA113"/>
      <c r="AB113"/>
      <c r="AC113"/>
      <c r="AD113"/>
      <c r="AE113"/>
      <c r="AF113"/>
      <c r="AG113"/>
      <c r="AH113"/>
      <c r="AI113"/>
      <c r="AJ113"/>
      <c r="AK113"/>
      <c r="AL113"/>
    </row>
    <row r="114" spans="1:38" x14ac:dyDescent="0.25">
      <c r="A114" s="41" t="s">
        <v>80</v>
      </c>
      <c r="B114" s="81"/>
      <c r="C114" s="81">
        <v>7</v>
      </c>
      <c r="D114" s="67"/>
      <c r="E114" s="67"/>
      <c r="F114" s="67"/>
      <c r="G114" s="67"/>
      <c r="H114" s="67"/>
      <c r="I114" s="67"/>
      <c r="J114" s="67">
        <v>1</v>
      </c>
      <c r="K114" s="67"/>
      <c r="L114" s="67"/>
      <c r="M114" s="67">
        <v>3</v>
      </c>
      <c r="N114" s="67"/>
      <c r="O114" s="67"/>
      <c r="P114" s="67"/>
      <c r="Q114" s="67"/>
      <c r="R114" s="67"/>
      <c r="S114" s="67">
        <v>2</v>
      </c>
      <c r="T114" s="67"/>
      <c r="U114" s="67">
        <v>1</v>
      </c>
      <c r="V114" s="67"/>
      <c r="W114" s="67">
        <v>1</v>
      </c>
      <c r="X114" s="67">
        <v>4</v>
      </c>
      <c r="Y114" s="67"/>
      <c r="Z114" s="67">
        <v>19</v>
      </c>
      <c r="AA114"/>
      <c r="AB114"/>
      <c r="AC114"/>
      <c r="AD114"/>
      <c r="AE114"/>
      <c r="AF114"/>
      <c r="AG114"/>
      <c r="AH114"/>
      <c r="AI114"/>
      <c r="AJ114"/>
      <c r="AK114"/>
      <c r="AL114"/>
    </row>
    <row r="115" spans="1:38" x14ac:dyDescent="0.25">
      <c r="A115" s="41" t="s">
        <v>83</v>
      </c>
      <c r="B115" s="81"/>
      <c r="C115" s="81">
        <v>3</v>
      </c>
      <c r="D115" s="67"/>
      <c r="E115" s="67"/>
      <c r="F115" s="67"/>
      <c r="G115" s="67">
        <v>2</v>
      </c>
      <c r="H115" s="67"/>
      <c r="I115" s="67">
        <v>2</v>
      </c>
      <c r="J115" s="67"/>
      <c r="K115" s="67">
        <v>2</v>
      </c>
      <c r="L115" s="67">
        <v>2</v>
      </c>
      <c r="M115" s="67"/>
      <c r="N115" s="67"/>
      <c r="O115" s="67"/>
      <c r="P115" s="67">
        <v>1</v>
      </c>
      <c r="Q115" s="67"/>
      <c r="R115" s="67"/>
      <c r="S115" s="67"/>
      <c r="T115" s="67"/>
      <c r="U115" s="67">
        <v>1</v>
      </c>
      <c r="V115" s="67"/>
      <c r="W115" s="67"/>
      <c r="X115" s="67"/>
      <c r="Y115" s="67"/>
      <c r="Z115" s="67">
        <v>13</v>
      </c>
      <c r="AA115"/>
      <c r="AB115"/>
      <c r="AC115"/>
      <c r="AD115"/>
      <c r="AE115"/>
      <c r="AF115"/>
      <c r="AG115"/>
      <c r="AH115"/>
      <c r="AI115"/>
      <c r="AJ115"/>
      <c r="AK115"/>
      <c r="AL115"/>
    </row>
    <row r="116" spans="1:38" ht="26.25" x14ac:dyDescent="0.25">
      <c r="A116" s="41" t="s">
        <v>122</v>
      </c>
      <c r="B116" s="81">
        <v>2</v>
      </c>
      <c r="C116" s="81"/>
      <c r="D116" s="67"/>
      <c r="E116" s="67"/>
      <c r="F116" s="67"/>
      <c r="G116" s="67"/>
      <c r="H116" s="67">
        <v>1</v>
      </c>
      <c r="I116" s="67"/>
      <c r="J116" s="67"/>
      <c r="K116" s="67"/>
      <c r="L116" s="67"/>
      <c r="M116" s="67"/>
      <c r="N116" s="67"/>
      <c r="O116" s="67"/>
      <c r="P116" s="67"/>
      <c r="Q116" s="67"/>
      <c r="R116" s="67"/>
      <c r="S116" s="67"/>
      <c r="T116" s="67"/>
      <c r="U116" s="67"/>
      <c r="V116" s="67"/>
      <c r="W116" s="67"/>
      <c r="X116" s="67">
        <v>4</v>
      </c>
      <c r="Y116" s="67"/>
      <c r="Z116" s="67">
        <v>7</v>
      </c>
      <c r="AA116"/>
      <c r="AB116"/>
      <c r="AC116"/>
      <c r="AD116"/>
      <c r="AE116"/>
      <c r="AF116"/>
      <c r="AG116"/>
      <c r="AH116"/>
      <c r="AI116"/>
      <c r="AJ116"/>
      <c r="AK116"/>
      <c r="AL116"/>
    </row>
    <row r="117" spans="1:38" ht="26.25" x14ac:dyDescent="0.25">
      <c r="A117" s="41" t="s">
        <v>164</v>
      </c>
      <c r="B117" s="81"/>
      <c r="C117" s="81"/>
      <c r="D117" s="67"/>
      <c r="E117" s="67"/>
      <c r="F117" s="67"/>
      <c r="G117" s="67"/>
      <c r="H117" s="67"/>
      <c r="I117" s="67"/>
      <c r="J117" s="67"/>
      <c r="K117" s="67"/>
      <c r="L117" s="67"/>
      <c r="M117" s="67">
        <v>1</v>
      </c>
      <c r="N117" s="67"/>
      <c r="O117" s="67"/>
      <c r="P117" s="67"/>
      <c r="Q117" s="67"/>
      <c r="R117" s="67"/>
      <c r="S117" s="67"/>
      <c r="T117" s="67"/>
      <c r="U117" s="67"/>
      <c r="V117" s="67"/>
      <c r="W117" s="67"/>
      <c r="X117" s="67"/>
      <c r="Y117" s="67"/>
      <c r="Z117" s="67">
        <v>1</v>
      </c>
      <c r="AA117"/>
      <c r="AB117"/>
      <c r="AC117"/>
      <c r="AD117"/>
      <c r="AE117"/>
      <c r="AF117"/>
      <c r="AG117"/>
      <c r="AH117"/>
      <c r="AI117"/>
      <c r="AJ117"/>
      <c r="AK117"/>
      <c r="AL117"/>
    </row>
    <row r="118" spans="1:38" x14ac:dyDescent="0.25">
      <c r="A118" s="41" t="s">
        <v>188</v>
      </c>
      <c r="B118" s="81"/>
      <c r="C118" s="81">
        <v>2</v>
      </c>
      <c r="D118" s="67"/>
      <c r="E118" s="67"/>
      <c r="F118" s="67"/>
      <c r="G118" s="67"/>
      <c r="H118" s="67"/>
      <c r="I118" s="67"/>
      <c r="J118" s="67"/>
      <c r="K118" s="67"/>
      <c r="L118" s="67"/>
      <c r="M118" s="67"/>
      <c r="N118" s="67"/>
      <c r="O118" s="67"/>
      <c r="P118" s="67"/>
      <c r="Q118" s="67"/>
      <c r="R118" s="67"/>
      <c r="S118" s="67"/>
      <c r="T118" s="67"/>
      <c r="U118" s="67"/>
      <c r="V118" s="67"/>
      <c r="W118" s="67"/>
      <c r="X118" s="67"/>
      <c r="Y118" s="67"/>
      <c r="Z118" s="67">
        <v>2</v>
      </c>
      <c r="AA118"/>
      <c r="AB118"/>
      <c r="AC118"/>
      <c r="AD118"/>
      <c r="AE118"/>
      <c r="AF118"/>
      <c r="AG118"/>
      <c r="AH118"/>
      <c r="AI118"/>
      <c r="AJ118"/>
      <c r="AK118"/>
      <c r="AL118"/>
    </row>
    <row r="119" spans="1:38" x14ac:dyDescent="0.25">
      <c r="A119" s="41" t="s">
        <v>840</v>
      </c>
      <c r="B119" s="81"/>
      <c r="C119" s="81"/>
      <c r="D119" s="67"/>
      <c r="E119" s="67"/>
      <c r="F119" s="67"/>
      <c r="G119" s="67"/>
      <c r="H119" s="67"/>
      <c r="I119" s="67"/>
      <c r="J119" s="67"/>
      <c r="K119" s="67"/>
      <c r="L119" s="67"/>
      <c r="M119" s="67">
        <v>1</v>
      </c>
      <c r="N119" s="67"/>
      <c r="O119" s="67"/>
      <c r="P119" s="67"/>
      <c r="Q119" s="67"/>
      <c r="R119" s="67"/>
      <c r="S119" s="67"/>
      <c r="T119" s="67"/>
      <c r="U119" s="67"/>
      <c r="V119" s="67"/>
      <c r="W119" s="67"/>
      <c r="X119" s="67"/>
      <c r="Y119" s="67"/>
      <c r="Z119" s="67">
        <v>1</v>
      </c>
      <c r="AA119"/>
      <c r="AB119"/>
      <c r="AC119"/>
      <c r="AD119"/>
      <c r="AE119"/>
      <c r="AF119"/>
      <c r="AG119"/>
      <c r="AH119"/>
      <c r="AI119"/>
      <c r="AJ119"/>
      <c r="AK119"/>
      <c r="AL119"/>
    </row>
    <row r="120" spans="1:38" x14ac:dyDescent="0.25">
      <c r="A120" s="41" t="s">
        <v>92</v>
      </c>
      <c r="B120" s="31">
        <v>2</v>
      </c>
      <c r="C120" s="31">
        <v>14</v>
      </c>
      <c r="D120" s="31">
        <v>1</v>
      </c>
      <c r="E120" s="31">
        <v>1</v>
      </c>
      <c r="F120" s="31">
        <v>4</v>
      </c>
      <c r="G120" s="31">
        <v>3</v>
      </c>
      <c r="H120" s="31">
        <v>1</v>
      </c>
      <c r="I120" s="31">
        <v>3</v>
      </c>
      <c r="J120" s="31">
        <v>2</v>
      </c>
      <c r="K120" s="31">
        <v>2</v>
      </c>
      <c r="L120" s="31">
        <v>2</v>
      </c>
      <c r="M120" s="31">
        <v>12</v>
      </c>
      <c r="N120" s="31">
        <v>1</v>
      </c>
      <c r="O120" s="31">
        <v>42</v>
      </c>
      <c r="P120" s="31">
        <v>1</v>
      </c>
      <c r="Q120" s="31">
        <v>2</v>
      </c>
      <c r="R120" s="31">
        <v>10</v>
      </c>
      <c r="S120" s="31">
        <v>6</v>
      </c>
      <c r="T120" s="31">
        <v>1</v>
      </c>
      <c r="U120" s="31">
        <v>7</v>
      </c>
      <c r="V120" s="31">
        <v>1</v>
      </c>
      <c r="W120" s="31">
        <v>1</v>
      </c>
      <c r="X120" s="31">
        <v>11</v>
      </c>
      <c r="Y120" s="31">
        <v>5</v>
      </c>
      <c r="Z120" s="31">
        <v>135</v>
      </c>
      <c r="AA120"/>
      <c r="AB120"/>
      <c r="AC120"/>
      <c r="AD120"/>
      <c r="AE120"/>
      <c r="AF120"/>
      <c r="AG120"/>
      <c r="AH120"/>
      <c r="AI120"/>
      <c r="AJ120"/>
      <c r="AK120"/>
      <c r="AL120"/>
    </row>
    <row r="121" spans="1:38"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41"/>
      <c r="B130" s="31"/>
      <c r="C130" s="31"/>
      <c r="D130" s="31"/>
      <c r="E130" s="31"/>
      <c r="F130" s="31"/>
      <c r="G130" s="31"/>
      <c r="H130" s="31"/>
      <c r="I130" s="31"/>
      <c r="J130" s="31"/>
      <c r="K130" s="31"/>
      <c r="L130" s="31"/>
      <c r="M130" s="31"/>
      <c r="N130" s="31"/>
      <c r="O130" s="31"/>
      <c r="P130" s="31"/>
      <c r="Q130" s="31"/>
      <c r="R130" s="31"/>
      <c r="S130" s="31"/>
      <c r="T130"/>
      <c r="U130"/>
      <c r="V130"/>
      <c r="W130"/>
      <c r="X130"/>
      <c r="Y130"/>
      <c r="Z130"/>
      <c r="AA130"/>
      <c r="AB130"/>
      <c r="AC130"/>
      <c r="AD130"/>
    </row>
    <row r="131" spans="1:30" x14ac:dyDescent="0.25">
      <c r="A131" s="41"/>
      <c r="B131" s="31"/>
      <c r="C131" s="31"/>
      <c r="D131" s="31"/>
      <c r="E131" s="31"/>
      <c r="F131" s="31"/>
      <c r="G131" s="31"/>
      <c r="H131" s="31"/>
      <c r="I131" s="31"/>
      <c r="J131" s="31"/>
      <c r="K131" s="31"/>
      <c r="L131" s="31"/>
      <c r="M131" s="31"/>
      <c r="N131" s="31"/>
      <c r="O131" s="31"/>
      <c r="P131" s="31"/>
      <c r="Q131" s="31"/>
      <c r="R131" s="31"/>
      <c r="S131" s="31"/>
      <c r="T131"/>
      <c r="U131"/>
      <c r="V131"/>
      <c r="W131"/>
      <c r="X131"/>
      <c r="Y131"/>
      <c r="Z131"/>
      <c r="AA131"/>
      <c r="AB131"/>
      <c r="AC131"/>
      <c r="AD131"/>
    </row>
    <row r="132" spans="1:30" ht="15.75" x14ac:dyDescent="0.25">
      <c r="A132" s="73" t="s">
        <v>125</v>
      </c>
      <c r="B132" s="31"/>
      <c r="C132" s="31"/>
      <c r="D132" s="31"/>
      <c r="E132" s="31"/>
      <c r="F132" s="31"/>
      <c r="G132" s="31"/>
      <c r="H132" s="31"/>
      <c r="I132" s="31"/>
      <c r="J132" s="31"/>
      <c r="K132" s="31"/>
      <c r="L132" s="31"/>
      <c r="M132" s="31"/>
      <c r="N132" s="31"/>
      <c r="O132" s="31"/>
      <c r="P132" s="31"/>
      <c r="Q132" s="31"/>
      <c r="R132" s="31"/>
      <c r="S132" s="31"/>
      <c r="T132" s="31"/>
      <c r="U132" s="31"/>
      <c r="V132" s="31"/>
      <c r="W132"/>
    </row>
    <row r="133" spans="1:30" ht="17.25" customHeight="1" x14ac:dyDescent="0.25">
      <c r="A133" s="74" t="s">
        <v>126</v>
      </c>
      <c r="B133" s="31"/>
      <c r="C133" s="31"/>
      <c r="D133" s="31"/>
      <c r="E133" s="31"/>
      <c r="F133" s="31"/>
      <c r="G133" s="31"/>
      <c r="H133" s="31"/>
      <c r="I133" s="31"/>
      <c r="J133" s="31"/>
      <c r="K133" s="31"/>
      <c r="L133" s="31"/>
      <c r="M133" s="31"/>
      <c r="N133" s="31"/>
      <c r="O133" s="31"/>
      <c r="P133" s="31"/>
      <c r="Q133" s="31"/>
      <c r="R133" s="31"/>
      <c r="S133" s="31"/>
      <c r="T133" s="31"/>
      <c r="U133" s="31"/>
      <c r="V133" s="31"/>
      <c r="W133"/>
    </row>
    <row r="134" spans="1:30" ht="15.75" x14ac:dyDescent="0.25">
      <c r="A134" s="75" t="s">
        <v>127</v>
      </c>
      <c r="B134" s="31"/>
      <c r="C134" s="31"/>
      <c r="D134" s="31"/>
      <c r="E134" s="31"/>
      <c r="F134" s="31"/>
      <c r="G134" s="31"/>
      <c r="H134" s="31"/>
      <c r="I134" s="31"/>
      <c r="J134" s="31"/>
      <c r="K134" s="31"/>
      <c r="L134" s="31"/>
      <c r="M134" s="31"/>
      <c r="N134" s="31"/>
      <c r="O134" s="31"/>
      <c r="P134" s="31"/>
      <c r="Q134" s="31"/>
      <c r="R134" s="31"/>
      <c r="S134" s="31"/>
      <c r="T134" s="31"/>
      <c r="U134" s="31"/>
      <c r="V134" s="31"/>
      <c r="W134"/>
    </row>
    <row r="137" spans="1:30" ht="71.25" customHeight="1" x14ac:dyDescent="0.3">
      <c r="A137" s="71" t="s">
        <v>852</v>
      </c>
      <c r="B137"/>
    </row>
    <row r="138" spans="1:30" ht="15" customHeight="1" x14ac:dyDescent="0.25">
      <c r="A138" s="46" t="s">
        <v>14</v>
      </c>
      <c r="B138" t="s">
        <v>86</v>
      </c>
    </row>
    <row r="140" spans="1:30" x14ac:dyDescent="0.25">
      <c r="A140" s="46" t="s">
        <v>105</v>
      </c>
      <c r="B140" t="s">
        <v>106</v>
      </c>
      <c r="C140"/>
    </row>
    <row r="141" spans="1:30" x14ac:dyDescent="0.25">
      <c r="A141" s="32" t="s">
        <v>611</v>
      </c>
      <c r="B141" s="31">
        <v>3</v>
      </c>
      <c r="C141"/>
    </row>
    <row r="142" spans="1:30" x14ac:dyDescent="0.25">
      <c r="A142" s="86" t="s">
        <v>157</v>
      </c>
      <c r="B142" s="31">
        <v>3</v>
      </c>
      <c r="C142"/>
    </row>
    <row r="143" spans="1:30" x14ac:dyDescent="0.25">
      <c r="A143" s="32" t="s">
        <v>294</v>
      </c>
      <c r="B143" s="31">
        <v>1</v>
      </c>
      <c r="C143"/>
    </row>
    <row r="144" spans="1:30" x14ac:dyDescent="0.25">
      <c r="A144" s="32" t="s">
        <v>487</v>
      </c>
      <c r="B144" s="31">
        <v>3</v>
      </c>
      <c r="C144"/>
    </row>
    <row r="145" spans="1:3" ht="38.25" x14ac:dyDescent="0.25">
      <c r="A145" s="86" t="s">
        <v>232</v>
      </c>
      <c r="B145" s="31">
        <v>2</v>
      </c>
      <c r="C145"/>
    </row>
    <row r="146" spans="1:3" x14ac:dyDescent="0.25">
      <c r="A146" s="32" t="s">
        <v>483</v>
      </c>
      <c r="B146" s="31">
        <v>6</v>
      </c>
      <c r="C146"/>
    </row>
    <row r="147" spans="1:3" x14ac:dyDescent="0.25">
      <c r="A147" s="32" t="s">
        <v>362</v>
      </c>
      <c r="B147" s="31">
        <v>4</v>
      </c>
      <c r="C147"/>
    </row>
    <row r="148" spans="1:3" x14ac:dyDescent="0.25">
      <c r="A148" s="32" t="s">
        <v>585</v>
      </c>
      <c r="B148" s="31">
        <v>21</v>
      </c>
      <c r="C148"/>
    </row>
    <row r="149" spans="1:3" ht="25.5" x14ac:dyDescent="0.25">
      <c r="A149" s="86" t="s">
        <v>192</v>
      </c>
      <c r="B149" s="31">
        <v>1</v>
      </c>
      <c r="C149"/>
    </row>
    <row r="150" spans="1:3" x14ac:dyDescent="0.25">
      <c r="A150" s="32" t="s">
        <v>300</v>
      </c>
      <c r="B150" s="31">
        <v>10</v>
      </c>
      <c r="C150"/>
    </row>
    <row r="151" spans="1:3" x14ac:dyDescent="0.25">
      <c r="A151" s="32" t="s">
        <v>628</v>
      </c>
      <c r="B151" s="31">
        <v>1</v>
      </c>
      <c r="C151"/>
    </row>
    <row r="152" spans="1:3" x14ac:dyDescent="0.25">
      <c r="A152" s="32" t="s">
        <v>627</v>
      </c>
      <c r="B152" s="31">
        <v>2</v>
      </c>
      <c r="C152"/>
    </row>
    <row r="153" spans="1:3" x14ac:dyDescent="0.25">
      <c r="A153" s="32" t="s">
        <v>655</v>
      </c>
      <c r="B153" s="31">
        <v>42</v>
      </c>
      <c r="C153"/>
    </row>
    <row r="154" spans="1:3" x14ac:dyDescent="0.25">
      <c r="A154" s="32" t="s">
        <v>651</v>
      </c>
      <c r="B154" s="31">
        <v>1</v>
      </c>
      <c r="C154"/>
    </row>
    <row r="155" spans="1:3" x14ac:dyDescent="0.25">
      <c r="A155" s="32" t="s">
        <v>430</v>
      </c>
      <c r="B155" s="31">
        <v>24</v>
      </c>
      <c r="C155"/>
    </row>
    <row r="156" spans="1:3" x14ac:dyDescent="0.25">
      <c r="A156" s="86" t="s">
        <v>227</v>
      </c>
      <c r="B156" s="31">
        <v>1</v>
      </c>
      <c r="C156"/>
    </row>
    <row r="157" spans="1:3" x14ac:dyDescent="0.25">
      <c r="A157" s="41" t="s">
        <v>250</v>
      </c>
      <c r="B157" s="31">
        <v>7</v>
      </c>
      <c r="C157"/>
    </row>
    <row r="158" spans="1:3" ht="25.5" x14ac:dyDescent="0.25">
      <c r="A158" s="86" t="s">
        <v>71</v>
      </c>
      <c r="B158" s="31">
        <v>3</v>
      </c>
    </row>
    <row r="159" spans="1:3" x14ac:dyDescent="0.25">
      <c r="A159" s="41" t="s">
        <v>92</v>
      </c>
      <c r="B159" s="31">
        <v>135</v>
      </c>
    </row>
    <row r="160" spans="1:3"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s="43"/>
      <c r="B167"/>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60"/>
  <sheetViews>
    <sheetView showGridLines="0" zoomScaleNormal="100" workbookViewId="0">
      <selection activeCell="A96" sqref="A96"/>
    </sheetView>
  </sheetViews>
  <sheetFormatPr baseColWidth="10" defaultColWidth="11.42578125"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0" customWidth="1"/>
    <col min="19" max="19" width="12.28515625" style="51" customWidth="1"/>
    <col min="20" max="20" width="17.28515625" style="6" customWidth="1"/>
    <col min="21" max="21" width="73.2851562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20"/>
      <c r="B1" s="120"/>
      <c r="C1" s="120"/>
      <c r="D1" s="120"/>
      <c r="E1" s="120"/>
      <c r="F1" s="122" t="s">
        <v>23</v>
      </c>
      <c r="G1" s="123"/>
      <c r="H1" s="123"/>
      <c r="I1" s="123"/>
      <c r="J1" s="123"/>
      <c r="K1" s="123"/>
      <c r="L1" s="123"/>
      <c r="M1" s="123"/>
      <c r="N1" s="123"/>
      <c r="O1" s="123"/>
      <c r="P1" s="123"/>
      <c r="Q1" s="123"/>
      <c r="R1" s="123"/>
      <c r="S1" s="123"/>
      <c r="T1" s="123"/>
      <c r="U1" s="123"/>
      <c r="V1" s="124"/>
    </row>
    <row r="2" spans="1:25" s="4" customFormat="1" ht="18.75" customHeight="1" x14ac:dyDescent="0.2">
      <c r="A2" s="120"/>
      <c r="B2" s="120"/>
      <c r="C2" s="120"/>
      <c r="D2" s="120"/>
      <c r="E2" s="120"/>
      <c r="F2" s="125" t="s">
        <v>16</v>
      </c>
      <c r="G2" s="123"/>
      <c r="H2" s="123"/>
      <c r="I2" s="123"/>
      <c r="J2" s="123"/>
      <c r="K2" s="123"/>
      <c r="L2" s="123"/>
      <c r="M2" s="123"/>
      <c r="N2" s="123"/>
      <c r="O2" s="123"/>
      <c r="P2" s="123"/>
      <c r="Q2" s="123"/>
      <c r="R2" s="123"/>
      <c r="S2" s="123"/>
      <c r="T2" s="123"/>
      <c r="U2" s="123"/>
      <c r="V2" s="124"/>
    </row>
    <row r="3" spans="1:25" s="4" customFormat="1" ht="18.75" customHeight="1" x14ac:dyDescent="0.2">
      <c r="A3" s="120"/>
      <c r="B3" s="120"/>
      <c r="C3" s="120"/>
      <c r="D3" s="120"/>
      <c r="E3" s="120"/>
      <c r="F3" s="125" t="s">
        <v>21</v>
      </c>
      <c r="G3" s="123"/>
      <c r="H3" s="123"/>
      <c r="I3" s="123"/>
      <c r="J3" s="123"/>
      <c r="K3" s="123"/>
      <c r="L3" s="123"/>
      <c r="M3" s="123"/>
      <c r="N3" s="123"/>
      <c r="O3" s="123"/>
      <c r="P3" s="123"/>
      <c r="Q3" s="123"/>
      <c r="R3" s="123"/>
      <c r="S3" s="123"/>
      <c r="T3" s="123"/>
      <c r="U3" s="123"/>
      <c r="V3" s="124"/>
    </row>
    <row r="4" spans="1:25" s="4" customFormat="1" ht="30" customHeight="1" x14ac:dyDescent="0.2">
      <c r="A4" s="120"/>
      <c r="B4" s="120"/>
      <c r="C4" s="120"/>
      <c r="D4" s="120"/>
      <c r="E4" s="120"/>
      <c r="F4" s="121" t="s">
        <v>22</v>
      </c>
      <c r="G4" s="121"/>
      <c r="H4" s="121"/>
      <c r="I4" s="121"/>
      <c r="J4" s="121"/>
      <c r="K4" s="121"/>
      <c r="L4" s="121"/>
      <c r="M4" s="121"/>
      <c r="N4" s="121"/>
      <c r="O4" s="121"/>
      <c r="P4" s="126" t="s">
        <v>24</v>
      </c>
      <c r="Q4" s="127"/>
      <c r="R4" s="127"/>
      <c r="S4" s="128"/>
      <c r="T4" s="128"/>
      <c r="U4" s="128"/>
      <c r="V4" s="129"/>
    </row>
    <row r="5" spans="1:25" s="9" customFormat="1" ht="33.75" customHeight="1" x14ac:dyDescent="0.2">
      <c r="A5" s="119" t="s">
        <v>9</v>
      </c>
      <c r="B5" s="119"/>
      <c r="C5" s="119"/>
      <c r="D5" s="119"/>
      <c r="E5" s="119"/>
      <c r="F5" s="119"/>
      <c r="G5" s="119"/>
      <c r="H5" s="119"/>
      <c r="I5" s="119"/>
      <c r="J5" s="119"/>
      <c r="K5" s="119"/>
      <c r="L5" s="119"/>
      <c r="M5" s="119"/>
      <c r="N5" s="119"/>
      <c r="O5" s="119"/>
      <c r="P5" s="119"/>
      <c r="Q5" s="119"/>
      <c r="R5" s="119"/>
      <c r="S5" s="130" t="s">
        <v>11</v>
      </c>
      <c r="T5" s="130"/>
      <c r="U5" s="130"/>
      <c r="V5" s="130"/>
      <c r="W5" s="130"/>
      <c r="X5" s="130"/>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47" t="s">
        <v>6</v>
      </c>
      <c r="R6" s="47" t="s">
        <v>7</v>
      </c>
      <c r="S6" s="48" t="s">
        <v>12</v>
      </c>
      <c r="T6" s="15" t="s">
        <v>18</v>
      </c>
      <c r="U6" s="11" t="s">
        <v>13</v>
      </c>
      <c r="V6" s="11" t="s">
        <v>14</v>
      </c>
      <c r="W6" s="18" t="s">
        <v>87</v>
      </c>
      <c r="X6" s="18" t="s">
        <v>88</v>
      </c>
    </row>
    <row r="7" spans="1:25" ht="12" customHeight="1" x14ac:dyDescent="0.2">
      <c r="A7" s="19" t="s">
        <v>149</v>
      </c>
      <c r="B7" s="20">
        <v>4</v>
      </c>
      <c r="C7" s="21">
        <v>2020</v>
      </c>
      <c r="D7" s="28" t="s">
        <v>72</v>
      </c>
      <c r="E7" s="27" t="s">
        <v>157</v>
      </c>
      <c r="F7" s="23">
        <v>44098</v>
      </c>
      <c r="G7" s="25" t="s">
        <v>134</v>
      </c>
      <c r="H7" s="22" t="s">
        <v>136</v>
      </c>
      <c r="I7" s="24" t="s">
        <v>343</v>
      </c>
      <c r="J7" s="28" t="s">
        <v>344</v>
      </c>
      <c r="K7" s="8" t="s">
        <v>82</v>
      </c>
      <c r="L7" s="25" t="s">
        <v>153</v>
      </c>
      <c r="M7" s="25">
        <v>1</v>
      </c>
      <c r="N7" s="25" t="s">
        <v>78</v>
      </c>
      <c r="O7" s="25" t="s">
        <v>78</v>
      </c>
      <c r="P7" s="25" t="s">
        <v>137</v>
      </c>
      <c r="Q7" s="49">
        <v>44206</v>
      </c>
      <c r="R7" s="49">
        <v>44865</v>
      </c>
      <c r="S7" s="49">
        <v>44599</v>
      </c>
      <c r="T7" s="26" t="s">
        <v>85</v>
      </c>
      <c r="U7" s="59" t="s">
        <v>906</v>
      </c>
      <c r="V7" s="26" t="s">
        <v>86</v>
      </c>
      <c r="W7" s="25">
        <v>0</v>
      </c>
      <c r="X7" s="25">
        <v>0</v>
      </c>
      <c r="Y7" s="6"/>
    </row>
    <row r="8" spans="1:25" ht="12" customHeight="1" x14ac:dyDescent="0.2">
      <c r="A8" s="19" t="s">
        <v>150</v>
      </c>
      <c r="B8" s="20">
        <v>1</v>
      </c>
      <c r="C8" s="21">
        <v>2020</v>
      </c>
      <c r="D8" s="28" t="s">
        <v>72</v>
      </c>
      <c r="E8" s="27" t="s">
        <v>157</v>
      </c>
      <c r="F8" s="23">
        <v>44098</v>
      </c>
      <c r="G8" s="25" t="s">
        <v>138</v>
      </c>
      <c r="H8" s="22" t="s">
        <v>136</v>
      </c>
      <c r="I8" s="24" t="s">
        <v>139</v>
      </c>
      <c r="J8" s="28" t="s">
        <v>140</v>
      </c>
      <c r="K8" s="8" t="s">
        <v>82</v>
      </c>
      <c r="L8" s="25" t="s">
        <v>141</v>
      </c>
      <c r="M8" s="25">
        <v>1</v>
      </c>
      <c r="N8" s="25" t="s">
        <v>80</v>
      </c>
      <c r="O8" s="7" t="s">
        <v>81</v>
      </c>
      <c r="P8" s="66" t="s">
        <v>133</v>
      </c>
      <c r="Q8" s="66">
        <v>44105</v>
      </c>
      <c r="R8" s="49">
        <v>44742</v>
      </c>
      <c r="S8" s="49">
        <v>44599</v>
      </c>
      <c r="T8" s="26" t="s">
        <v>161</v>
      </c>
      <c r="U8" s="59" t="s">
        <v>874</v>
      </c>
      <c r="V8" s="26" t="s">
        <v>86</v>
      </c>
      <c r="W8" s="25">
        <v>1</v>
      </c>
      <c r="X8" s="25">
        <v>0</v>
      </c>
      <c r="Y8" s="6"/>
    </row>
    <row r="9" spans="1:25" ht="12" customHeight="1" x14ac:dyDescent="0.2">
      <c r="A9" s="19" t="s">
        <v>151</v>
      </c>
      <c r="B9" s="20">
        <v>1</v>
      </c>
      <c r="C9" s="21">
        <v>2020</v>
      </c>
      <c r="D9" s="28" t="s">
        <v>72</v>
      </c>
      <c r="E9" s="27" t="s">
        <v>157</v>
      </c>
      <c r="F9" s="23">
        <v>44098</v>
      </c>
      <c r="G9" s="25" t="s">
        <v>142</v>
      </c>
      <c r="H9" s="22" t="s">
        <v>143</v>
      </c>
      <c r="I9" s="24" t="s">
        <v>144</v>
      </c>
      <c r="J9" s="28" t="s">
        <v>145</v>
      </c>
      <c r="K9" s="8" t="s">
        <v>82</v>
      </c>
      <c r="L9" s="25" t="s">
        <v>141</v>
      </c>
      <c r="M9" s="25">
        <v>1</v>
      </c>
      <c r="N9" s="25" t="s">
        <v>80</v>
      </c>
      <c r="O9" s="7" t="s">
        <v>81</v>
      </c>
      <c r="P9" s="66" t="s">
        <v>133</v>
      </c>
      <c r="Q9" s="66">
        <v>44105</v>
      </c>
      <c r="R9" s="49">
        <v>44742</v>
      </c>
      <c r="S9" s="49">
        <v>44599</v>
      </c>
      <c r="T9" s="26" t="s">
        <v>161</v>
      </c>
      <c r="U9" s="59" t="s">
        <v>875</v>
      </c>
      <c r="V9" s="26" t="s">
        <v>86</v>
      </c>
      <c r="W9" s="25">
        <v>1</v>
      </c>
      <c r="X9" s="25">
        <v>0</v>
      </c>
      <c r="Y9" s="6"/>
    </row>
    <row r="10" spans="1:25" ht="12" customHeight="1" x14ac:dyDescent="0.2">
      <c r="A10" s="19" t="s">
        <v>152</v>
      </c>
      <c r="B10" s="20">
        <v>2</v>
      </c>
      <c r="C10" s="21">
        <v>2020</v>
      </c>
      <c r="D10" s="28" t="s">
        <v>72</v>
      </c>
      <c r="E10" s="27" t="s">
        <v>294</v>
      </c>
      <c r="F10" s="23">
        <v>44098</v>
      </c>
      <c r="G10" s="25" t="s">
        <v>146</v>
      </c>
      <c r="H10" s="22" t="s">
        <v>147</v>
      </c>
      <c r="I10" s="24" t="s">
        <v>148</v>
      </c>
      <c r="J10" s="28" t="s">
        <v>295</v>
      </c>
      <c r="K10" s="8" t="s">
        <v>82</v>
      </c>
      <c r="L10" s="25" t="s">
        <v>296</v>
      </c>
      <c r="M10" s="25" t="s">
        <v>297</v>
      </c>
      <c r="N10" s="25" t="s">
        <v>80</v>
      </c>
      <c r="O10" s="7" t="s">
        <v>81</v>
      </c>
      <c r="P10" s="66" t="s">
        <v>135</v>
      </c>
      <c r="Q10" s="66">
        <v>44105</v>
      </c>
      <c r="R10" s="49">
        <v>44742</v>
      </c>
      <c r="S10" s="49">
        <v>44599</v>
      </c>
      <c r="T10" s="26" t="s">
        <v>161</v>
      </c>
      <c r="U10" s="26" t="s">
        <v>876</v>
      </c>
      <c r="V10" s="26" t="s">
        <v>86</v>
      </c>
      <c r="W10" s="25">
        <v>1</v>
      </c>
      <c r="X10" s="25">
        <v>1</v>
      </c>
      <c r="Y10" s="6"/>
    </row>
    <row r="11" spans="1:25" s="115" customFormat="1" ht="12" customHeight="1" x14ac:dyDescent="0.2">
      <c r="A11" s="103" t="s">
        <v>173</v>
      </c>
      <c r="B11" s="104">
        <v>2</v>
      </c>
      <c r="C11" s="105">
        <v>2021</v>
      </c>
      <c r="D11" s="106" t="s">
        <v>75</v>
      </c>
      <c r="E11" s="107" t="s">
        <v>347</v>
      </c>
      <c r="F11" s="108">
        <v>44285</v>
      </c>
      <c r="G11" s="103" t="s">
        <v>170</v>
      </c>
      <c r="H11" s="106" t="s">
        <v>166</v>
      </c>
      <c r="I11" s="107" t="s">
        <v>171</v>
      </c>
      <c r="J11" s="109" t="s">
        <v>172</v>
      </c>
      <c r="K11" s="8" t="s">
        <v>82</v>
      </c>
      <c r="L11" s="103" t="s">
        <v>169</v>
      </c>
      <c r="M11" s="103">
        <v>1</v>
      </c>
      <c r="N11" s="103" t="s">
        <v>83</v>
      </c>
      <c r="O11" s="103" t="s">
        <v>84</v>
      </c>
      <c r="P11" s="103" t="s">
        <v>124</v>
      </c>
      <c r="Q11" s="110">
        <v>44319</v>
      </c>
      <c r="R11" s="110">
        <v>44591</v>
      </c>
      <c r="S11" s="111">
        <v>44599</v>
      </c>
      <c r="T11" s="112" t="s">
        <v>869</v>
      </c>
      <c r="U11" s="112" t="s">
        <v>867</v>
      </c>
      <c r="V11" s="113" t="s">
        <v>115</v>
      </c>
      <c r="W11" s="103">
        <v>0</v>
      </c>
      <c r="X11" s="103">
        <v>0</v>
      </c>
      <c r="Y11" s="114"/>
    </row>
    <row r="12" spans="1:25" ht="12" customHeight="1" x14ac:dyDescent="0.2">
      <c r="A12" s="19" t="s">
        <v>190</v>
      </c>
      <c r="B12" s="20">
        <v>1</v>
      </c>
      <c r="C12" s="21">
        <v>2021</v>
      </c>
      <c r="D12" s="28" t="s">
        <v>118</v>
      </c>
      <c r="E12" s="27" t="s">
        <v>192</v>
      </c>
      <c r="F12" s="23">
        <v>44305</v>
      </c>
      <c r="G12" s="25" t="s">
        <v>174</v>
      </c>
      <c r="H12" s="22" t="s">
        <v>175</v>
      </c>
      <c r="I12" s="24" t="s">
        <v>176</v>
      </c>
      <c r="J12" s="28" t="s">
        <v>177</v>
      </c>
      <c r="K12" s="8" t="s">
        <v>79</v>
      </c>
      <c r="L12" s="25" t="s">
        <v>178</v>
      </c>
      <c r="M12" s="25">
        <v>1</v>
      </c>
      <c r="N12" s="25" t="s">
        <v>840</v>
      </c>
      <c r="O12" s="25" t="s">
        <v>189</v>
      </c>
      <c r="P12" s="25" t="s">
        <v>179</v>
      </c>
      <c r="Q12" s="66">
        <v>44321</v>
      </c>
      <c r="R12" s="49">
        <v>44742</v>
      </c>
      <c r="S12" s="49">
        <v>44572</v>
      </c>
      <c r="T12" s="26" t="s">
        <v>843</v>
      </c>
      <c r="U12" s="26" t="s">
        <v>844</v>
      </c>
      <c r="V12" s="26" t="s">
        <v>86</v>
      </c>
      <c r="W12" s="25">
        <v>1</v>
      </c>
      <c r="X12" s="25">
        <v>0</v>
      </c>
      <c r="Y12" s="6"/>
    </row>
    <row r="13" spans="1:25" ht="12" customHeight="1" x14ac:dyDescent="0.2">
      <c r="A13" s="19" t="s">
        <v>191</v>
      </c>
      <c r="B13" s="20">
        <v>1</v>
      </c>
      <c r="C13" s="21">
        <v>2021</v>
      </c>
      <c r="D13" s="28" t="s">
        <v>154</v>
      </c>
      <c r="E13" s="27" t="s">
        <v>180</v>
      </c>
      <c r="F13" s="23">
        <v>44308</v>
      </c>
      <c r="G13" s="25" t="s">
        <v>181</v>
      </c>
      <c r="H13" s="22" t="s">
        <v>182</v>
      </c>
      <c r="I13" s="24" t="s">
        <v>183</v>
      </c>
      <c r="J13" s="28" t="s">
        <v>184</v>
      </c>
      <c r="K13" s="8" t="s">
        <v>233</v>
      </c>
      <c r="L13" s="25" t="s">
        <v>185</v>
      </c>
      <c r="M13" s="25" t="s">
        <v>186</v>
      </c>
      <c r="N13" s="25" t="s">
        <v>76</v>
      </c>
      <c r="O13" s="25" t="s">
        <v>155</v>
      </c>
      <c r="P13" s="25" t="s">
        <v>187</v>
      </c>
      <c r="Q13" s="66">
        <v>44317</v>
      </c>
      <c r="R13" s="66">
        <v>44561</v>
      </c>
      <c r="S13" s="49">
        <v>44600</v>
      </c>
      <c r="T13" s="26" t="s">
        <v>890</v>
      </c>
      <c r="U13" s="26" t="s">
        <v>891</v>
      </c>
      <c r="V13" s="26" t="s">
        <v>115</v>
      </c>
      <c r="W13" s="25">
        <v>0</v>
      </c>
      <c r="X13" s="25">
        <v>0</v>
      </c>
      <c r="Y13" s="6"/>
    </row>
    <row r="14" spans="1:25" ht="12" customHeight="1" x14ac:dyDescent="0.2">
      <c r="A14" s="19" t="s">
        <v>207</v>
      </c>
      <c r="B14" s="20">
        <v>3</v>
      </c>
      <c r="C14" s="21">
        <v>2021</v>
      </c>
      <c r="D14" s="22" t="s">
        <v>70</v>
      </c>
      <c r="E14" s="27" t="s">
        <v>71</v>
      </c>
      <c r="F14" s="23">
        <v>44294</v>
      </c>
      <c r="G14" s="25" t="s">
        <v>193</v>
      </c>
      <c r="H14" s="22" t="s">
        <v>194</v>
      </c>
      <c r="I14" s="24" t="s">
        <v>195</v>
      </c>
      <c r="J14" s="28" t="s">
        <v>197</v>
      </c>
      <c r="K14" s="8" t="s">
        <v>167</v>
      </c>
      <c r="L14" s="25" t="s">
        <v>198</v>
      </c>
      <c r="M14" s="25">
        <v>3</v>
      </c>
      <c r="N14" s="25" t="s">
        <v>76</v>
      </c>
      <c r="O14" s="25" t="s">
        <v>77</v>
      </c>
      <c r="P14" s="25" t="s">
        <v>196</v>
      </c>
      <c r="Q14" s="66">
        <v>44322</v>
      </c>
      <c r="R14" s="66">
        <v>44773</v>
      </c>
      <c r="S14" s="49">
        <v>44600</v>
      </c>
      <c r="T14" s="26" t="s">
        <v>890</v>
      </c>
      <c r="U14" s="26" t="s">
        <v>892</v>
      </c>
      <c r="V14" s="26" t="s">
        <v>86</v>
      </c>
      <c r="W14" s="25">
        <v>1</v>
      </c>
      <c r="X14" s="25">
        <v>0</v>
      </c>
      <c r="Y14" s="6"/>
    </row>
    <row r="15" spans="1:25" ht="12" customHeight="1" x14ac:dyDescent="0.2">
      <c r="A15" s="19" t="s">
        <v>208</v>
      </c>
      <c r="B15" s="20">
        <v>2</v>
      </c>
      <c r="C15" s="21">
        <v>2021</v>
      </c>
      <c r="D15" s="22" t="s">
        <v>70</v>
      </c>
      <c r="E15" s="27" t="s">
        <v>71</v>
      </c>
      <c r="F15" s="23">
        <v>44294</v>
      </c>
      <c r="G15" s="25" t="s">
        <v>199</v>
      </c>
      <c r="H15" s="22" t="s">
        <v>194</v>
      </c>
      <c r="I15" s="24" t="s">
        <v>200</v>
      </c>
      <c r="J15" s="28" t="s">
        <v>201</v>
      </c>
      <c r="K15" s="8" t="s">
        <v>82</v>
      </c>
      <c r="L15" s="25" t="s">
        <v>202</v>
      </c>
      <c r="M15" s="25">
        <v>3</v>
      </c>
      <c r="N15" s="25" t="s">
        <v>76</v>
      </c>
      <c r="O15" s="25" t="s">
        <v>77</v>
      </c>
      <c r="P15" s="25" t="s">
        <v>196</v>
      </c>
      <c r="Q15" s="66">
        <v>44322</v>
      </c>
      <c r="R15" s="66">
        <v>44773</v>
      </c>
      <c r="S15" s="49">
        <v>44600</v>
      </c>
      <c r="T15" s="26" t="s">
        <v>890</v>
      </c>
      <c r="U15" s="26" t="s">
        <v>893</v>
      </c>
      <c r="V15" s="26" t="s">
        <v>86</v>
      </c>
      <c r="W15" s="25">
        <v>1</v>
      </c>
      <c r="X15" s="25">
        <v>0</v>
      </c>
      <c r="Y15" s="6"/>
    </row>
    <row r="16" spans="1:25" ht="12" customHeight="1" x14ac:dyDescent="0.2">
      <c r="A16" s="19" t="s">
        <v>209</v>
      </c>
      <c r="B16" s="20">
        <v>2</v>
      </c>
      <c r="C16" s="21">
        <v>2021</v>
      </c>
      <c r="D16" s="22" t="s">
        <v>70</v>
      </c>
      <c r="E16" s="27" t="s">
        <v>71</v>
      </c>
      <c r="F16" s="23">
        <v>44294</v>
      </c>
      <c r="G16" s="25" t="s">
        <v>203</v>
      </c>
      <c r="H16" s="22" t="s">
        <v>194</v>
      </c>
      <c r="I16" s="24" t="s">
        <v>204</v>
      </c>
      <c r="J16" s="28" t="s">
        <v>205</v>
      </c>
      <c r="K16" s="8" t="s">
        <v>82</v>
      </c>
      <c r="L16" s="25" t="s">
        <v>206</v>
      </c>
      <c r="M16" s="25">
        <v>3</v>
      </c>
      <c r="N16" s="25" t="s">
        <v>76</v>
      </c>
      <c r="O16" s="25" t="s">
        <v>77</v>
      </c>
      <c r="P16" s="25" t="s">
        <v>196</v>
      </c>
      <c r="Q16" s="66">
        <v>44322</v>
      </c>
      <c r="R16" s="66">
        <v>44773</v>
      </c>
      <c r="S16" s="49">
        <v>44600</v>
      </c>
      <c r="T16" s="26" t="s">
        <v>890</v>
      </c>
      <c r="U16" s="26" t="s">
        <v>893</v>
      </c>
      <c r="V16" s="26" t="s">
        <v>86</v>
      </c>
      <c r="W16" s="25">
        <v>1</v>
      </c>
      <c r="X16" s="25">
        <v>0</v>
      </c>
      <c r="Y16" s="6"/>
    </row>
    <row r="17" spans="1:25" ht="12" customHeight="1" x14ac:dyDescent="0.2">
      <c r="A17" s="19" t="s">
        <v>217</v>
      </c>
      <c r="B17" s="20">
        <v>2</v>
      </c>
      <c r="C17" s="21">
        <v>2021</v>
      </c>
      <c r="D17" s="22" t="s">
        <v>216</v>
      </c>
      <c r="E17" s="27" t="s">
        <v>346</v>
      </c>
      <c r="F17" s="23">
        <v>44290</v>
      </c>
      <c r="G17" s="25" t="s">
        <v>212</v>
      </c>
      <c r="H17" s="22" t="s">
        <v>219</v>
      </c>
      <c r="I17" s="24" t="s">
        <v>214</v>
      </c>
      <c r="J17" s="28" t="s">
        <v>231</v>
      </c>
      <c r="K17" s="8" t="s">
        <v>82</v>
      </c>
      <c r="L17" s="25" t="s">
        <v>215</v>
      </c>
      <c r="M17" s="84">
        <v>1</v>
      </c>
      <c r="N17" s="25" t="s">
        <v>76</v>
      </c>
      <c r="O17" s="25" t="s">
        <v>120</v>
      </c>
      <c r="P17" s="25" t="s">
        <v>213</v>
      </c>
      <c r="Q17" s="66">
        <v>44319</v>
      </c>
      <c r="R17" s="66">
        <v>44591</v>
      </c>
      <c r="S17" s="49">
        <v>44600</v>
      </c>
      <c r="T17" s="26" t="s">
        <v>890</v>
      </c>
      <c r="U17" s="26" t="s">
        <v>894</v>
      </c>
      <c r="V17" s="26" t="s">
        <v>115</v>
      </c>
      <c r="W17" s="25">
        <v>0</v>
      </c>
      <c r="X17" s="25">
        <v>0</v>
      </c>
      <c r="Y17" s="6"/>
    </row>
    <row r="18" spans="1:25" ht="12" customHeight="1" x14ac:dyDescent="0.2">
      <c r="A18" s="19" t="s">
        <v>228</v>
      </c>
      <c r="B18" s="20">
        <v>2</v>
      </c>
      <c r="C18" s="21">
        <v>2021</v>
      </c>
      <c r="D18" s="22" t="s">
        <v>216</v>
      </c>
      <c r="E18" s="27" t="s">
        <v>227</v>
      </c>
      <c r="F18" s="23">
        <v>44322</v>
      </c>
      <c r="G18" s="25" t="s">
        <v>218</v>
      </c>
      <c r="H18" s="22" t="s">
        <v>219</v>
      </c>
      <c r="I18" s="24" t="s">
        <v>220</v>
      </c>
      <c r="J18" s="28" t="s">
        <v>221</v>
      </c>
      <c r="K18" s="8" t="s">
        <v>82</v>
      </c>
      <c r="L18" s="25" t="s">
        <v>215</v>
      </c>
      <c r="M18" s="25">
        <v>1</v>
      </c>
      <c r="N18" s="25" t="s">
        <v>76</v>
      </c>
      <c r="O18" s="25" t="s">
        <v>120</v>
      </c>
      <c r="P18" s="25" t="s">
        <v>213</v>
      </c>
      <c r="Q18" s="66">
        <v>44319</v>
      </c>
      <c r="R18" s="66">
        <v>44591</v>
      </c>
      <c r="S18" s="49">
        <v>44600</v>
      </c>
      <c r="T18" s="26" t="s">
        <v>890</v>
      </c>
      <c r="U18" s="26" t="s">
        <v>895</v>
      </c>
      <c r="V18" s="26" t="s">
        <v>115</v>
      </c>
      <c r="W18" s="25">
        <v>0</v>
      </c>
      <c r="X18" s="25">
        <v>0</v>
      </c>
      <c r="Y18" s="6"/>
    </row>
    <row r="19" spans="1:25" ht="12" customHeight="1" x14ac:dyDescent="0.2">
      <c r="A19" s="19" t="s">
        <v>229</v>
      </c>
      <c r="B19" s="20">
        <v>1</v>
      </c>
      <c r="C19" s="21">
        <v>2021</v>
      </c>
      <c r="D19" s="22" t="s">
        <v>72</v>
      </c>
      <c r="E19" s="27" t="s">
        <v>227</v>
      </c>
      <c r="F19" s="23">
        <v>44322</v>
      </c>
      <c r="G19" s="25" t="s">
        <v>222</v>
      </c>
      <c r="H19" s="22" t="s">
        <v>223</v>
      </c>
      <c r="I19" s="24" t="s">
        <v>224</v>
      </c>
      <c r="J19" s="28" t="s">
        <v>225</v>
      </c>
      <c r="K19" s="8" t="s">
        <v>82</v>
      </c>
      <c r="L19" s="25" t="s">
        <v>230</v>
      </c>
      <c r="M19" s="25">
        <v>12</v>
      </c>
      <c r="N19" s="25" t="s">
        <v>80</v>
      </c>
      <c r="O19" s="25" t="s">
        <v>81</v>
      </c>
      <c r="P19" s="25" t="s">
        <v>226</v>
      </c>
      <c r="Q19" s="66">
        <v>44348</v>
      </c>
      <c r="R19" s="66">
        <v>44713</v>
      </c>
      <c r="S19" s="49">
        <v>44599</v>
      </c>
      <c r="T19" s="26" t="s">
        <v>161</v>
      </c>
      <c r="U19" s="26" t="s">
        <v>877</v>
      </c>
      <c r="V19" s="26" t="s">
        <v>86</v>
      </c>
      <c r="W19" s="25">
        <v>0</v>
      </c>
      <c r="X19" s="25">
        <v>0</v>
      </c>
      <c r="Y19" s="6"/>
    </row>
    <row r="20" spans="1:25" ht="12" customHeight="1" x14ac:dyDescent="0.2">
      <c r="A20" s="19" t="s">
        <v>241</v>
      </c>
      <c r="B20" s="20">
        <v>1</v>
      </c>
      <c r="C20" s="21">
        <v>2021</v>
      </c>
      <c r="D20" s="22" t="s">
        <v>121</v>
      </c>
      <c r="E20" s="27" t="s">
        <v>232</v>
      </c>
      <c r="F20" s="23">
        <v>44340</v>
      </c>
      <c r="G20" s="25" t="s">
        <v>235</v>
      </c>
      <c r="H20" s="22" t="s">
        <v>236</v>
      </c>
      <c r="I20" s="24" t="s">
        <v>237</v>
      </c>
      <c r="J20" s="28" t="s">
        <v>238</v>
      </c>
      <c r="K20" s="8" t="s">
        <v>82</v>
      </c>
      <c r="L20" s="25" t="s">
        <v>239</v>
      </c>
      <c r="M20" s="25">
        <v>1</v>
      </c>
      <c r="N20" s="101" t="s">
        <v>122</v>
      </c>
      <c r="O20" s="101" t="s">
        <v>122</v>
      </c>
      <c r="P20" s="25" t="s">
        <v>240</v>
      </c>
      <c r="Q20" s="66">
        <v>44340</v>
      </c>
      <c r="R20" s="66">
        <v>44696</v>
      </c>
      <c r="S20" s="49"/>
      <c r="T20" s="26"/>
      <c r="U20" s="26"/>
      <c r="V20" s="26" t="s">
        <v>86</v>
      </c>
      <c r="W20" s="25">
        <v>0</v>
      </c>
      <c r="X20" s="25">
        <v>0</v>
      </c>
      <c r="Y20" s="6"/>
    </row>
    <row r="21" spans="1:25" ht="12" customHeight="1" x14ac:dyDescent="0.2">
      <c r="A21" s="19" t="s">
        <v>249</v>
      </c>
      <c r="B21" s="20">
        <v>9</v>
      </c>
      <c r="C21" s="21">
        <v>2021</v>
      </c>
      <c r="D21" s="22" t="s">
        <v>216</v>
      </c>
      <c r="E21" s="27" t="s">
        <v>232</v>
      </c>
      <c r="F21" s="23">
        <v>44354</v>
      </c>
      <c r="G21" s="25" t="s">
        <v>243</v>
      </c>
      <c r="H21" s="22" t="s">
        <v>219</v>
      </c>
      <c r="I21" s="24" t="s">
        <v>244</v>
      </c>
      <c r="J21" s="28" t="s">
        <v>246</v>
      </c>
      <c r="K21" s="8" t="s">
        <v>82</v>
      </c>
      <c r="L21" s="25" t="s">
        <v>247</v>
      </c>
      <c r="M21" s="25">
        <v>1</v>
      </c>
      <c r="N21" s="25" t="s">
        <v>76</v>
      </c>
      <c r="O21" s="25" t="s">
        <v>120</v>
      </c>
      <c r="P21" s="25" t="s">
        <v>245</v>
      </c>
      <c r="Q21" s="66">
        <v>44362</v>
      </c>
      <c r="R21" s="66">
        <v>44681</v>
      </c>
      <c r="S21" s="49">
        <v>44600</v>
      </c>
      <c r="T21" s="26" t="s">
        <v>890</v>
      </c>
      <c r="U21" s="26" t="s">
        <v>896</v>
      </c>
      <c r="V21" s="26" t="s">
        <v>86</v>
      </c>
      <c r="W21" s="25">
        <v>1</v>
      </c>
      <c r="X21" s="25">
        <v>0</v>
      </c>
      <c r="Y21" s="6"/>
    </row>
    <row r="22" spans="1:25" ht="12" customHeight="1" x14ac:dyDescent="0.2">
      <c r="A22" s="19" t="s">
        <v>285</v>
      </c>
      <c r="B22" s="20">
        <v>1</v>
      </c>
      <c r="C22" s="21">
        <v>2021</v>
      </c>
      <c r="D22" s="22" t="s">
        <v>75</v>
      </c>
      <c r="E22" s="27" t="s">
        <v>250</v>
      </c>
      <c r="F22" s="23">
        <v>44337</v>
      </c>
      <c r="G22" s="25" t="s">
        <v>251</v>
      </c>
      <c r="H22" s="22" t="s">
        <v>166</v>
      </c>
      <c r="I22" s="24" t="s">
        <v>252</v>
      </c>
      <c r="J22" s="28" t="s">
        <v>253</v>
      </c>
      <c r="K22" s="8" t="s">
        <v>167</v>
      </c>
      <c r="L22" s="25" t="s">
        <v>254</v>
      </c>
      <c r="M22" s="25" t="s">
        <v>255</v>
      </c>
      <c r="N22" s="25" t="s">
        <v>83</v>
      </c>
      <c r="O22" s="25" t="s">
        <v>84</v>
      </c>
      <c r="P22" s="25" t="s">
        <v>248</v>
      </c>
      <c r="Q22" s="66">
        <v>44362</v>
      </c>
      <c r="R22" s="66">
        <v>44725</v>
      </c>
      <c r="S22" s="49">
        <v>44599</v>
      </c>
      <c r="T22" s="26" t="s">
        <v>869</v>
      </c>
      <c r="U22" s="59" t="s">
        <v>871</v>
      </c>
      <c r="V22" s="26" t="s">
        <v>86</v>
      </c>
      <c r="W22" s="25">
        <v>0</v>
      </c>
      <c r="X22" s="25">
        <v>0</v>
      </c>
      <c r="Y22" s="6"/>
    </row>
    <row r="23" spans="1:25" ht="12" customHeight="1" x14ac:dyDescent="0.2">
      <c r="A23" s="19" t="s">
        <v>286</v>
      </c>
      <c r="B23" s="20">
        <v>1</v>
      </c>
      <c r="C23" s="21">
        <v>2021</v>
      </c>
      <c r="D23" s="22" t="s">
        <v>75</v>
      </c>
      <c r="E23" s="27" t="s">
        <v>250</v>
      </c>
      <c r="F23" s="23">
        <v>44337</v>
      </c>
      <c r="G23" s="25" t="s">
        <v>256</v>
      </c>
      <c r="H23" s="22" t="s">
        <v>166</v>
      </c>
      <c r="I23" s="24" t="s">
        <v>257</v>
      </c>
      <c r="J23" s="28" t="s">
        <v>258</v>
      </c>
      <c r="K23" s="8" t="s">
        <v>167</v>
      </c>
      <c r="L23" s="25" t="s">
        <v>254</v>
      </c>
      <c r="M23" s="25" t="s">
        <v>259</v>
      </c>
      <c r="N23" s="25" t="s">
        <v>83</v>
      </c>
      <c r="O23" s="25" t="s">
        <v>84</v>
      </c>
      <c r="P23" s="25" t="s">
        <v>248</v>
      </c>
      <c r="Q23" s="66">
        <v>44362</v>
      </c>
      <c r="R23" s="66">
        <v>44725</v>
      </c>
      <c r="S23" s="49">
        <v>44599</v>
      </c>
      <c r="T23" s="26" t="s">
        <v>869</v>
      </c>
      <c r="U23" s="59" t="s">
        <v>871</v>
      </c>
      <c r="V23" s="26" t="s">
        <v>86</v>
      </c>
      <c r="W23" s="25">
        <v>0</v>
      </c>
      <c r="X23" s="25">
        <v>0</v>
      </c>
      <c r="Y23" s="6"/>
    </row>
    <row r="24" spans="1:25" ht="12" customHeight="1" x14ac:dyDescent="0.2">
      <c r="A24" s="19" t="s">
        <v>287</v>
      </c>
      <c r="B24" s="20">
        <v>1</v>
      </c>
      <c r="C24" s="21">
        <v>2021</v>
      </c>
      <c r="D24" s="22" t="s">
        <v>75</v>
      </c>
      <c r="E24" s="27" t="s">
        <v>250</v>
      </c>
      <c r="F24" s="23">
        <v>44337</v>
      </c>
      <c r="G24" s="25" t="s">
        <v>260</v>
      </c>
      <c r="H24" s="22" t="s">
        <v>166</v>
      </c>
      <c r="I24" s="24" t="s">
        <v>261</v>
      </c>
      <c r="J24" s="28" t="s">
        <v>262</v>
      </c>
      <c r="K24" s="8" t="s">
        <v>167</v>
      </c>
      <c r="L24" s="25" t="s">
        <v>254</v>
      </c>
      <c r="M24" s="25" t="s">
        <v>263</v>
      </c>
      <c r="N24" s="25" t="s">
        <v>83</v>
      </c>
      <c r="O24" s="25" t="s">
        <v>84</v>
      </c>
      <c r="P24" s="25" t="s">
        <v>248</v>
      </c>
      <c r="Q24" s="66">
        <v>44362</v>
      </c>
      <c r="R24" s="66">
        <v>44726</v>
      </c>
      <c r="S24" s="49">
        <v>44599</v>
      </c>
      <c r="T24" s="26" t="s">
        <v>869</v>
      </c>
      <c r="U24" s="59" t="s">
        <v>871</v>
      </c>
      <c r="V24" s="26" t="s">
        <v>86</v>
      </c>
      <c r="W24" s="25">
        <v>0</v>
      </c>
      <c r="X24" s="25">
        <v>0</v>
      </c>
      <c r="Y24" s="6"/>
    </row>
    <row r="25" spans="1:25" ht="12" customHeight="1" x14ac:dyDescent="0.2">
      <c r="A25" s="19" t="s">
        <v>288</v>
      </c>
      <c r="B25" s="20">
        <v>1</v>
      </c>
      <c r="C25" s="21">
        <v>2021</v>
      </c>
      <c r="D25" s="22" t="s">
        <v>75</v>
      </c>
      <c r="E25" s="27" t="s">
        <v>250</v>
      </c>
      <c r="F25" s="23">
        <v>44337</v>
      </c>
      <c r="G25" s="25" t="s">
        <v>264</v>
      </c>
      <c r="H25" s="22" t="s">
        <v>166</v>
      </c>
      <c r="I25" s="24" t="s">
        <v>265</v>
      </c>
      <c r="J25" s="28" t="s">
        <v>266</v>
      </c>
      <c r="K25" s="8" t="s">
        <v>168</v>
      </c>
      <c r="L25" s="25" t="s">
        <v>254</v>
      </c>
      <c r="M25" s="25" t="s">
        <v>259</v>
      </c>
      <c r="N25" s="25" t="s">
        <v>83</v>
      </c>
      <c r="O25" s="25" t="s">
        <v>84</v>
      </c>
      <c r="P25" s="25" t="s">
        <v>248</v>
      </c>
      <c r="Q25" s="66">
        <v>44362</v>
      </c>
      <c r="R25" s="66">
        <v>44620</v>
      </c>
      <c r="S25" s="49">
        <v>44599</v>
      </c>
      <c r="T25" s="26" t="s">
        <v>869</v>
      </c>
      <c r="U25" s="59" t="s">
        <v>871</v>
      </c>
      <c r="V25" s="26" t="s">
        <v>86</v>
      </c>
      <c r="W25" s="25">
        <v>0</v>
      </c>
      <c r="X25" s="25">
        <v>0</v>
      </c>
      <c r="Y25" s="6"/>
    </row>
    <row r="26" spans="1:25" ht="12" customHeight="1" x14ac:dyDescent="0.2">
      <c r="A26" s="19" t="s">
        <v>289</v>
      </c>
      <c r="B26" s="20">
        <v>1</v>
      </c>
      <c r="C26" s="21">
        <v>2021</v>
      </c>
      <c r="D26" s="22" t="s">
        <v>75</v>
      </c>
      <c r="E26" s="27" t="s">
        <v>250</v>
      </c>
      <c r="F26" s="23">
        <v>44337</v>
      </c>
      <c r="G26" s="25" t="s">
        <v>267</v>
      </c>
      <c r="H26" s="22" t="s">
        <v>166</v>
      </c>
      <c r="I26" s="24" t="s">
        <v>265</v>
      </c>
      <c r="J26" s="28" t="s">
        <v>268</v>
      </c>
      <c r="K26" s="8" t="s">
        <v>168</v>
      </c>
      <c r="L26" s="25" t="s">
        <v>254</v>
      </c>
      <c r="M26" s="25" t="s">
        <v>259</v>
      </c>
      <c r="N26" s="25" t="s">
        <v>83</v>
      </c>
      <c r="O26" s="25" t="s">
        <v>84</v>
      </c>
      <c r="P26" s="25" t="s">
        <v>248</v>
      </c>
      <c r="Q26" s="66">
        <v>44362</v>
      </c>
      <c r="R26" s="66">
        <v>44620</v>
      </c>
      <c r="S26" s="49">
        <v>44599</v>
      </c>
      <c r="T26" s="26" t="s">
        <v>869</v>
      </c>
      <c r="U26" s="59" t="s">
        <v>871</v>
      </c>
      <c r="V26" s="26" t="s">
        <v>86</v>
      </c>
      <c r="W26" s="25">
        <v>0</v>
      </c>
      <c r="X26" s="25">
        <v>0</v>
      </c>
      <c r="Y26" s="6"/>
    </row>
    <row r="27" spans="1:25" ht="12" customHeight="1" x14ac:dyDescent="0.2">
      <c r="A27" s="19" t="s">
        <v>290</v>
      </c>
      <c r="B27" s="20">
        <v>1</v>
      </c>
      <c r="C27" s="21">
        <v>2021</v>
      </c>
      <c r="D27" s="22" t="s">
        <v>75</v>
      </c>
      <c r="E27" s="27" t="s">
        <v>250</v>
      </c>
      <c r="F27" s="23">
        <v>44337</v>
      </c>
      <c r="G27" s="25" t="s">
        <v>271</v>
      </c>
      <c r="H27" s="22" t="s">
        <v>166</v>
      </c>
      <c r="I27" s="24" t="s">
        <v>269</v>
      </c>
      <c r="J27" s="28" t="s">
        <v>272</v>
      </c>
      <c r="K27" s="8" t="s">
        <v>114</v>
      </c>
      <c r="L27" s="25" t="s">
        <v>254</v>
      </c>
      <c r="M27" s="25" t="s">
        <v>263</v>
      </c>
      <c r="N27" s="25" t="s">
        <v>83</v>
      </c>
      <c r="O27" s="25" t="s">
        <v>84</v>
      </c>
      <c r="P27" s="25" t="s">
        <v>248</v>
      </c>
      <c r="Q27" s="66">
        <v>44362</v>
      </c>
      <c r="R27" s="66">
        <v>44726</v>
      </c>
      <c r="S27" s="49">
        <v>44599</v>
      </c>
      <c r="T27" s="26" t="s">
        <v>869</v>
      </c>
      <c r="U27" s="59" t="s">
        <v>871</v>
      </c>
      <c r="V27" s="26" t="s">
        <v>86</v>
      </c>
      <c r="W27" s="25">
        <v>0</v>
      </c>
      <c r="X27" s="25">
        <v>0</v>
      </c>
      <c r="Y27" s="6"/>
    </row>
    <row r="28" spans="1:25" ht="12" customHeight="1" x14ac:dyDescent="0.2">
      <c r="A28" s="19" t="s">
        <v>291</v>
      </c>
      <c r="B28" s="20">
        <v>1</v>
      </c>
      <c r="C28" s="21">
        <v>2021</v>
      </c>
      <c r="D28" s="22" t="s">
        <v>75</v>
      </c>
      <c r="E28" s="27" t="s">
        <v>250</v>
      </c>
      <c r="F28" s="23">
        <v>44337</v>
      </c>
      <c r="G28" s="25" t="s">
        <v>274</v>
      </c>
      <c r="H28" s="22" t="s">
        <v>273</v>
      </c>
      <c r="I28" s="24" t="s">
        <v>265</v>
      </c>
      <c r="J28" s="28" t="s">
        <v>266</v>
      </c>
      <c r="K28" s="8" t="s">
        <v>168</v>
      </c>
      <c r="L28" s="25" t="s">
        <v>254</v>
      </c>
      <c r="M28" s="25" t="s">
        <v>259</v>
      </c>
      <c r="N28" s="25" t="s">
        <v>83</v>
      </c>
      <c r="O28" s="25" t="s">
        <v>84</v>
      </c>
      <c r="P28" s="25" t="s">
        <v>248</v>
      </c>
      <c r="Q28" s="66">
        <v>44362</v>
      </c>
      <c r="R28" s="66">
        <v>44620</v>
      </c>
      <c r="S28" s="49">
        <v>44599</v>
      </c>
      <c r="T28" s="26" t="s">
        <v>869</v>
      </c>
      <c r="U28" s="59" t="s">
        <v>871</v>
      </c>
      <c r="V28" s="26" t="s">
        <v>86</v>
      </c>
      <c r="W28" s="25">
        <v>0</v>
      </c>
      <c r="X28" s="25">
        <v>0</v>
      </c>
      <c r="Y28" s="6"/>
    </row>
    <row r="29" spans="1:25" s="115" customFormat="1" ht="12" customHeight="1" x14ac:dyDescent="0.2">
      <c r="A29" s="103" t="s">
        <v>292</v>
      </c>
      <c r="B29" s="104">
        <v>1</v>
      </c>
      <c r="C29" s="105">
        <v>2021</v>
      </c>
      <c r="D29" s="106" t="s">
        <v>75</v>
      </c>
      <c r="E29" s="107" t="s">
        <v>275</v>
      </c>
      <c r="F29" s="108">
        <v>44369</v>
      </c>
      <c r="G29" s="103" t="s">
        <v>277</v>
      </c>
      <c r="H29" s="106" t="s">
        <v>242</v>
      </c>
      <c r="I29" s="107" t="s">
        <v>278</v>
      </c>
      <c r="J29" s="109" t="s">
        <v>279</v>
      </c>
      <c r="K29" s="8" t="s">
        <v>276</v>
      </c>
      <c r="L29" s="103" t="s">
        <v>280</v>
      </c>
      <c r="M29" s="103" t="s">
        <v>281</v>
      </c>
      <c r="N29" s="103" t="s">
        <v>83</v>
      </c>
      <c r="O29" s="103" t="s">
        <v>84</v>
      </c>
      <c r="P29" s="103" t="s">
        <v>248</v>
      </c>
      <c r="Q29" s="110">
        <v>44392</v>
      </c>
      <c r="R29" s="110">
        <v>44576</v>
      </c>
      <c r="S29" s="111">
        <v>44599</v>
      </c>
      <c r="T29" s="112" t="s">
        <v>869</v>
      </c>
      <c r="U29" s="112" t="s">
        <v>868</v>
      </c>
      <c r="V29" s="113" t="s">
        <v>115</v>
      </c>
      <c r="W29" s="103">
        <v>0</v>
      </c>
      <c r="X29" s="103">
        <v>0</v>
      </c>
      <c r="Y29" s="114"/>
    </row>
    <row r="30" spans="1:25" s="115" customFormat="1" ht="10.5" customHeight="1" x14ac:dyDescent="0.2">
      <c r="A30" s="103" t="s">
        <v>292</v>
      </c>
      <c r="B30" s="104">
        <v>2</v>
      </c>
      <c r="C30" s="105">
        <v>2021</v>
      </c>
      <c r="D30" s="106" t="s">
        <v>75</v>
      </c>
      <c r="E30" s="107" t="s">
        <v>275</v>
      </c>
      <c r="F30" s="108">
        <v>44369</v>
      </c>
      <c r="G30" s="103" t="s">
        <v>277</v>
      </c>
      <c r="H30" s="106" t="s">
        <v>242</v>
      </c>
      <c r="I30" s="107" t="s">
        <v>278</v>
      </c>
      <c r="J30" s="109" t="s">
        <v>282</v>
      </c>
      <c r="K30" s="8" t="s">
        <v>276</v>
      </c>
      <c r="L30" s="103" t="s">
        <v>283</v>
      </c>
      <c r="M30" s="103" t="s">
        <v>284</v>
      </c>
      <c r="N30" s="103" t="s">
        <v>83</v>
      </c>
      <c r="O30" s="103" t="s">
        <v>84</v>
      </c>
      <c r="P30" s="103" t="s">
        <v>248</v>
      </c>
      <c r="Q30" s="110">
        <v>44392</v>
      </c>
      <c r="R30" s="110">
        <v>44576</v>
      </c>
      <c r="S30" s="111">
        <v>44599</v>
      </c>
      <c r="T30" s="112" t="s">
        <v>869</v>
      </c>
      <c r="U30" s="112" t="s">
        <v>870</v>
      </c>
      <c r="V30" s="113" t="s">
        <v>115</v>
      </c>
      <c r="W30" s="103">
        <v>1</v>
      </c>
      <c r="X30" s="103">
        <v>0</v>
      </c>
      <c r="Y30" s="114"/>
    </row>
    <row r="31" spans="1:25" ht="12" customHeight="1" x14ac:dyDescent="0.2">
      <c r="A31" s="19" t="s">
        <v>333</v>
      </c>
      <c r="B31" s="20">
        <v>1</v>
      </c>
      <c r="C31" s="21">
        <v>2021</v>
      </c>
      <c r="D31" s="22" t="s">
        <v>117</v>
      </c>
      <c r="E31" s="27" t="s">
        <v>300</v>
      </c>
      <c r="F31" s="97">
        <v>44452</v>
      </c>
      <c r="G31" s="25" t="s">
        <v>337</v>
      </c>
      <c r="H31" s="22" t="s">
        <v>301</v>
      </c>
      <c r="I31" s="24" t="s">
        <v>302</v>
      </c>
      <c r="J31" s="28" t="s">
        <v>303</v>
      </c>
      <c r="K31" s="8" t="s">
        <v>114</v>
      </c>
      <c r="L31" s="25" t="s">
        <v>304</v>
      </c>
      <c r="M31" s="25">
        <v>1</v>
      </c>
      <c r="N31" s="25" t="s">
        <v>78</v>
      </c>
      <c r="O31" s="101" t="s">
        <v>341</v>
      </c>
      <c r="P31" s="25" t="s">
        <v>305</v>
      </c>
      <c r="Q31" s="88">
        <v>44470</v>
      </c>
      <c r="R31" s="66">
        <v>44834</v>
      </c>
      <c r="S31" s="49">
        <v>44596</v>
      </c>
      <c r="T31" s="26" t="s">
        <v>85</v>
      </c>
      <c r="U31" s="59" t="s">
        <v>853</v>
      </c>
      <c r="V31" s="26" t="s">
        <v>86</v>
      </c>
      <c r="W31" s="25">
        <v>0</v>
      </c>
      <c r="X31" s="25">
        <v>0</v>
      </c>
      <c r="Y31" s="6"/>
    </row>
    <row r="32" spans="1:25" ht="12" customHeight="1" x14ac:dyDescent="0.2">
      <c r="A32" s="19" t="s">
        <v>334</v>
      </c>
      <c r="B32" s="20">
        <v>1</v>
      </c>
      <c r="C32" s="21">
        <v>2021</v>
      </c>
      <c r="D32" s="22" t="s">
        <v>117</v>
      </c>
      <c r="E32" s="27" t="s">
        <v>300</v>
      </c>
      <c r="F32" s="97">
        <v>44452</v>
      </c>
      <c r="G32" s="25" t="s">
        <v>338</v>
      </c>
      <c r="H32" s="22" t="s">
        <v>301</v>
      </c>
      <c r="I32" s="24" t="s">
        <v>306</v>
      </c>
      <c r="J32" s="28" t="s">
        <v>307</v>
      </c>
      <c r="K32" s="8" t="s">
        <v>114</v>
      </c>
      <c r="L32" s="25" t="s">
        <v>308</v>
      </c>
      <c r="M32" s="25">
        <v>1</v>
      </c>
      <c r="N32" s="25" t="s">
        <v>78</v>
      </c>
      <c r="O32" s="101" t="s">
        <v>341</v>
      </c>
      <c r="P32" s="25" t="s">
        <v>305</v>
      </c>
      <c r="Q32" s="88">
        <v>44470</v>
      </c>
      <c r="R32" s="66">
        <v>44834</v>
      </c>
      <c r="S32" s="49">
        <v>44596</v>
      </c>
      <c r="T32" s="26" t="s">
        <v>85</v>
      </c>
      <c r="U32" s="59" t="s">
        <v>854</v>
      </c>
      <c r="V32" s="26" t="s">
        <v>86</v>
      </c>
      <c r="W32" s="25">
        <v>0</v>
      </c>
      <c r="X32" s="25">
        <v>0</v>
      </c>
      <c r="Y32" s="6"/>
    </row>
    <row r="33" spans="1:25" ht="12" customHeight="1" x14ac:dyDescent="0.2">
      <c r="A33" s="19" t="s">
        <v>334</v>
      </c>
      <c r="B33" s="20">
        <v>2</v>
      </c>
      <c r="C33" s="21">
        <v>2021</v>
      </c>
      <c r="D33" s="22" t="s">
        <v>117</v>
      </c>
      <c r="E33" s="27" t="s">
        <v>300</v>
      </c>
      <c r="F33" s="97">
        <v>44452</v>
      </c>
      <c r="G33" s="25" t="s">
        <v>338</v>
      </c>
      <c r="H33" s="22" t="s">
        <v>301</v>
      </c>
      <c r="I33" s="24" t="s">
        <v>309</v>
      </c>
      <c r="J33" s="28" t="s">
        <v>310</v>
      </c>
      <c r="K33" s="8" t="s">
        <v>114</v>
      </c>
      <c r="L33" s="25" t="s">
        <v>311</v>
      </c>
      <c r="M33" s="25">
        <v>1</v>
      </c>
      <c r="N33" s="25" t="s">
        <v>78</v>
      </c>
      <c r="O33" s="101" t="s">
        <v>341</v>
      </c>
      <c r="P33" s="25" t="s">
        <v>305</v>
      </c>
      <c r="Q33" s="88">
        <v>44470</v>
      </c>
      <c r="R33" s="66">
        <v>44834</v>
      </c>
      <c r="S33" s="49">
        <v>44596</v>
      </c>
      <c r="T33" s="26" t="s">
        <v>85</v>
      </c>
      <c r="U33" s="59" t="s">
        <v>855</v>
      </c>
      <c r="V33" s="26" t="s">
        <v>86</v>
      </c>
      <c r="W33" s="25">
        <v>0</v>
      </c>
      <c r="X33" s="25">
        <v>0</v>
      </c>
      <c r="Y33" s="6"/>
    </row>
    <row r="34" spans="1:25" ht="12" customHeight="1" x14ac:dyDescent="0.2">
      <c r="A34" s="19" t="s">
        <v>334</v>
      </c>
      <c r="B34" s="20">
        <v>3</v>
      </c>
      <c r="C34" s="21">
        <v>2021</v>
      </c>
      <c r="D34" s="22" t="s">
        <v>117</v>
      </c>
      <c r="E34" s="27" t="s">
        <v>300</v>
      </c>
      <c r="F34" s="97">
        <v>44452</v>
      </c>
      <c r="G34" s="25" t="s">
        <v>338</v>
      </c>
      <c r="H34" s="22" t="s">
        <v>301</v>
      </c>
      <c r="I34" s="24" t="s">
        <v>312</v>
      </c>
      <c r="J34" s="28" t="s">
        <v>313</v>
      </c>
      <c r="K34" s="8" t="s">
        <v>114</v>
      </c>
      <c r="L34" s="25" t="s">
        <v>314</v>
      </c>
      <c r="M34" s="25">
        <v>1</v>
      </c>
      <c r="N34" s="25" t="s">
        <v>78</v>
      </c>
      <c r="O34" s="101" t="s">
        <v>341</v>
      </c>
      <c r="P34" s="25" t="s">
        <v>305</v>
      </c>
      <c r="Q34" s="88">
        <v>44470</v>
      </c>
      <c r="R34" s="66">
        <v>44834</v>
      </c>
      <c r="S34" s="49">
        <v>44596</v>
      </c>
      <c r="T34" s="26" t="s">
        <v>85</v>
      </c>
      <c r="U34" s="59" t="s">
        <v>856</v>
      </c>
      <c r="V34" s="26" t="s">
        <v>86</v>
      </c>
      <c r="W34" s="25">
        <v>0</v>
      </c>
      <c r="X34" s="25">
        <v>0</v>
      </c>
      <c r="Y34" s="6"/>
    </row>
    <row r="35" spans="1:25" ht="12" customHeight="1" x14ac:dyDescent="0.2">
      <c r="A35" s="19" t="s">
        <v>334</v>
      </c>
      <c r="B35" s="20">
        <v>4</v>
      </c>
      <c r="C35" s="21">
        <v>2021</v>
      </c>
      <c r="D35" s="22" t="s">
        <v>117</v>
      </c>
      <c r="E35" s="27" t="s">
        <v>300</v>
      </c>
      <c r="F35" s="97">
        <v>44452</v>
      </c>
      <c r="G35" s="25" t="s">
        <v>338</v>
      </c>
      <c r="H35" s="22" t="s">
        <v>301</v>
      </c>
      <c r="I35" s="24" t="s">
        <v>312</v>
      </c>
      <c r="J35" s="28" t="s">
        <v>315</v>
      </c>
      <c r="K35" s="8" t="s">
        <v>114</v>
      </c>
      <c r="L35" s="25" t="s">
        <v>316</v>
      </c>
      <c r="M35" s="25">
        <v>1</v>
      </c>
      <c r="N35" s="25" t="s">
        <v>78</v>
      </c>
      <c r="O35" s="101" t="s">
        <v>341</v>
      </c>
      <c r="P35" s="25" t="s">
        <v>305</v>
      </c>
      <c r="Q35" s="88">
        <v>44470</v>
      </c>
      <c r="R35" s="66">
        <v>44834</v>
      </c>
      <c r="S35" s="49">
        <v>44596</v>
      </c>
      <c r="T35" s="26" t="s">
        <v>85</v>
      </c>
      <c r="U35" s="59" t="s">
        <v>857</v>
      </c>
      <c r="V35" s="26" t="s">
        <v>86</v>
      </c>
      <c r="W35" s="25">
        <v>0</v>
      </c>
      <c r="X35" s="25">
        <v>0</v>
      </c>
      <c r="Y35" s="6"/>
    </row>
    <row r="36" spans="1:25" ht="12" customHeight="1" x14ac:dyDescent="0.2">
      <c r="A36" s="19" t="s">
        <v>334</v>
      </c>
      <c r="B36" s="20">
        <v>5</v>
      </c>
      <c r="C36" s="21">
        <v>2021</v>
      </c>
      <c r="D36" s="22" t="s">
        <v>117</v>
      </c>
      <c r="E36" s="27" t="s">
        <v>300</v>
      </c>
      <c r="F36" s="97">
        <v>44452</v>
      </c>
      <c r="G36" s="25" t="s">
        <v>338</v>
      </c>
      <c r="H36" s="22" t="s">
        <v>301</v>
      </c>
      <c r="I36" s="24" t="s">
        <v>317</v>
      </c>
      <c r="J36" s="28" t="s">
        <v>318</v>
      </c>
      <c r="K36" s="8" t="s">
        <v>114</v>
      </c>
      <c r="L36" s="25" t="s">
        <v>319</v>
      </c>
      <c r="M36" s="25">
        <v>1</v>
      </c>
      <c r="N36" s="25" t="s">
        <v>78</v>
      </c>
      <c r="O36" s="101" t="s">
        <v>341</v>
      </c>
      <c r="P36" s="25" t="s">
        <v>305</v>
      </c>
      <c r="Q36" s="88">
        <v>44470</v>
      </c>
      <c r="R36" s="66">
        <v>44834</v>
      </c>
      <c r="S36" s="49">
        <v>44596</v>
      </c>
      <c r="T36" s="26" t="s">
        <v>85</v>
      </c>
      <c r="U36" s="59" t="s">
        <v>859</v>
      </c>
      <c r="V36" s="26" t="s">
        <v>86</v>
      </c>
      <c r="W36" s="25">
        <v>0</v>
      </c>
      <c r="X36" s="25">
        <v>0</v>
      </c>
      <c r="Y36" s="6"/>
    </row>
    <row r="37" spans="1:25" ht="12" customHeight="1" x14ac:dyDescent="0.2">
      <c r="A37" s="19" t="s">
        <v>334</v>
      </c>
      <c r="B37" s="20">
        <v>6</v>
      </c>
      <c r="C37" s="21">
        <v>2021</v>
      </c>
      <c r="D37" s="22" t="s">
        <v>117</v>
      </c>
      <c r="E37" s="27" t="s">
        <v>300</v>
      </c>
      <c r="F37" s="97">
        <v>44452</v>
      </c>
      <c r="G37" s="25" t="s">
        <v>338</v>
      </c>
      <c r="H37" s="22" t="s">
        <v>301</v>
      </c>
      <c r="I37" s="24" t="s">
        <v>320</v>
      </c>
      <c r="J37" s="28" t="s">
        <v>321</v>
      </c>
      <c r="K37" s="8" t="s">
        <v>114</v>
      </c>
      <c r="L37" s="25" t="s">
        <v>322</v>
      </c>
      <c r="M37" s="25">
        <v>1</v>
      </c>
      <c r="N37" s="25" t="s">
        <v>78</v>
      </c>
      <c r="O37" s="101" t="s">
        <v>341</v>
      </c>
      <c r="P37" s="25" t="s">
        <v>305</v>
      </c>
      <c r="Q37" s="88">
        <v>44470</v>
      </c>
      <c r="R37" s="66">
        <v>44834</v>
      </c>
      <c r="S37" s="49">
        <v>44596</v>
      </c>
      <c r="T37" s="26" t="s">
        <v>85</v>
      </c>
      <c r="U37" s="59" t="s">
        <v>858</v>
      </c>
      <c r="V37" s="26" t="s">
        <v>86</v>
      </c>
      <c r="W37" s="25">
        <v>0</v>
      </c>
      <c r="X37" s="25">
        <v>0</v>
      </c>
      <c r="Y37" s="6"/>
    </row>
    <row r="38" spans="1:25" ht="12" customHeight="1" x14ac:dyDescent="0.2">
      <c r="A38" s="19" t="s">
        <v>335</v>
      </c>
      <c r="B38" s="20">
        <v>1</v>
      </c>
      <c r="C38" s="21">
        <v>2021</v>
      </c>
      <c r="D38" s="22" t="s">
        <v>117</v>
      </c>
      <c r="E38" s="27" t="s">
        <v>300</v>
      </c>
      <c r="F38" s="97">
        <v>44452</v>
      </c>
      <c r="G38" s="25" t="s">
        <v>339</v>
      </c>
      <c r="H38" s="22" t="s">
        <v>323</v>
      </c>
      <c r="I38" s="24" t="s">
        <v>324</v>
      </c>
      <c r="J38" s="28" t="s">
        <v>325</v>
      </c>
      <c r="K38" s="8" t="s">
        <v>114</v>
      </c>
      <c r="L38" s="25" t="s">
        <v>326</v>
      </c>
      <c r="M38" s="25">
        <v>1</v>
      </c>
      <c r="N38" s="25" t="s">
        <v>78</v>
      </c>
      <c r="O38" s="25" t="s">
        <v>342</v>
      </c>
      <c r="P38" s="25" t="s">
        <v>327</v>
      </c>
      <c r="Q38" s="88">
        <v>44470</v>
      </c>
      <c r="R38" s="66">
        <v>44680</v>
      </c>
      <c r="S38" s="49">
        <v>44596</v>
      </c>
      <c r="T38" s="26" t="s">
        <v>85</v>
      </c>
      <c r="U38" s="59" t="s">
        <v>860</v>
      </c>
      <c r="V38" s="26" t="s">
        <v>86</v>
      </c>
      <c r="W38" s="25">
        <v>1</v>
      </c>
      <c r="X38" s="25">
        <v>0</v>
      </c>
      <c r="Y38" s="6"/>
    </row>
    <row r="39" spans="1:25" ht="12" customHeight="1" x14ac:dyDescent="0.2">
      <c r="A39" s="19" t="s">
        <v>336</v>
      </c>
      <c r="B39" s="20">
        <v>1</v>
      </c>
      <c r="C39" s="21">
        <v>2021</v>
      </c>
      <c r="D39" s="22" t="s">
        <v>117</v>
      </c>
      <c r="E39" s="27" t="s">
        <v>300</v>
      </c>
      <c r="F39" s="97">
        <v>44452</v>
      </c>
      <c r="G39" s="25" t="s">
        <v>340</v>
      </c>
      <c r="H39" s="22" t="s">
        <v>328</v>
      </c>
      <c r="I39" s="24" t="s">
        <v>329</v>
      </c>
      <c r="J39" s="28" t="s">
        <v>330</v>
      </c>
      <c r="K39" s="8" t="s">
        <v>114</v>
      </c>
      <c r="L39" s="25" t="s">
        <v>326</v>
      </c>
      <c r="M39" s="25">
        <v>1</v>
      </c>
      <c r="N39" s="25" t="s">
        <v>78</v>
      </c>
      <c r="O39" s="25" t="s">
        <v>342</v>
      </c>
      <c r="P39" s="25" t="s">
        <v>327</v>
      </c>
      <c r="Q39" s="88">
        <v>44470</v>
      </c>
      <c r="R39" s="66">
        <v>44680</v>
      </c>
      <c r="S39" s="49">
        <v>44596</v>
      </c>
      <c r="T39" s="26" t="s">
        <v>85</v>
      </c>
      <c r="U39" s="59" t="s">
        <v>861</v>
      </c>
      <c r="V39" s="26" t="s">
        <v>86</v>
      </c>
      <c r="W39" s="25">
        <v>1</v>
      </c>
      <c r="X39" s="25">
        <v>0</v>
      </c>
      <c r="Y39" s="6"/>
    </row>
    <row r="40" spans="1:25" ht="12" customHeight="1" x14ac:dyDescent="0.2">
      <c r="A40" s="19" t="s">
        <v>336</v>
      </c>
      <c r="B40" s="20">
        <v>2</v>
      </c>
      <c r="C40" s="21">
        <v>2021</v>
      </c>
      <c r="D40" s="22" t="s">
        <v>117</v>
      </c>
      <c r="E40" s="27" t="s">
        <v>300</v>
      </c>
      <c r="F40" s="97">
        <v>44452</v>
      </c>
      <c r="G40" s="25" t="s">
        <v>340</v>
      </c>
      <c r="H40" s="22" t="s">
        <v>328</v>
      </c>
      <c r="I40" s="24" t="s">
        <v>329</v>
      </c>
      <c r="J40" s="28" t="s">
        <v>331</v>
      </c>
      <c r="K40" s="8" t="s">
        <v>114</v>
      </c>
      <c r="L40" s="25" t="s">
        <v>332</v>
      </c>
      <c r="M40" s="25">
        <v>1</v>
      </c>
      <c r="N40" s="25" t="s">
        <v>78</v>
      </c>
      <c r="O40" s="25" t="s">
        <v>342</v>
      </c>
      <c r="P40" s="25" t="s">
        <v>327</v>
      </c>
      <c r="Q40" s="88">
        <v>44470</v>
      </c>
      <c r="R40" s="66">
        <v>44680</v>
      </c>
      <c r="S40" s="49">
        <v>44596</v>
      </c>
      <c r="T40" s="26" t="s">
        <v>85</v>
      </c>
      <c r="U40" s="59" t="s">
        <v>862</v>
      </c>
      <c r="V40" s="26" t="s">
        <v>86</v>
      </c>
      <c r="W40" s="25">
        <v>1</v>
      </c>
      <c r="X40" s="25">
        <v>0</v>
      </c>
      <c r="Y40" s="6"/>
    </row>
    <row r="41" spans="1:25" ht="12" customHeight="1" x14ac:dyDescent="0.2">
      <c r="A41" s="19" t="s">
        <v>359</v>
      </c>
      <c r="B41" s="20">
        <v>1</v>
      </c>
      <c r="C41" s="21">
        <v>2021</v>
      </c>
      <c r="D41" s="22" t="s">
        <v>75</v>
      </c>
      <c r="E41" s="27" t="s">
        <v>362</v>
      </c>
      <c r="F41" s="97">
        <v>44494</v>
      </c>
      <c r="G41" s="25" t="s">
        <v>363</v>
      </c>
      <c r="H41" s="22" t="s">
        <v>348</v>
      </c>
      <c r="I41" s="24" t="s">
        <v>349</v>
      </c>
      <c r="J41" s="28" t="s">
        <v>350</v>
      </c>
      <c r="K41" s="8" t="s">
        <v>114</v>
      </c>
      <c r="L41" s="25" t="s">
        <v>351</v>
      </c>
      <c r="M41" s="25">
        <v>1</v>
      </c>
      <c r="N41" s="25" t="s">
        <v>83</v>
      </c>
      <c r="O41" s="25" t="s">
        <v>84</v>
      </c>
      <c r="P41" s="25" t="s">
        <v>124</v>
      </c>
      <c r="Q41" s="88">
        <v>44531</v>
      </c>
      <c r="R41" s="66">
        <v>44711</v>
      </c>
      <c r="S41" s="49">
        <v>44599</v>
      </c>
      <c r="T41" s="26" t="s">
        <v>869</v>
      </c>
      <c r="U41" s="59" t="s">
        <v>872</v>
      </c>
      <c r="V41" s="26" t="s">
        <v>86</v>
      </c>
      <c r="W41" s="25">
        <v>0</v>
      </c>
      <c r="X41" s="25">
        <v>0</v>
      </c>
      <c r="Y41" s="6"/>
    </row>
    <row r="42" spans="1:25" ht="12" customHeight="1" x14ac:dyDescent="0.2">
      <c r="A42" s="19" t="s">
        <v>359</v>
      </c>
      <c r="B42" s="20">
        <v>2</v>
      </c>
      <c r="C42" s="21">
        <v>2021</v>
      </c>
      <c r="D42" s="22" t="s">
        <v>75</v>
      </c>
      <c r="E42" s="27" t="s">
        <v>362</v>
      </c>
      <c r="F42" s="97">
        <v>44494</v>
      </c>
      <c r="G42" s="25" t="s">
        <v>363</v>
      </c>
      <c r="H42" s="22" t="s">
        <v>348</v>
      </c>
      <c r="I42" s="24" t="s">
        <v>349</v>
      </c>
      <c r="J42" s="28" t="s">
        <v>352</v>
      </c>
      <c r="K42" s="8" t="s">
        <v>114</v>
      </c>
      <c r="L42" s="25" t="s">
        <v>353</v>
      </c>
      <c r="M42" s="25">
        <v>1</v>
      </c>
      <c r="N42" s="25" t="s">
        <v>83</v>
      </c>
      <c r="O42" s="25" t="s">
        <v>84</v>
      </c>
      <c r="P42" s="25" t="s">
        <v>124</v>
      </c>
      <c r="Q42" s="88">
        <v>44531</v>
      </c>
      <c r="R42" s="66">
        <v>44711</v>
      </c>
      <c r="S42" s="49">
        <v>44599</v>
      </c>
      <c r="T42" s="26" t="s">
        <v>869</v>
      </c>
      <c r="U42" s="59" t="s">
        <v>872</v>
      </c>
      <c r="V42" s="26" t="s">
        <v>86</v>
      </c>
      <c r="W42" s="25">
        <v>0</v>
      </c>
      <c r="X42" s="25">
        <v>0</v>
      </c>
      <c r="Y42" s="6"/>
    </row>
    <row r="43" spans="1:25" ht="12" customHeight="1" x14ac:dyDescent="0.2">
      <c r="A43" s="19" t="s">
        <v>360</v>
      </c>
      <c r="B43" s="20">
        <v>1</v>
      </c>
      <c r="C43" s="21">
        <v>2021</v>
      </c>
      <c r="D43" s="22" t="s">
        <v>75</v>
      </c>
      <c r="E43" s="27" t="s">
        <v>362</v>
      </c>
      <c r="F43" s="97">
        <v>44494</v>
      </c>
      <c r="G43" s="25" t="s">
        <v>364</v>
      </c>
      <c r="H43" s="22" t="s">
        <v>348</v>
      </c>
      <c r="I43" s="24" t="s">
        <v>354</v>
      </c>
      <c r="J43" s="28" t="s">
        <v>355</v>
      </c>
      <c r="K43" s="8" t="s">
        <v>114</v>
      </c>
      <c r="L43" s="25" t="s">
        <v>356</v>
      </c>
      <c r="M43" s="25">
        <v>2</v>
      </c>
      <c r="N43" s="25" t="s">
        <v>83</v>
      </c>
      <c r="O43" s="25" t="s">
        <v>84</v>
      </c>
      <c r="P43" s="25" t="s">
        <v>124</v>
      </c>
      <c r="Q43" s="88">
        <v>44531</v>
      </c>
      <c r="R43" s="66">
        <v>44681</v>
      </c>
      <c r="S43" s="49">
        <v>44599</v>
      </c>
      <c r="T43" s="26" t="s">
        <v>869</v>
      </c>
      <c r="U43" s="59" t="s">
        <v>872</v>
      </c>
      <c r="V43" s="26" t="s">
        <v>86</v>
      </c>
      <c r="W43" s="25">
        <v>0</v>
      </c>
      <c r="X43" s="25">
        <v>0</v>
      </c>
      <c r="Y43" s="6"/>
    </row>
    <row r="44" spans="1:25" ht="12" customHeight="1" x14ac:dyDescent="0.2">
      <c r="A44" s="19" t="s">
        <v>361</v>
      </c>
      <c r="B44" s="20">
        <v>1</v>
      </c>
      <c r="C44" s="21">
        <v>2021</v>
      </c>
      <c r="D44" s="22" t="s">
        <v>357</v>
      </c>
      <c r="E44" s="27" t="s">
        <v>362</v>
      </c>
      <c r="F44" s="97">
        <v>44494</v>
      </c>
      <c r="G44" s="25" t="s">
        <v>365</v>
      </c>
      <c r="H44" s="22" t="s">
        <v>301</v>
      </c>
      <c r="I44" s="24" t="s">
        <v>358</v>
      </c>
      <c r="J44" s="28" t="s">
        <v>439</v>
      </c>
      <c r="K44" s="8" t="s">
        <v>114</v>
      </c>
      <c r="L44" s="25" t="s">
        <v>440</v>
      </c>
      <c r="M44" s="84">
        <v>1</v>
      </c>
      <c r="N44" s="25" t="s">
        <v>78</v>
      </c>
      <c r="O44" s="101" t="s">
        <v>78</v>
      </c>
      <c r="P44" s="25" t="s">
        <v>78</v>
      </c>
      <c r="Q44" s="88">
        <v>44531</v>
      </c>
      <c r="R44" s="66">
        <v>44711</v>
      </c>
      <c r="S44" s="49">
        <v>44599</v>
      </c>
      <c r="T44" s="26" t="s">
        <v>85</v>
      </c>
      <c r="U44" s="59" t="s">
        <v>907</v>
      </c>
      <c r="V44" s="26" t="s">
        <v>86</v>
      </c>
      <c r="W44" s="25">
        <v>0</v>
      </c>
      <c r="X44" s="25">
        <v>0</v>
      </c>
      <c r="Y44" s="6"/>
    </row>
    <row r="45" spans="1:25" ht="12" customHeight="1" x14ac:dyDescent="0.2">
      <c r="A45" s="19" t="s">
        <v>431</v>
      </c>
      <c r="B45" s="20">
        <v>1</v>
      </c>
      <c r="C45" s="21">
        <v>2021</v>
      </c>
      <c r="D45" s="22" t="s">
        <v>70</v>
      </c>
      <c r="E45" s="27" t="s">
        <v>430</v>
      </c>
      <c r="F45" s="97">
        <v>44440</v>
      </c>
      <c r="G45" s="25" t="s">
        <v>366</v>
      </c>
      <c r="H45" s="22" t="s">
        <v>367</v>
      </c>
      <c r="I45" s="24" t="s">
        <v>368</v>
      </c>
      <c r="J45" s="28" t="s">
        <v>369</v>
      </c>
      <c r="K45" s="8" t="s">
        <v>114</v>
      </c>
      <c r="L45" s="25" t="s">
        <v>370</v>
      </c>
      <c r="M45" s="25">
        <v>1</v>
      </c>
      <c r="N45" s="25" t="s">
        <v>76</v>
      </c>
      <c r="O45" s="25" t="s">
        <v>77</v>
      </c>
      <c r="P45" s="25" t="s">
        <v>123</v>
      </c>
      <c r="Q45" s="88">
        <v>44593</v>
      </c>
      <c r="R45" s="66">
        <v>44742</v>
      </c>
      <c r="S45" s="49">
        <v>44600</v>
      </c>
      <c r="T45" s="26" t="s">
        <v>890</v>
      </c>
      <c r="U45" s="59" t="s">
        <v>897</v>
      </c>
      <c r="V45" s="26" t="s">
        <v>86</v>
      </c>
      <c r="W45" s="25">
        <v>0</v>
      </c>
      <c r="X45" s="25">
        <v>0</v>
      </c>
      <c r="Y45" s="6"/>
    </row>
    <row r="46" spans="1:25" ht="12" customHeight="1" x14ac:dyDescent="0.2">
      <c r="A46" s="19" t="s">
        <v>431</v>
      </c>
      <c r="B46" s="20">
        <v>2</v>
      </c>
      <c r="C46" s="21">
        <v>2021</v>
      </c>
      <c r="D46" s="22" t="s">
        <v>70</v>
      </c>
      <c r="E46" s="27" t="s">
        <v>430</v>
      </c>
      <c r="F46" s="97">
        <v>44440</v>
      </c>
      <c r="G46" s="25" t="s">
        <v>366</v>
      </c>
      <c r="H46" s="22" t="s">
        <v>367</v>
      </c>
      <c r="I46" s="24" t="s">
        <v>368</v>
      </c>
      <c r="J46" s="28" t="s">
        <v>371</v>
      </c>
      <c r="K46" s="8" t="s">
        <v>114</v>
      </c>
      <c r="L46" s="25" t="s">
        <v>372</v>
      </c>
      <c r="M46" s="25">
        <v>1</v>
      </c>
      <c r="N46" s="25" t="s">
        <v>76</v>
      </c>
      <c r="O46" s="25" t="s">
        <v>77</v>
      </c>
      <c r="P46" s="25" t="s">
        <v>123</v>
      </c>
      <c r="Q46" s="88">
        <v>44743</v>
      </c>
      <c r="R46" s="66">
        <v>44773</v>
      </c>
      <c r="S46" s="49">
        <v>44600</v>
      </c>
      <c r="T46" s="26" t="s">
        <v>890</v>
      </c>
      <c r="U46" s="59" t="s">
        <v>897</v>
      </c>
      <c r="V46" s="26" t="s">
        <v>86</v>
      </c>
      <c r="W46" s="25">
        <v>0</v>
      </c>
      <c r="X46" s="25">
        <v>0</v>
      </c>
      <c r="Y46" s="6"/>
    </row>
    <row r="47" spans="1:25" ht="12" customHeight="1" x14ac:dyDescent="0.2">
      <c r="A47" s="19" t="s">
        <v>431</v>
      </c>
      <c r="B47" s="20">
        <v>3</v>
      </c>
      <c r="C47" s="21">
        <v>2021</v>
      </c>
      <c r="D47" s="22" t="s">
        <v>70</v>
      </c>
      <c r="E47" s="27" t="s">
        <v>430</v>
      </c>
      <c r="F47" s="97">
        <v>44440</v>
      </c>
      <c r="G47" s="25" t="s">
        <v>366</v>
      </c>
      <c r="H47" s="22" t="s">
        <v>367</v>
      </c>
      <c r="I47" s="24" t="s">
        <v>368</v>
      </c>
      <c r="J47" s="28" t="s">
        <v>373</v>
      </c>
      <c r="K47" s="8" t="s">
        <v>114</v>
      </c>
      <c r="L47" s="25" t="s">
        <v>374</v>
      </c>
      <c r="M47" s="25">
        <v>1</v>
      </c>
      <c r="N47" s="25" t="s">
        <v>76</v>
      </c>
      <c r="O47" s="25" t="s">
        <v>77</v>
      </c>
      <c r="P47" s="25" t="s">
        <v>123</v>
      </c>
      <c r="Q47" s="88">
        <v>44774</v>
      </c>
      <c r="R47" s="66">
        <v>44834</v>
      </c>
      <c r="S47" s="49">
        <v>44600</v>
      </c>
      <c r="T47" s="26" t="s">
        <v>890</v>
      </c>
      <c r="U47" s="59" t="s">
        <v>897</v>
      </c>
      <c r="V47" s="26" t="s">
        <v>86</v>
      </c>
      <c r="W47" s="25">
        <v>0</v>
      </c>
      <c r="X47" s="25">
        <v>0</v>
      </c>
      <c r="Y47" s="6"/>
    </row>
    <row r="48" spans="1:25" ht="12" customHeight="1" x14ac:dyDescent="0.2">
      <c r="A48" s="19" t="s">
        <v>431</v>
      </c>
      <c r="B48" s="20">
        <v>4</v>
      </c>
      <c r="C48" s="21">
        <v>2021</v>
      </c>
      <c r="D48" s="22" t="s">
        <v>70</v>
      </c>
      <c r="E48" s="27" t="s">
        <v>430</v>
      </c>
      <c r="F48" s="97">
        <v>44440</v>
      </c>
      <c r="G48" s="25" t="s">
        <v>366</v>
      </c>
      <c r="H48" s="22" t="s">
        <v>367</v>
      </c>
      <c r="I48" s="24" t="s">
        <v>368</v>
      </c>
      <c r="J48" s="28" t="s">
        <v>375</v>
      </c>
      <c r="K48" s="8" t="s">
        <v>114</v>
      </c>
      <c r="L48" s="25" t="s">
        <v>376</v>
      </c>
      <c r="M48" s="84">
        <v>1</v>
      </c>
      <c r="N48" s="25" t="s">
        <v>76</v>
      </c>
      <c r="O48" s="25" t="s">
        <v>77</v>
      </c>
      <c r="P48" s="25" t="s">
        <v>123</v>
      </c>
      <c r="Q48" s="88">
        <v>44531</v>
      </c>
      <c r="R48" s="66">
        <v>44620</v>
      </c>
      <c r="S48" s="49">
        <v>44600</v>
      </c>
      <c r="T48" s="26" t="s">
        <v>890</v>
      </c>
      <c r="U48" s="59" t="s">
        <v>897</v>
      </c>
      <c r="V48" s="26" t="s">
        <v>86</v>
      </c>
      <c r="W48" s="25">
        <v>0</v>
      </c>
      <c r="X48" s="25">
        <v>0</v>
      </c>
      <c r="Y48" s="6"/>
    </row>
    <row r="49" spans="1:25" ht="12" customHeight="1" x14ac:dyDescent="0.2">
      <c r="A49" s="19" t="s">
        <v>431</v>
      </c>
      <c r="B49" s="20">
        <v>5</v>
      </c>
      <c r="C49" s="21">
        <v>2021</v>
      </c>
      <c r="D49" s="22" t="s">
        <v>70</v>
      </c>
      <c r="E49" s="27" t="s">
        <v>430</v>
      </c>
      <c r="F49" s="97">
        <v>44440</v>
      </c>
      <c r="G49" s="25" t="s">
        <v>366</v>
      </c>
      <c r="H49" s="22" t="s">
        <v>367</v>
      </c>
      <c r="I49" s="24" t="s">
        <v>368</v>
      </c>
      <c r="J49" s="28" t="s">
        <v>377</v>
      </c>
      <c r="K49" s="8" t="s">
        <v>114</v>
      </c>
      <c r="L49" s="25" t="s">
        <v>378</v>
      </c>
      <c r="M49" s="25">
        <v>1</v>
      </c>
      <c r="N49" s="25" t="s">
        <v>76</v>
      </c>
      <c r="O49" s="25" t="s">
        <v>77</v>
      </c>
      <c r="P49" s="25" t="s">
        <v>123</v>
      </c>
      <c r="Q49" s="88">
        <v>44501</v>
      </c>
      <c r="R49" s="66">
        <v>44891</v>
      </c>
      <c r="S49" s="49">
        <v>44600</v>
      </c>
      <c r="T49" s="26" t="s">
        <v>890</v>
      </c>
      <c r="U49" s="59" t="s">
        <v>897</v>
      </c>
      <c r="V49" s="26" t="s">
        <v>86</v>
      </c>
      <c r="W49" s="25">
        <v>0</v>
      </c>
      <c r="X49" s="25">
        <v>0</v>
      </c>
      <c r="Y49" s="6"/>
    </row>
    <row r="50" spans="1:25" ht="12" customHeight="1" x14ac:dyDescent="0.2">
      <c r="A50" s="19" t="s">
        <v>431</v>
      </c>
      <c r="B50" s="20">
        <v>6</v>
      </c>
      <c r="C50" s="21">
        <v>2021</v>
      </c>
      <c r="D50" s="22" t="s">
        <v>70</v>
      </c>
      <c r="E50" s="27" t="s">
        <v>430</v>
      </c>
      <c r="F50" s="97">
        <v>44440</v>
      </c>
      <c r="G50" s="25" t="s">
        <v>366</v>
      </c>
      <c r="H50" s="22" t="s">
        <v>367</v>
      </c>
      <c r="I50" s="24" t="s">
        <v>368</v>
      </c>
      <c r="J50" s="28" t="s">
        <v>379</v>
      </c>
      <c r="K50" s="8" t="s">
        <v>114</v>
      </c>
      <c r="L50" s="25" t="s">
        <v>380</v>
      </c>
      <c r="M50" s="25">
        <v>1</v>
      </c>
      <c r="N50" s="25" t="s">
        <v>76</v>
      </c>
      <c r="O50" s="25" t="s">
        <v>77</v>
      </c>
      <c r="P50" s="25" t="s">
        <v>123</v>
      </c>
      <c r="Q50" s="88">
        <v>44470</v>
      </c>
      <c r="R50" s="66">
        <v>44895</v>
      </c>
      <c r="S50" s="49">
        <v>44600</v>
      </c>
      <c r="T50" s="26" t="s">
        <v>890</v>
      </c>
      <c r="U50" s="59" t="s">
        <v>897</v>
      </c>
      <c r="V50" s="26" t="s">
        <v>86</v>
      </c>
      <c r="W50" s="25">
        <v>0</v>
      </c>
      <c r="X50" s="25">
        <v>0</v>
      </c>
      <c r="Y50" s="6"/>
    </row>
    <row r="51" spans="1:25" ht="12" customHeight="1" x14ac:dyDescent="0.2">
      <c r="A51" s="19" t="s">
        <v>432</v>
      </c>
      <c r="B51" s="20">
        <v>1</v>
      </c>
      <c r="C51" s="21">
        <v>2021</v>
      </c>
      <c r="D51" s="22" t="s">
        <v>70</v>
      </c>
      <c r="E51" s="27" t="s">
        <v>430</v>
      </c>
      <c r="F51" s="97">
        <v>44440</v>
      </c>
      <c r="G51" s="25" t="s">
        <v>381</v>
      </c>
      <c r="H51" s="22" t="s">
        <v>367</v>
      </c>
      <c r="I51" s="24" t="s">
        <v>382</v>
      </c>
      <c r="J51" s="28" t="s">
        <v>383</v>
      </c>
      <c r="K51" s="8" t="s">
        <v>114</v>
      </c>
      <c r="L51" s="25" t="s">
        <v>384</v>
      </c>
      <c r="M51" s="84">
        <v>1</v>
      </c>
      <c r="N51" s="25" t="s">
        <v>76</v>
      </c>
      <c r="O51" s="25" t="s">
        <v>77</v>
      </c>
      <c r="P51" s="25" t="s">
        <v>123</v>
      </c>
      <c r="Q51" s="88">
        <v>44562</v>
      </c>
      <c r="R51" s="66">
        <v>44804</v>
      </c>
      <c r="S51" s="49">
        <v>44600</v>
      </c>
      <c r="T51" s="26" t="s">
        <v>890</v>
      </c>
      <c r="U51" s="59" t="s">
        <v>897</v>
      </c>
      <c r="V51" s="26" t="s">
        <v>86</v>
      </c>
      <c r="W51" s="25">
        <v>0</v>
      </c>
      <c r="X51" s="25">
        <v>0</v>
      </c>
      <c r="Y51" s="6"/>
    </row>
    <row r="52" spans="1:25" ht="12" customHeight="1" x14ac:dyDescent="0.2">
      <c r="A52" s="19" t="s">
        <v>432</v>
      </c>
      <c r="B52" s="20">
        <v>2</v>
      </c>
      <c r="C52" s="21">
        <v>2021</v>
      </c>
      <c r="D52" s="22" t="s">
        <v>70</v>
      </c>
      <c r="E52" s="27" t="s">
        <v>430</v>
      </c>
      <c r="F52" s="97">
        <v>44440</v>
      </c>
      <c r="G52" s="25" t="s">
        <v>381</v>
      </c>
      <c r="H52" s="22" t="s">
        <v>367</v>
      </c>
      <c r="I52" s="24" t="s">
        <v>382</v>
      </c>
      <c r="J52" s="28" t="s">
        <v>385</v>
      </c>
      <c r="K52" s="8" t="s">
        <v>114</v>
      </c>
      <c r="L52" s="25" t="s">
        <v>386</v>
      </c>
      <c r="M52" s="84">
        <v>1</v>
      </c>
      <c r="N52" s="25" t="s">
        <v>76</v>
      </c>
      <c r="O52" s="25" t="s">
        <v>77</v>
      </c>
      <c r="P52" s="25" t="s">
        <v>123</v>
      </c>
      <c r="Q52" s="88">
        <v>44805</v>
      </c>
      <c r="R52" s="66">
        <v>44834</v>
      </c>
      <c r="S52" s="49">
        <v>44600</v>
      </c>
      <c r="T52" s="26" t="s">
        <v>890</v>
      </c>
      <c r="U52" s="59" t="s">
        <v>897</v>
      </c>
      <c r="V52" s="26" t="s">
        <v>86</v>
      </c>
      <c r="W52" s="25">
        <v>0</v>
      </c>
      <c r="X52" s="25">
        <v>0</v>
      </c>
      <c r="Y52" s="6"/>
    </row>
    <row r="53" spans="1:25" ht="12" customHeight="1" x14ac:dyDescent="0.2">
      <c r="A53" s="19" t="s">
        <v>433</v>
      </c>
      <c r="B53" s="20">
        <v>1</v>
      </c>
      <c r="C53" s="21">
        <v>2021</v>
      </c>
      <c r="D53" s="22" t="s">
        <v>70</v>
      </c>
      <c r="E53" s="27" t="s">
        <v>430</v>
      </c>
      <c r="F53" s="97">
        <v>44440</v>
      </c>
      <c r="G53" s="25" t="s">
        <v>387</v>
      </c>
      <c r="H53" s="22" t="s">
        <v>367</v>
      </c>
      <c r="I53" s="24" t="s">
        <v>388</v>
      </c>
      <c r="J53" s="28" t="s">
        <v>389</v>
      </c>
      <c r="K53" s="8" t="s">
        <v>114</v>
      </c>
      <c r="L53" s="25" t="s">
        <v>390</v>
      </c>
      <c r="M53" s="25">
        <v>1</v>
      </c>
      <c r="N53" s="25" t="s">
        <v>76</v>
      </c>
      <c r="O53" s="25" t="s">
        <v>77</v>
      </c>
      <c r="P53" s="25" t="s">
        <v>123</v>
      </c>
      <c r="Q53" s="88">
        <v>44562</v>
      </c>
      <c r="R53" s="66">
        <v>44742</v>
      </c>
      <c r="S53" s="49">
        <v>44600</v>
      </c>
      <c r="T53" s="26" t="s">
        <v>890</v>
      </c>
      <c r="U53" s="59" t="s">
        <v>897</v>
      </c>
      <c r="V53" s="26" t="s">
        <v>86</v>
      </c>
      <c r="W53" s="25">
        <v>0</v>
      </c>
      <c r="X53" s="25">
        <v>0</v>
      </c>
      <c r="Y53" s="6"/>
    </row>
    <row r="54" spans="1:25" ht="12" customHeight="1" x14ac:dyDescent="0.2">
      <c r="A54" s="19" t="s">
        <v>433</v>
      </c>
      <c r="B54" s="20">
        <v>2</v>
      </c>
      <c r="C54" s="21">
        <v>2021</v>
      </c>
      <c r="D54" s="22" t="s">
        <v>70</v>
      </c>
      <c r="E54" s="27" t="s">
        <v>430</v>
      </c>
      <c r="F54" s="97">
        <v>44440</v>
      </c>
      <c r="G54" s="25" t="s">
        <v>387</v>
      </c>
      <c r="H54" s="22" t="s">
        <v>367</v>
      </c>
      <c r="I54" s="24" t="s">
        <v>388</v>
      </c>
      <c r="J54" s="28" t="s">
        <v>391</v>
      </c>
      <c r="K54" s="8" t="s">
        <v>114</v>
      </c>
      <c r="L54" s="25" t="s">
        <v>392</v>
      </c>
      <c r="M54" s="25">
        <v>1</v>
      </c>
      <c r="N54" s="25" t="s">
        <v>76</v>
      </c>
      <c r="O54" s="25" t="s">
        <v>77</v>
      </c>
      <c r="P54" s="25" t="s">
        <v>123</v>
      </c>
      <c r="Q54" s="88">
        <v>44743</v>
      </c>
      <c r="R54" s="66">
        <v>44804</v>
      </c>
      <c r="S54" s="49">
        <v>44600</v>
      </c>
      <c r="T54" s="26" t="s">
        <v>890</v>
      </c>
      <c r="U54" s="59" t="s">
        <v>897</v>
      </c>
      <c r="V54" s="26" t="s">
        <v>86</v>
      </c>
      <c r="W54" s="25">
        <v>0</v>
      </c>
      <c r="X54" s="25">
        <v>0</v>
      </c>
      <c r="Y54" s="6"/>
    </row>
    <row r="55" spans="1:25" ht="12" customHeight="1" x14ac:dyDescent="0.2">
      <c r="A55" s="19" t="s">
        <v>433</v>
      </c>
      <c r="B55" s="20">
        <v>3</v>
      </c>
      <c r="C55" s="21">
        <v>2021</v>
      </c>
      <c r="D55" s="22" t="s">
        <v>70</v>
      </c>
      <c r="E55" s="27" t="s">
        <v>430</v>
      </c>
      <c r="F55" s="97">
        <v>44440</v>
      </c>
      <c r="G55" s="25" t="s">
        <v>387</v>
      </c>
      <c r="H55" s="22" t="s">
        <v>367</v>
      </c>
      <c r="I55" s="24" t="s">
        <v>388</v>
      </c>
      <c r="J55" s="28" t="s">
        <v>393</v>
      </c>
      <c r="K55" s="8" t="s">
        <v>114</v>
      </c>
      <c r="L55" s="25" t="s">
        <v>394</v>
      </c>
      <c r="M55" s="25">
        <v>1</v>
      </c>
      <c r="N55" s="25" t="s">
        <v>76</v>
      </c>
      <c r="O55" s="25" t="s">
        <v>77</v>
      </c>
      <c r="P55" s="25" t="s">
        <v>123</v>
      </c>
      <c r="Q55" s="88">
        <v>44866</v>
      </c>
      <c r="R55" s="66">
        <v>44895</v>
      </c>
      <c r="S55" s="49">
        <v>44600</v>
      </c>
      <c r="T55" s="26" t="s">
        <v>890</v>
      </c>
      <c r="U55" s="59" t="s">
        <v>897</v>
      </c>
      <c r="V55" s="26" t="s">
        <v>86</v>
      </c>
      <c r="W55" s="25">
        <v>0</v>
      </c>
      <c r="X55" s="25">
        <v>0</v>
      </c>
      <c r="Y55" s="6"/>
    </row>
    <row r="56" spans="1:25" ht="12" customHeight="1" x14ac:dyDescent="0.2">
      <c r="A56" s="19" t="s">
        <v>433</v>
      </c>
      <c r="B56" s="20">
        <v>4</v>
      </c>
      <c r="C56" s="21">
        <v>2021</v>
      </c>
      <c r="D56" s="22" t="s">
        <v>70</v>
      </c>
      <c r="E56" s="27" t="s">
        <v>430</v>
      </c>
      <c r="F56" s="97">
        <v>44440</v>
      </c>
      <c r="G56" s="25" t="s">
        <v>387</v>
      </c>
      <c r="H56" s="22" t="s">
        <v>367</v>
      </c>
      <c r="I56" s="24" t="s">
        <v>388</v>
      </c>
      <c r="J56" s="28" t="s">
        <v>395</v>
      </c>
      <c r="K56" s="8" t="s">
        <v>114</v>
      </c>
      <c r="L56" s="25" t="s">
        <v>396</v>
      </c>
      <c r="M56" s="25">
        <v>1</v>
      </c>
      <c r="N56" s="25" t="s">
        <v>76</v>
      </c>
      <c r="O56" s="25" t="s">
        <v>77</v>
      </c>
      <c r="P56" s="25" t="s">
        <v>123</v>
      </c>
      <c r="Q56" s="88">
        <v>44743</v>
      </c>
      <c r="R56" s="66">
        <v>44834</v>
      </c>
      <c r="S56" s="49">
        <v>44600</v>
      </c>
      <c r="T56" s="26" t="s">
        <v>890</v>
      </c>
      <c r="U56" s="59" t="s">
        <v>897</v>
      </c>
      <c r="V56" s="26" t="s">
        <v>86</v>
      </c>
      <c r="W56" s="25">
        <v>0</v>
      </c>
      <c r="X56" s="25">
        <v>0</v>
      </c>
      <c r="Y56" s="6"/>
    </row>
    <row r="57" spans="1:25" ht="12" customHeight="1" x14ac:dyDescent="0.2">
      <c r="A57" s="19" t="s">
        <v>433</v>
      </c>
      <c r="B57" s="20">
        <v>5</v>
      </c>
      <c r="C57" s="21">
        <v>2021</v>
      </c>
      <c r="D57" s="22" t="s">
        <v>70</v>
      </c>
      <c r="E57" s="27" t="s">
        <v>430</v>
      </c>
      <c r="F57" s="97">
        <v>44440</v>
      </c>
      <c r="G57" s="25" t="s">
        <v>387</v>
      </c>
      <c r="H57" s="22" t="s">
        <v>367</v>
      </c>
      <c r="I57" s="24" t="s">
        <v>388</v>
      </c>
      <c r="J57" s="28" t="s">
        <v>397</v>
      </c>
      <c r="K57" s="8" t="s">
        <v>114</v>
      </c>
      <c r="L57" s="25" t="s">
        <v>398</v>
      </c>
      <c r="M57" s="25">
        <v>1</v>
      </c>
      <c r="N57" s="25" t="s">
        <v>76</v>
      </c>
      <c r="O57" s="25" t="s">
        <v>77</v>
      </c>
      <c r="P57" s="25" t="s">
        <v>123</v>
      </c>
      <c r="Q57" s="88">
        <v>44835</v>
      </c>
      <c r="R57" s="66">
        <v>44895</v>
      </c>
      <c r="S57" s="49">
        <v>44600</v>
      </c>
      <c r="T57" s="26" t="s">
        <v>890</v>
      </c>
      <c r="U57" s="59" t="s">
        <v>897</v>
      </c>
      <c r="V57" s="26" t="s">
        <v>86</v>
      </c>
      <c r="W57" s="25">
        <v>0</v>
      </c>
      <c r="X57" s="25">
        <v>0</v>
      </c>
      <c r="Y57" s="6"/>
    </row>
    <row r="58" spans="1:25" ht="12" customHeight="1" x14ac:dyDescent="0.2">
      <c r="A58" s="19" t="s">
        <v>434</v>
      </c>
      <c r="B58" s="20">
        <v>1</v>
      </c>
      <c r="C58" s="21">
        <v>2021</v>
      </c>
      <c r="D58" s="22" t="s">
        <v>70</v>
      </c>
      <c r="E58" s="27" t="s">
        <v>430</v>
      </c>
      <c r="F58" s="97">
        <v>44440</v>
      </c>
      <c r="G58" s="25" t="s">
        <v>399</v>
      </c>
      <c r="H58" s="22" t="s">
        <v>367</v>
      </c>
      <c r="I58" s="24" t="s">
        <v>400</v>
      </c>
      <c r="J58" s="28" t="s">
        <v>401</v>
      </c>
      <c r="K58" s="8" t="s">
        <v>114</v>
      </c>
      <c r="L58" s="25" t="s">
        <v>402</v>
      </c>
      <c r="M58" s="25">
        <v>1</v>
      </c>
      <c r="N58" s="25" t="s">
        <v>76</v>
      </c>
      <c r="O58" s="25" t="s">
        <v>77</v>
      </c>
      <c r="P58" s="25" t="s">
        <v>123</v>
      </c>
      <c r="Q58" s="88">
        <v>44805</v>
      </c>
      <c r="R58" s="66">
        <v>44865</v>
      </c>
      <c r="S58" s="49">
        <v>44600</v>
      </c>
      <c r="T58" s="26" t="s">
        <v>890</v>
      </c>
      <c r="U58" s="59" t="s">
        <v>897</v>
      </c>
      <c r="V58" s="26" t="s">
        <v>86</v>
      </c>
      <c r="W58" s="25">
        <v>0</v>
      </c>
      <c r="X58" s="25">
        <v>0</v>
      </c>
      <c r="Y58" s="6"/>
    </row>
    <row r="59" spans="1:25" ht="12" customHeight="1" x14ac:dyDescent="0.2">
      <c r="A59" s="19" t="s">
        <v>434</v>
      </c>
      <c r="B59" s="20">
        <v>2</v>
      </c>
      <c r="C59" s="21">
        <v>2021</v>
      </c>
      <c r="D59" s="22" t="s">
        <v>70</v>
      </c>
      <c r="E59" s="27" t="s">
        <v>430</v>
      </c>
      <c r="F59" s="97">
        <v>44440</v>
      </c>
      <c r="G59" s="25" t="s">
        <v>399</v>
      </c>
      <c r="H59" s="22" t="s">
        <v>367</v>
      </c>
      <c r="I59" s="24" t="s">
        <v>400</v>
      </c>
      <c r="J59" s="28" t="s">
        <v>403</v>
      </c>
      <c r="K59" s="8" t="s">
        <v>114</v>
      </c>
      <c r="L59" s="25" t="s">
        <v>404</v>
      </c>
      <c r="M59" s="25">
        <v>1</v>
      </c>
      <c r="N59" s="25" t="s">
        <v>76</v>
      </c>
      <c r="O59" s="25" t="s">
        <v>77</v>
      </c>
      <c r="P59" s="25" t="s">
        <v>123</v>
      </c>
      <c r="Q59" s="88">
        <v>44866</v>
      </c>
      <c r="R59" s="66">
        <v>44895</v>
      </c>
      <c r="S59" s="49">
        <v>44600</v>
      </c>
      <c r="T59" s="26" t="s">
        <v>890</v>
      </c>
      <c r="U59" s="59" t="s">
        <v>897</v>
      </c>
      <c r="V59" s="26" t="s">
        <v>86</v>
      </c>
      <c r="W59" s="25">
        <v>0</v>
      </c>
      <c r="X59" s="25">
        <v>0</v>
      </c>
      <c r="Y59" s="6"/>
    </row>
    <row r="60" spans="1:25" ht="12" customHeight="1" x14ac:dyDescent="0.2">
      <c r="A60" s="19" t="s">
        <v>434</v>
      </c>
      <c r="B60" s="20">
        <v>3</v>
      </c>
      <c r="C60" s="21">
        <v>2021</v>
      </c>
      <c r="D60" s="22" t="s">
        <v>70</v>
      </c>
      <c r="E60" s="27" t="s">
        <v>430</v>
      </c>
      <c r="F60" s="97">
        <v>44440</v>
      </c>
      <c r="G60" s="25" t="s">
        <v>399</v>
      </c>
      <c r="H60" s="22" t="s">
        <v>367</v>
      </c>
      <c r="I60" s="24" t="s">
        <v>400</v>
      </c>
      <c r="J60" s="28" t="s">
        <v>405</v>
      </c>
      <c r="K60" s="8" t="s">
        <v>114</v>
      </c>
      <c r="L60" s="25" t="s">
        <v>406</v>
      </c>
      <c r="M60" s="25">
        <v>1</v>
      </c>
      <c r="N60" s="25" t="s">
        <v>76</v>
      </c>
      <c r="O60" s="25" t="s">
        <v>77</v>
      </c>
      <c r="P60" s="25" t="s">
        <v>123</v>
      </c>
      <c r="Q60" s="88">
        <v>44896</v>
      </c>
      <c r="R60" s="66">
        <v>44926</v>
      </c>
      <c r="S60" s="49">
        <v>44600</v>
      </c>
      <c r="T60" s="26" t="s">
        <v>890</v>
      </c>
      <c r="U60" s="59" t="s">
        <v>897</v>
      </c>
      <c r="V60" s="26" t="s">
        <v>86</v>
      </c>
      <c r="W60" s="25">
        <v>0</v>
      </c>
      <c r="X60" s="25">
        <v>0</v>
      </c>
      <c r="Y60" s="6"/>
    </row>
    <row r="61" spans="1:25" ht="12" customHeight="1" x14ac:dyDescent="0.2">
      <c r="A61" s="19" t="s">
        <v>434</v>
      </c>
      <c r="B61" s="20">
        <v>4</v>
      </c>
      <c r="C61" s="21">
        <v>2021</v>
      </c>
      <c r="D61" s="22" t="s">
        <v>70</v>
      </c>
      <c r="E61" s="27" t="s">
        <v>430</v>
      </c>
      <c r="F61" s="97">
        <v>44440</v>
      </c>
      <c r="G61" s="25" t="s">
        <v>399</v>
      </c>
      <c r="H61" s="22" t="s">
        <v>367</v>
      </c>
      <c r="I61" s="24" t="s">
        <v>400</v>
      </c>
      <c r="J61" s="28" t="s">
        <v>407</v>
      </c>
      <c r="K61" s="8" t="s">
        <v>114</v>
      </c>
      <c r="L61" s="25" t="s">
        <v>404</v>
      </c>
      <c r="M61" s="25">
        <v>1</v>
      </c>
      <c r="N61" s="25" t="s">
        <v>76</v>
      </c>
      <c r="O61" s="25" t="s">
        <v>77</v>
      </c>
      <c r="P61" s="25" t="s">
        <v>123</v>
      </c>
      <c r="Q61" s="88">
        <v>44896</v>
      </c>
      <c r="R61" s="66">
        <v>44926</v>
      </c>
      <c r="S61" s="49">
        <v>44600</v>
      </c>
      <c r="T61" s="26" t="s">
        <v>890</v>
      </c>
      <c r="U61" s="59" t="s">
        <v>897</v>
      </c>
      <c r="V61" s="26" t="s">
        <v>86</v>
      </c>
      <c r="W61" s="25">
        <v>0</v>
      </c>
      <c r="X61" s="25">
        <v>0</v>
      </c>
      <c r="Y61" s="6"/>
    </row>
    <row r="62" spans="1:25" ht="12" customHeight="1" x14ac:dyDescent="0.2">
      <c r="A62" s="19" t="s">
        <v>435</v>
      </c>
      <c r="B62" s="20">
        <v>1</v>
      </c>
      <c r="C62" s="21">
        <v>2021</v>
      </c>
      <c r="D62" s="22" t="s">
        <v>70</v>
      </c>
      <c r="E62" s="27" t="s">
        <v>430</v>
      </c>
      <c r="F62" s="97">
        <v>44440</v>
      </c>
      <c r="G62" s="25" t="s">
        <v>408</v>
      </c>
      <c r="H62" s="22" t="s">
        <v>367</v>
      </c>
      <c r="I62" s="24" t="s">
        <v>409</v>
      </c>
      <c r="J62" s="28" t="s">
        <v>410</v>
      </c>
      <c r="K62" s="8" t="s">
        <v>114</v>
      </c>
      <c r="L62" s="25" t="s">
        <v>411</v>
      </c>
      <c r="M62" s="25">
        <v>1</v>
      </c>
      <c r="N62" s="25" t="s">
        <v>76</v>
      </c>
      <c r="O62" s="25" t="s">
        <v>77</v>
      </c>
      <c r="P62" s="25" t="s">
        <v>123</v>
      </c>
      <c r="Q62" s="88">
        <v>44805</v>
      </c>
      <c r="R62" s="66">
        <v>44865</v>
      </c>
      <c r="S62" s="49">
        <v>44600</v>
      </c>
      <c r="T62" s="26" t="s">
        <v>890</v>
      </c>
      <c r="U62" s="59" t="s">
        <v>897</v>
      </c>
      <c r="V62" s="26" t="s">
        <v>86</v>
      </c>
      <c r="W62" s="25">
        <v>0</v>
      </c>
      <c r="X62" s="25">
        <v>0</v>
      </c>
      <c r="Y62" s="6"/>
    </row>
    <row r="63" spans="1:25" ht="12" customHeight="1" x14ac:dyDescent="0.2">
      <c r="A63" s="19" t="s">
        <v>435</v>
      </c>
      <c r="B63" s="20">
        <v>2</v>
      </c>
      <c r="C63" s="21">
        <v>2021</v>
      </c>
      <c r="D63" s="22" t="s">
        <v>70</v>
      </c>
      <c r="E63" s="27" t="s">
        <v>430</v>
      </c>
      <c r="F63" s="97">
        <v>44440</v>
      </c>
      <c r="G63" s="25" t="s">
        <v>408</v>
      </c>
      <c r="H63" s="22" t="s">
        <v>367</v>
      </c>
      <c r="I63" s="24" t="s">
        <v>409</v>
      </c>
      <c r="J63" s="28" t="s">
        <v>412</v>
      </c>
      <c r="K63" s="8" t="s">
        <v>114</v>
      </c>
      <c r="L63" s="25" t="s">
        <v>413</v>
      </c>
      <c r="M63" s="25">
        <v>1</v>
      </c>
      <c r="N63" s="25" t="s">
        <v>76</v>
      </c>
      <c r="O63" s="25" t="s">
        <v>77</v>
      </c>
      <c r="P63" s="25" t="s">
        <v>123</v>
      </c>
      <c r="Q63" s="88">
        <v>44866</v>
      </c>
      <c r="R63" s="66">
        <v>44895</v>
      </c>
      <c r="S63" s="49">
        <v>44600</v>
      </c>
      <c r="T63" s="26" t="s">
        <v>890</v>
      </c>
      <c r="U63" s="59" t="s">
        <v>897</v>
      </c>
      <c r="V63" s="26" t="s">
        <v>86</v>
      </c>
      <c r="W63" s="25">
        <v>0</v>
      </c>
      <c r="X63" s="25">
        <v>0</v>
      </c>
      <c r="Y63" s="6"/>
    </row>
    <row r="64" spans="1:25" ht="12" customHeight="1" x14ac:dyDescent="0.2">
      <c r="A64" s="19" t="s">
        <v>435</v>
      </c>
      <c r="B64" s="20">
        <v>3</v>
      </c>
      <c r="C64" s="21">
        <v>2021</v>
      </c>
      <c r="D64" s="22" t="s">
        <v>70</v>
      </c>
      <c r="E64" s="27" t="s">
        <v>430</v>
      </c>
      <c r="F64" s="97">
        <v>44440</v>
      </c>
      <c r="G64" s="25" t="s">
        <v>408</v>
      </c>
      <c r="H64" s="22" t="s">
        <v>367</v>
      </c>
      <c r="I64" s="24" t="s">
        <v>409</v>
      </c>
      <c r="J64" s="28" t="s">
        <v>414</v>
      </c>
      <c r="K64" s="8" t="s">
        <v>114</v>
      </c>
      <c r="L64" s="25" t="s">
        <v>415</v>
      </c>
      <c r="M64" s="25">
        <v>1</v>
      </c>
      <c r="N64" s="25" t="s">
        <v>76</v>
      </c>
      <c r="O64" s="25" t="s">
        <v>77</v>
      </c>
      <c r="P64" s="25" t="s">
        <v>123</v>
      </c>
      <c r="Q64" s="88">
        <v>44896</v>
      </c>
      <c r="R64" s="66">
        <v>44926</v>
      </c>
      <c r="S64" s="49">
        <v>44600</v>
      </c>
      <c r="T64" s="26" t="s">
        <v>890</v>
      </c>
      <c r="U64" s="59" t="s">
        <v>897</v>
      </c>
      <c r="V64" s="26" t="s">
        <v>86</v>
      </c>
      <c r="W64" s="25">
        <v>0</v>
      </c>
      <c r="X64" s="25">
        <v>0</v>
      </c>
      <c r="Y64" s="6"/>
    </row>
    <row r="65" spans="1:25" ht="12" customHeight="1" x14ac:dyDescent="0.2">
      <c r="A65" s="19" t="s">
        <v>436</v>
      </c>
      <c r="B65" s="20">
        <v>1</v>
      </c>
      <c r="C65" s="21">
        <v>2021</v>
      </c>
      <c r="D65" s="22" t="s">
        <v>70</v>
      </c>
      <c r="E65" s="27" t="s">
        <v>430</v>
      </c>
      <c r="F65" s="97">
        <v>44440</v>
      </c>
      <c r="G65" s="25" t="s">
        <v>416</v>
      </c>
      <c r="H65" s="22" t="s">
        <v>367</v>
      </c>
      <c r="I65" s="24" t="s">
        <v>417</v>
      </c>
      <c r="J65" s="28" t="s">
        <v>418</v>
      </c>
      <c r="K65" s="8" t="s">
        <v>114</v>
      </c>
      <c r="L65" s="25" t="s">
        <v>419</v>
      </c>
      <c r="M65" s="25">
        <v>1</v>
      </c>
      <c r="N65" s="25" t="s">
        <v>76</v>
      </c>
      <c r="O65" s="25" t="s">
        <v>77</v>
      </c>
      <c r="P65" s="25" t="s">
        <v>123</v>
      </c>
      <c r="Q65" s="88">
        <v>44562</v>
      </c>
      <c r="R65" s="66">
        <v>44713</v>
      </c>
      <c r="S65" s="49">
        <v>44600</v>
      </c>
      <c r="T65" s="26" t="s">
        <v>890</v>
      </c>
      <c r="U65" s="59" t="s">
        <v>897</v>
      </c>
      <c r="V65" s="26" t="s">
        <v>86</v>
      </c>
      <c r="W65" s="25">
        <v>0</v>
      </c>
      <c r="X65" s="25">
        <v>0</v>
      </c>
      <c r="Y65" s="6"/>
    </row>
    <row r="66" spans="1:25" ht="12" customHeight="1" x14ac:dyDescent="0.2">
      <c r="A66" s="19" t="s">
        <v>436</v>
      </c>
      <c r="B66" s="20">
        <v>2</v>
      </c>
      <c r="C66" s="21">
        <v>2021</v>
      </c>
      <c r="D66" s="22" t="s">
        <v>70</v>
      </c>
      <c r="E66" s="27" t="s">
        <v>430</v>
      </c>
      <c r="F66" s="97">
        <v>44440</v>
      </c>
      <c r="G66" s="25" t="s">
        <v>416</v>
      </c>
      <c r="H66" s="22" t="s">
        <v>367</v>
      </c>
      <c r="I66" s="24" t="s">
        <v>417</v>
      </c>
      <c r="J66" s="28" t="s">
        <v>420</v>
      </c>
      <c r="K66" s="8" t="s">
        <v>114</v>
      </c>
      <c r="L66" s="25" t="s">
        <v>421</v>
      </c>
      <c r="M66" s="25">
        <v>1</v>
      </c>
      <c r="N66" s="25" t="s">
        <v>76</v>
      </c>
      <c r="O66" s="25" t="s">
        <v>77</v>
      </c>
      <c r="P66" s="25" t="s">
        <v>123</v>
      </c>
      <c r="Q66" s="88">
        <v>44562</v>
      </c>
      <c r="R66" s="66">
        <v>44926</v>
      </c>
      <c r="S66" s="49">
        <v>44600</v>
      </c>
      <c r="T66" s="26" t="s">
        <v>890</v>
      </c>
      <c r="U66" s="59" t="s">
        <v>898</v>
      </c>
      <c r="V66" s="26" t="s">
        <v>86</v>
      </c>
      <c r="W66" s="25">
        <v>0</v>
      </c>
      <c r="X66" s="25">
        <v>0</v>
      </c>
      <c r="Y66" s="6"/>
    </row>
    <row r="67" spans="1:25" ht="12" customHeight="1" x14ac:dyDescent="0.2">
      <c r="A67" s="19" t="s">
        <v>437</v>
      </c>
      <c r="B67" s="20">
        <v>1</v>
      </c>
      <c r="C67" s="21">
        <v>2021</v>
      </c>
      <c r="D67" s="22" t="s">
        <v>70</v>
      </c>
      <c r="E67" s="27" t="s">
        <v>430</v>
      </c>
      <c r="F67" s="97">
        <v>44440</v>
      </c>
      <c r="G67" s="25" t="s">
        <v>422</v>
      </c>
      <c r="H67" s="22" t="s">
        <v>367</v>
      </c>
      <c r="I67" s="24" t="s">
        <v>423</v>
      </c>
      <c r="J67" s="28" t="s">
        <v>424</v>
      </c>
      <c r="K67" s="8" t="s">
        <v>114</v>
      </c>
      <c r="L67" s="25" t="s">
        <v>425</v>
      </c>
      <c r="M67" s="25">
        <v>1</v>
      </c>
      <c r="N67" s="25" t="s">
        <v>76</v>
      </c>
      <c r="O67" s="25" t="s">
        <v>77</v>
      </c>
      <c r="P67" s="25" t="s">
        <v>123</v>
      </c>
      <c r="Q67" s="88">
        <v>44562</v>
      </c>
      <c r="R67" s="66">
        <v>44926</v>
      </c>
      <c r="S67" s="49">
        <v>44600</v>
      </c>
      <c r="T67" s="26" t="s">
        <v>890</v>
      </c>
      <c r="U67" s="59" t="s">
        <v>898</v>
      </c>
      <c r="V67" s="26" t="s">
        <v>86</v>
      </c>
      <c r="W67" s="25">
        <v>0</v>
      </c>
      <c r="X67" s="25">
        <v>0</v>
      </c>
      <c r="Y67" s="6"/>
    </row>
    <row r="68" spans="1:25" ht="12" customHeight="1" x14ac:dyDescent="0.2">
      <c r="A68" s="19" t="s">
        <v>438</v>
      </c>
      <c r="B68" s="20">
        <v>1</v>
      </c>
      <c r="C68" s="21">
        <v>2021</v>
      </c>
      <c r="D68" s="22" t="s">
        <v>70</v>
      </c>
      <c r="E68" s="27" t="s">
        <v>430</v>
      </c>
      <c r="F68" s="97">
        <v>44440</v>
      </c>
      <c r="G68" s="25" t="s">
        <v>426</v>
      </c>
      <c r="H68" s="22" t="s">
        <v>367</v>
      </c>
      <c r="I68" s="24" t="s">
        <v>427</v>
      </c>
      <c r="J68" s="28" t="s">
        <v>428</v>
      </c>
      <c r="K68" s="8" t="s">
        <v>114</v>
      </c>
      <c r="L68" s="25" t="s">
        <v>429</v>
      </c>
      <c r="M68" s="25">
        <v>1</v>
      </c>
      <c r="N68" s="25" t="s">
        <v>76</v>
      </c>
      <c r="O68" s="25" t="s">
        <v>77</v>
      </c>
      <c r="P68" s="25" t="s">
        <v>123</v>
      </c>
      <c r="Q68" s="88">
        <v>44562</v>
      </c>
      <c r="R68" s="66">
        <v>44742</v>
      </c>
      <c r="S68" s="49">
        <v>44600</v>
      </c>
      <c r="T68" s="26" t="s">
        <v>890</v>
      </c>
      <c r="U68" s="59" t="s">
        <v>899</v>
      </c>
      <c r="V68" s="26" t="s">
        <v>86</v>
      </c>
      <c r="W68" s="25">
        <v>0</v>
      </c>
      <c r="X68" s="25">
        <v>0</v>
      </c>
      <c r="Y68" s="6"/>
    </row>
    <row r="69" spans="1:25" ht="12" customHeight="1" x14ac:dyDescent="0.2">
      <c r="A69" s="19" t="s">
        <v>476</v>
      </c>
      <c r="B69" s="20">
        <v>1</v>
      </c>
      <c r="C69" s="21">
        <v>2021</v>
      </c>
      <c r="D69" s="22" t="s">
        <v>441</v>
      </c>
      <c r="E69" s="27" t="s">
        <v>483</v>
      </c>
      <c r="F69" s="97">
        <v>44495</v>
      </c>
      <c r="G69" s="25" t="s">
        <v>444</v>
      </c>
      <c r="H69" s="22" t="s">
        <v>442</v>
      </c>
      <c r="I69" s="24" t="s">
        <v>445</v>
      </c>
      <c r="J69" s="28" t="s">
        <v>446</v>
      </c>
      <c r="K69" s="8" t="s">
        <v>79</v>
      </c>
      <c r="L69" s="25" t="s">
        <v>447</v>
      </c>
      <c r="M69" s="25">
        <v>1</v>
      </c>
      <c r="N69" s="25" t="s">
        <v>76</v>
      </c>
      <c r="O69" s="25" t="s">
        <v>120</v>
      </c>
      <c r="P69" s="25" t="s">
        <v>443</v>
      </c>
      <c r="Q69" s="88">
        <v>44504</v>
      </c>
      <c r="R69" s="66">
        <v>44592</v>
      </c>
      <c r="S69" s="49">
        <v>44600</v>
      </c>
      <c r="T69" s="26" t="s">
        <v>890</v>
      </c>
      <c r="U69" s="59" t="s">
        <v>900</v>
      </c>
      <c r="V69" s="26" t="s">
        <v>115</v>
      </c>
      <c r="W69" s="25">
        <v>0</v>
      </c>
      <c r="X69" s="25">
        <v>0</v>
      </c>
      <c r="Y69" s="6"/>
    </row>
    <row r="70" spans="1:25" ht="12" customHeight="1" x14ac:dyDescent="0.2">
      <c r="A70" s="19" t="s">
        <v>477</v>
      </c>
      <c r="B70" s="20">
        <v>2</v>
      </c>
      <c r="C70" s="21">
        <v>2021</v>
      </c>
      <c r="D70" s="22" t="s">
        <v>441</v>
      </c>
      <c r="E70" s="27" t="s">
        <v>483</v>
      </c>
      <c r="F70" s="97">
        <v>44495</v>
      </c>
      <c r="G70" s="25" t="s">
        <v>448</v>
      </c>
      <c r="H70" s="22" t="s">
        <v>442</v>
      </c>
      <c r="I70" s="24" t="s">
        <v>449</v>
      </c>
      <c r="J70" s="28" t="s">
        <v>450</v>
      </c>
      <c r="K70" s="8" t="s">
        <v>82</v>
      </c>
      <c r="L70" s="25" t="s">
        <v>451</v>
      </c>
      <c r="M70" s="25">
        <v>2</v>
      </c>
      <c r="N70" s="25" t="s">
        <v>76</v>
      </c>
      <c r="O70" s="25" t="s">
        <v>120</v>
      </c>
      <c r="P70" s="25" t="s">
        <v>443</v>
      </c>
      <c r="Q70" s="88">
        <v>44504</v>
      </c>
      <c r="R70" s="66">
        <v>44865</v>
      </c>
      <c r="S70" s="49">
        <v>44600</v>
      </c>
      <c r="T70" s="26" t="s">
        <v>890</v>
      </c>
      <c r="U70" s="59" t="s">
        <v>899</v>
      </c>
      <c r="V70" s="26" t="s">
        <v>86</v>
      </c>
      <c r="W70" s="25">
        <v>0</v>
      </c>
      <c r="X70" s="25">
        <v>0</v>
      </c>
      <c r="Y70" s="6"/>
    </row>
    <row r="71" spans="1:25" ht="12" customHeight="1" x14ac:dyDescent="0.2">
      <c r="A71" s="19" t="s">
        <v>478</v>
      </c>
      <c r="B71" s="20">
        <v>1</v>
      </c>
      <c r="C71" s="21">
        <v>2021</v>
      </c>
      <c r="D71" s="22" t="s">
        <v>441</v>
      </c>
      <c r="E71" s="27" t="s">
        <v>483</v>
      </c>
      <c r="F71" s="97">
        <v>44495</v>
      </c>
      <c r="G71" s="25" t="s">
        <v>453</v>
      </c>
      <c r="H71" s="22" t="s">
        <v>442</v>
      </c>
      <c r="I71" s="24" t="s">
        <v>454</v>
      </c>
      <c r="J71" s="28" t="s">
        <v>455</v>
      </c>
      <c r="K71" s="8" t="s">
        <v>452</v>
      </c>
      <c r="L71" s="25" t="s">
        <v>456</v>
      </c>
      <c r="M71" s="25">
        <v>5</v>
      </c>
      <c r="N71" s="25" t="s">
        <v>76</v>
      </c>
      <c r="O71" s="25" t="s">
        <v>120</v>
      </c>
      <c r="P71" s="25" t="s">
        <v>443</v>
      </c>
      <c r="Q71" s="88">
        <v>44504</v>
      </c>
      <c r="R71" s="66">
        <v>44650</v>
      </c>
      <c r="S71" s="49">
        <v>44600</v>
      </c>
      <c r="T71" s="26" t="s">
        <v>890</v>
      </c>
      <c r="U71" s="59" t="s">
        <v>899</v>
      </c>
      <c r="V71" s="26" t="s">
        <v>86</v>
      </c>
      <c r="W71" s="25">
        <v>0</v>
      </c>
      <c r="X71" s="25">
        <v>0</v>
      </c>
      <c r="Y71" s="6"/>
    </row>
    <row r="72" spans="1:25" ht="12" customHeight="1" x14ac:dyDescent="0.2">
      <c r="A72" s="19" t="s">
        <v>479</v>
      </c>
      <c r="B72" s="20">
        <v>1</v>
      </c>
      <c r="C72" s="21">
        <v>2021</v>
      </c>
      <c r="D72" s="22" t="s">
        <v>72</v>
      </c>
      <c r="E72" s="27" t="s">
        <v>483</v>
      </c>
      <c r="F72" s="97">
        <v>44495</v>
      </c>
      <c r="G72" s="25" t="s">
        <v>457</v>
      </c>
      <c r="H72" s="22" t="s">
        <v>442</v>
      </c>
      <c r="I72" s="24" t="s">
        <v>458</v>
      </c>
      <c r="J72" s="28" t="s">
        <v>459</v>
      </c>
      <c r="K72" s="8" t="s">
        <v>452</v>
      </c>
      <c r="L72" s="25" t="s">
        <v>460</v>
      </c>
      <c r="M72" s="25">
        <v>1</v>
      </c>
      <c r="N72" s="25" t="s">
        <v>80</v>
      </c>
      <c r="O72" s="25" t="s">
        <v>81</v>
      </c>
      <c r="P72" s="25" t="s">
        <v>461</v>
      </c>
      <c r="Q72" s="88">
        <v>44504</v>
      </c>
      <c r="R72" s="66">
        <v>44865</v>
      </c>
      <c r="S72" s="49">
        <v>44599</v>
      </c>
      <c r="T72" s="26" t="s">
        <v>161</v>
      </c>
      <c r="U72" s="59" t="s">
        <v>878</v>
      </c>
      <c r="V72" s="26" t="s">
        <v>86</v>
      </c>
      <c r="W72" s="25">
        <v>0</v>
      </c>
      <c r="X72" s="25">
        <v>0</v>
      </c>
      <c r="Y72" s="6"/>
    </row>
    <row r="73" spans="1:25" ht="12" customHeight="1" x14ac:dyDescent="0.2">
      <c r="A73" s="19" t="s">
        <v>480</v>
      </c>
      <c r="B73" s="20">
        <v>1</v>
      </c>
      <c r="C73" s="21">
        <v>2021</v>
      </c>
      <c r="D73" s="22" t="s">
        <v>72</v>
      </c>
      <c r="E73" s="27" t="s">
        <v>483</v>
      </c>
      <c r="F73" s="97">
        <v>44495</v>
      </c>
      <c r="G73" s="25" t="s">
        <v>462</v>
      </c>
      <c r="H73" s="22" t="s">
        <v>442</v>
      </c>
      <c r="I73" s="24" t="s">
        <v>463</v>
      </c>
      <c r="J73" s="28" t="s">
        <v>464</v>
      </c>
      <c r="K73" s="8" t="s">
        <v>452</v>
      </c>
      <c r="L73" s="25" t="s">
        <v>465</v>
      </c>
      <c r="M73" s="25">
        <v>1</v>
      </c>
      <c r="N73" s="25" t="s">
        <v>80</v>
      </c>
      <c r="O73" s="25" t="s">
        <v>81</v>
      </c>
      <c r="P73" s="25" t="s">
        <v>461</v>
      </c>
      <c r="Q73" s="88">
        <v>44504</v>
      </c>
      <c r="R73" s="66">
        <v>44865</v>
      </c>
      <c r="S73" s="49">
        <v>44599</v>
      </c>
      <c r="T73" s="26" t="s">
        <v>161</v>
      </c>
      <c r="U73" s="59" t="s">
        <v>878</v>
      </c>
      <c r="V73" s="26" t="s">
        <v>86</v>
      </c>
      <c r="W73" s="25">
        <v>0</v>
      </c>
      <c r="X73" s="25">
        <v>0</v>
      </c>
      <c r="Y73" s="6"/>
    </row>
    <row r="74" spans="1:25" ht="12" customHeight="1" x14ac:dyDescent="0.2">
      <c r="A74" s="19" t="s">
        <v>481</v>
      </c>
      <c r="B74" s="20">
        <v>1</v>
      </c>
      <c r="C74" s="21">
        <v>2021</v>
      </c>
      <c r="D74" s="22" t="s">
        <v>70</v>
      </c>
      <c r="E74" s="27" t="s">
        <v>483</v>
      </c>
      <c r="F74" s="97">
        <v>44495</v>
      </c>
      <c r="G74" s="25" t="s">
        <v>466</v>
      </c>
      <c r="H74" s="22" t="s">
        <v>467</v>
      </c>
      <c r="I74" s="24" t="s">
        <v>468</v>
      </c>
      <c r="J74" s="28" t="s">
        <v>469</v>
      </c>
      <c r="K74" s="8" t="s">
        <v>452</v>
      </c>
      <c r="L74" s="25" t="s">
        <v>470</v>
      </c>
      <c r="M74" s="25">
        <v>2</v>
      </c>
      <c r="N74" s="25" t="s">
        <v>76</v>
      </c>
      <c r="O74" s="25" t="s">
        <v>77</v>
      </c>
      <c r="P74" s="25" t="s">
        <v>471</v>
      </c>
      <c r="Q74" s="88">
        <v>44504</v>
      </c>
      <c r="R74" s="66">
        <v>44742</v>
      </c>
      <c r="S74" s="49">
        <v>44600</v>
      </c>
      <c r="T74" s="26" t="s">
        <v>890</v>
      </c>
      <c r="U74" s="59" t="s">
        <v>901</v>
      </c>
      <c r="V74" s="26" t="s">
        <v>86</v>
      </c>
      <c r="W74" s="25">
        <v>0</v>
      </c>
      <c r="X74" s="25">
        <v>0</v>
      </c>
      <c r="Y74" s="6"/>
    </row>
    <row r="75" spans="1:25" ht="12" customHeight="1" x14ac:dyDescent="0.2">
      <c r="A75" s="19" t="s">
        <v>482</v>
      </c>
      <c r="B75" s="20">
        <v>2</v>
      </c>
      <c r="C75" s="21">
        <v>2021</v>
      </c>
      <c r="D75" s="22" t="s">
        <v>441</v>
      </c>
      <c r="E75" s="27" t="s">
        <v>483</v>
      </c>
      <c r="F75" s="97">
        <v>44495</v>
      </c>
      <c r="G75" s="25" t="s">
        <v>472</v>
      </c>
      <c r="H75" s="22" t="s">
        <v>442</v>
      </c>
      <c r="I75" s="24" t="s">
        <v>473</v>
      </c>
      <c r="J75" s="28" t="s">
        <v>474</v>
      </c>
      <c r="K75" s="8" t="s">
        <v>82</v>
      </c>
      <c r="L75" s="25" t="s">
        <v>475</v>
      </c>
      <c r="M75" s="25">
        <v>2</v>
      </c>
      <c r="N75" s="25" t="s">
        <v>76</v>
      </c>
      <c r="O75" s="25" t="s">
        <v>120</v>
      </c>
      <c r="P75" s="25" t="s">
        <v>443</v>
      </c>
      <c r="Q75" s="88">
        <v>44504</v>
      </c>
      <c r="R75" s="66">
        <v>44742</v>
      </c>
      <c r="S75" s="49">
        <v>44600</v>
      </c>
      <c r="T75" s="26" t="s">
        <v>890</v>
      </c>
      <c r="U75" s="59" t="s">
        <v>902</v>
      </c>
      <c r="V75" s="26" t="s">
        <v>86</v>
      </c>
      <c r="W75" s="25">
        <v>0</v>
      </c>
      <c r="X75" s="25">
        <v>0</v>
      </c>
      <c r="Y75" s="6"/>
    </row>
    <row r="76" spans="1:25" ht="12" customHeight="1" x14ac:dyDescent="0.2">
      <c r="A76" s="19" t="s">
        <v>484</v>
      </c>
      <c r="B76" s="20">
        <v>1</v>
      </c>
      <c r="C76" s="21">
        <v>2021</v>
      </c>
      <c r="D76" s="22" t="s">
        <v>216</v>
      </c>
      <c r="E76" s="27" t="s">
        <v>487</v>
      </c>
      <c r="F76" s="97">
        <v>44431</v>
      </c>
      <c r="G76" s="25" t="s">
        <v>488</v>
      </c>
      <c r="H76" s="22" t="s">
        <v>442</v>
      </c>
      <c r="I76" s="24" t="s">
        <v>489</v>
      </c>
      <c r="J76" s="28" t="s">
        <v>490</v>
      </c>
      <c r="K76" s="8" t="s">
        <v>114</v>
      </c>
      <c r="L76" s="25" t="s">
        <v>491</v>
      </c>
      <c r="M76" s="25">
        <v>1</v>
      </c>
      <c r="N76" s="25" t="s">
        <v>76</v>
      </c>
      <c r="O76" s="25" t="s">
        <v>120</v>
      </c>
      <c r="P76" s="25" t="s">
        <v>492</v>
      </c>
      <c r="Q76" s="88">
        <v>44539</v>
      </c>
      <c r="R76" s="66">
        <v>44592</v>
      </c>
      <c r="S76" s="49">
        <v>44600</v>
      </c>
      <c r="T76" s="26" t="s">
        <v>890</v>
      </c>
      <c r="U76" s="59" t="s">
        <v>903</v>
      </c>
      <c r="V76" s="26" t="s">
        <v>115</v>
      </c>
      <c r="W76" s="25">
        <v>0</v>
      </c>
      <c r="X76" s="25">
        <v>0</v>
      </c>
      <c r="Y76" s="6"/>
    </row>
    <row r="77" spans="1:25" ht="12" customHeight="1" x14ac:dyDescent="0.2">
      <c r="A77" s="19" t="s">
        <v>484</v>
      </c>
      <c r="B77" s="20">
        <v>2</v>
      </c>
      <c r="C77" s="21">
        <v>2021</v>
      </c>
      <c r="D77" s="22" t="s">
        <v>216</v>
      </c>
      <c r="E77" s="27" t="s">
        <v>487</v>
      </c>
      <c r="F77" s="97">
        <v>44431</v>
      </c>
      <c r="G77" s="25" t="s">
        <v>488</v>
      </c>
      <c r="H77" s="22" t="s">
        <v>442</v>
      </c>
      <c r="I77" s="24" t="s">
        <v>489</v>
      </c>
      <c r="J77" s="28" t="s">
        <v>493</v>
      </c>
      <c r="K77" s="8" t="s">
        <v>79</v>
      </c>
      <c r="L77" s="25" t="s">
        <v>494</v>
      </c>
      <c r="M77" s="25">
        <v>1</v>
      </c>
      <c r="N77" s="25" t="s">
        <v>76</v>
      </c>
      <c r="O77" s="25" t="s">
        <v>120</v>
      </c>
      <c r="P77" s="25" t="s">
        <v>492</v>
      </c>
      <c r="Q77" s="88">
        <v>44539</v>
      </c>
      <c r="R77" s="66">
        <v>44592</v>
      </c>
      <c r="S77" s="49">
        <v>44600</v>
      </c>
      <c r="T77" s="26" t="s">
        <v>890</v>
      </c>
      <c r="U77" s="59" t="s">
        <v>903</v>
      </c>
      <c r="V77" s="26" t="s">
        <v>115</v>
      </c>
      <c r="W77" s="25">
        <v>0</v>
      </c>
      <c r="X77" s="25">
        <v>0</v>
      </c>
      <c r="Y77" s="6"/>
    </row>
    <row r="78" spans="1:25" ht="12" customHeight="1" x14ac:dyDescent="0.2">
      <c r="A78" s="19" t="s">
        <v>484</v>
      </c>
      <c r="B78" s="20">
        <v>3</v>
      </c>
      <c r="C78" s="21">
        <v>2021</v>
      </c>
      <c r="D78" s="22" t="s">
        <v>72</v>
      </c>
      <c r="E78" s="27" t="s">
        <v>487</v>
      </c>
      <c r="F78" s="97">
        <v>44431</v>
      </c>
      <c r="G78" s="25" t="s">
        <v>488</v>
      </c>
      <c r="H78" s="22" t="s">
        <v>442</v>
      </c>
      <c r="I78" s="24" t="s">
        <v>489</v>
      </c>
      <c r="J78" s="28" t="s">
        <v>495</v>
      </c>
      <c r="K78" s="8" t="s">
        <v>79</v>
      </c>
      <c r="L78" s="25" t="s">
        <v>496</v>
      </c>
      <c r="M78" s="25">
        <v>1</v>
      </c>
      <c r="N78" s="25" t="s">
        <v>80</v>
      </c>
      <c r="O78" s="25" t="s">
        <v>845</v>
      </c>
      <c r="P78" s="25" t="s">
        <v>497</v>
      </c>
      <c r="Q78" s="88">
        <v>44539</v>
      </c>
      <c r="R78" s="66">
        <v>44620</v>
      </c>
      <c r="S78" s="49">
        <v>44599</v>
      </c>
      <c r="T78" s="26" t="s">
        <v>161</v>
      </c>
      <c r="U78" s="59" t="s">
        <v>879</v>
      </c>
      <c r="V78" s="26" t="s">
        <v>86</v>
      </c>
      <c r="W78" s="25">
        <v>0</v>
      </c>
      <c r="X78" s="25">
        <v>0</v>
      </c>
      <c r="Y78" s="6"/>
    </row>
    <row r="79" spans="1:25" ht="12" customHeight="1" x14ac:dyDescent="0.2">
      <c r="A79" s="19" t="s">
        <v>485</v>
      </c>
      <c r="B79" s="20">
        <v>1</v>
      </c>
      <c r="C79" s="21">
        <v>2021</v>
      </c>
      <c r="D79" s="22" t="s">
        <v>216</v>
      </c>
      <c r="E79" s="27" t="s">
        <v>487</v>
      </c>
      <c r="F79" s="97">
        <v>44431</v>
      </c>
      <c r="G79" s="25" t="s">
        <v>498</v>
      </c>
      <c r="H79" s="22" t="s">
        <v>442</v>
      </c>
      <c r="I79" s="24" t="s">
        <v>499</v>
      </c>
      <c r="J79" s="28" t="s">
        <v>500</v>
      </c>
      <c r="K79" s="8" t="s">
        <v>79</v>
      </c>
      <c r="L79" s="25" t="s">
        <v>501</v>
      </c>
      <c r="M79" s="25">
        <v>1</v>
      </c>
      <c r="N79" s="25" t="s">
        <v>76</v>
      </c>
      <c r="O79" s="25" t="s">
        <v>120</v>
      </c>
      <c r="P79" s="25" t="s">
        <v>492</v>
      </c>
      <c r="Q79" s="88">
        <v>44539</v>
      </c>
      <c r="R79" s="66">
        <v>44592</v>
      </c>
      <c r="S79" s="49">
        <v>44600</v>
      </c>
      <c r="T79" s="26" t="s">
        <v>890</v>
      </c>
      <c r="U79" s="59" t="s">
        <v>904</v>
      </c>
      <c r="V79" s="26" t="s">
        <v>115</v>
      </c>
      <c r="W79" s="25">
        <v>0</v>
      </c>
      <c r="X79" s="25">
        <v>0</v>
      </c>
      <c r="Y79" s="6"/>
    </row>
    <row r="80" spans="1:25" ht="12" customHeight="1" x14ac:dyDescent="0.2">
      <c r="A80" s="19" t="s">
        <v>485</v>
      </c>
      <c r="B80" s="20">
        <v>2</v>
      </c>
      <c r="C80" s="21">
        <v>2021</v>
      </c>
      <c r="D80" s="22" t="s">
        <v>216</v>
      </c>
      <c r="E80" s="27" t="s">
        <v>487</v>
      </c>
      <c r="F80" s="97">
        <v>44431</v>
      </c>
      <c r="G80" s="25" t="s">
        <v>498</v>
      </c>
      <c r="H80" s="22" t="s">
        <v>442</v>
      </c>
      <c r="I80" s="24" t="s">
        <v>499</v>
      </c>
      <c r="J80" s="28" t="s">
        <v>450</v>
      </c>
      <c r="K80" s="8" t="s">
        <v>114</v>
      </c>
      <c r="L80" s="25" t="s">
        <v>451</v>
      </c>
      <c r="M80" s="25">
        <v>2</v>
      </c>
      <c r="N80" s="25" t="s">
        <v>76</v>
      </c>
      <c r="O80" s="25" t="s">
        <v>842</v>
      </c>
      <c r="P80" s="25" t="s">
        <v>502</v>
      </c>
      <c r="Q80" s="88">
        <v>44539</v>
      </c>
      <c r="R80" s="66">
        <v>44903</v>
      </c>
      <c r="S80" s="49">
        <v>44600</v>
      </c>
      <c r="T80" s="26" t="s">
        <v>890</v>
      </c>
      <c r="U80" s="59" t="s">
        <v>901</v>
      </c>
      <c r="V80" s="26" t="s">
        <v>86</v>
      </c>
      <c r="W80" s="25">
        <v>0</v>
      </c>
      <c r="X80" s="25">
        <v>0</v>
      </c>
      <c r="Y80" s="6"/>
    </row>
    <row r="81" spans="1:25" ht="12" customHeight="1" x14ac:dyDescent="0.2">
      <c r="A81" s="19" t="s">
        <v>508</v>
      </c>
      <c r="B81" s="20">
        <v>1</v>
      </c>
      <c r="C81" s="21">
        <v>2021</v>
      </c>
      <c r="D81" s="22" t="s">
        <v>216</v>
      </c>
      <c r="E81" s="27" t="s">
        <v>487</v>
      </c>
      <c r="F81" s="97">
        <v>44431</v>
      </c>
      <c r="G81" s="25" t="s">
        <v>503</v>
      </c>
      <c r="H81" s="22" t="s">
        <v>442</v>
      </c>
      <c r="I81" s="24" t="s">
        <v>504</v>
      </c>
      <c r="J81" s="28" t="s">
        <v>505</v>
      </c>
      <c r="K81" s="8" t="s">
        <v>79</v>
      </c>
      <c r="L81" s="25" t="s">
        <v>494</v>
      </c>
      <c r="M81" s="25">
        <v>1</v>
      </c>
      <c r="N81" s="25" t="s">
        <v>76</v>
      </c>
      <c r="O81" s="25" t="s">
        <v>120</v>
      </c>
      <c r="P81" s="25" t="s">
        <v>492</v>
      </c>
      <c r="Q81" s="88">
        <v>44539</v>
      </c>
      <c r="R81" s="66">
        <v>44592</v>
      </c>
      <c r="S81" s="49">
        <v>44600</v>
      </c>
      <c r="T81" s="26" t="s">
        <v>890</v>
      </c>
      <c r="U81" s="59" t="s">
        <v>905</v>
      </c>
      <c r="V81" s="26" t="s">
        <v>115</v>
      </c>
      <c r="W81" s="25">
        <v>0</v>
      </c>
      <c r="X81" s="25">
        <v>0</v>
      </c>
      <c r="Y81" s="6"/>
    </row>
    <row r="82" spans="1:25" ht="12" customHeight="1" x14ac:dyDescent="0.2">
      <c r="A82" s="19" t="s">
        <v>508</v>
      </c>
      <c r="B82" s="20">
        <v>2</v>
      </c>
      <c r="C82" s="21">
        <v>2021</v>
      </c>
      <c r="D82" s="22" t="s">
        <v>72</v>
      </c>
      <c r="E82" s="27" t="s">
        <v>487</v>
      </c>
      <c r="F82" s="97">
        <v>44431</v>
      </c>
      <c r="G82" s="25" t="s">
        <v>503</v>
      </c>
      <c r="H82" s="22" t="s">
        <v>442</v>
      </c>
      <c r="I82" s="24" t="s">
        <v>504</v>
      </c>
      <c r="J82" s="28" t="s">
        <v>506</v>
      </c>
      <c r="K82" s="8" t="s">
        <v>79</v>
      </c>
      <c r="L82" s="25" t="s">
        <v>507</v>
      </c>
      <c r="M82" s="25">
        <v>1</v>
      </c>
      <c r="N82" s="25" t="s">
        <v>80</v>
      </c>
      <c r="O82" s="25" t="s">
        <v>845</v>
      </c>
      <c r="P82" s="25" t="s">
        <v>497</v>
      </c>
      <c r="Q82" s="88">
        <v>44539</v>
      </c>
      <c r="R82" s="66">
        <v>44620</v>
      </c>
      <c r="S82" s="49">
        <v>44599</v>
      </c>
      <c r="T82" s="26" t="s">
        <v>161</v>
      </c>
      <c r="U82" s="59" t="s">
        <v>879</v>
      </c>
      <c r="V82" s="26" t="s">
        <v>86</v>
      </c>
      <c r="W82" s="25">
        <v>0</v>
      </c>
      <c r="X82" s="25">
        <v>0</v>
      </c>
      <c r="Y82" s="6"/>
    </row>
    <row r="83" spans="1:25" ht="12" customHeight="1" x14ac:dyDescent="0.2">
      <c r="A83" s="19" t="s">
        <v>584</v>
      </c>
      <c r="B83" s="20">
        <v>1</v>
      </c>
      <c r="C83" s="21">
        <v>2021</v>
      </c>
      <c r="D83" s="22" t="s">
        <v>72</v>
      </c>
      <c r="E83" s="27" t="s">
        <v>585</v>
      </c>
      <c r="F83" s="97">
        <v>44523</v>
      </c>
      <c r="G83" s="25" t="s">
        <v>509</v>
      </c>
      <c r="H83" s="22" t="s">
        <v>510</v>
      </c>
      <c r="I83" s="24" t="s">
        <v>511</v>
      </c>
      <c r="J83" s="28" t="s">
        <v>512</v>
      </c>
      <c r="K83" s="8" t="s">
        <v>82</v>
      </c>
      <c r="L83" s="25" t="s">
        <v>513</v>
      </c>
      <c r="M83" s="25">
        <v>6</v>
      </c>
      <c r="N83" s="25" t="s">
        <v>76</v>
      </c>
      <c r="O83" s="25" t="s">
        <v>76</v>
      </c>
      <c r="P83" s="25" t="s">
        <v>514</v>
      </c>
      <c r="Q83" s="88">
        <v>44545</v>
      </c>
      <c r="R83" s="66">
        <v>44925</v>
      </c>
      <c r="S83" s="49">
        <v>44600</v>
      </c>
      <c r="T83" s="26" t="s">
        <v>890</v>
      </c>
      <c r="U83" s="59" t="s">
        <v>901</v>
      </c>
      <c r="V83" s="26" t="s">
        <v>86</v>
      </c>
      <c r="W83" s="25">
        <v>0</v>
      </c>
      <c r="X83" s="25">
        <v>0</v>
      </c>
      <c r="Y83" s="6"/>
    </row>
    <row r="84" spans="1:25" ht="12" customHeight="1" x14ac:dyDescent="0.2">
      <c r="A84" s="19" t="s">
        <v>584</v>
      </c>
      <c r="B84" s="20">
        <v>2</v>
      </c>
      <c r="C84" s="21">
        <v>2021</v>
      </c>
      <c r="D84" s="22" t="s">
        <v>72</v>
      </c>
      <c r="E84" s="27" t="s">
        <v>585</v>
      </c>
      <c r="F84" s="97">
        <v>44523</v>
      </c>
      <c r="G84" s="25" t="s">
        <v>509</v>
      </c>
      <c r="H84" s="22" t="s">
        <v>510</v>
      </c>
      <c r="I84" s="24" t="s">
        <v>515</v>
      </c>
      <c r="J84" s="28" t="s">
        <v>516</v>
      </c>
      <c r="K84" s="8" t="s">
        <v>82</v>
      </c>
      <c r="L84" s="25" t="s">
        <v>517</v>
      </c>
      <c r="M84" s="25">
        <v>1</v>
      </c>
      <c r="N84" s="25" t="s">
        <v>80</v>
      </c>
      <c r="O84" s="25" t="s">
        <v>81</v>
      </c>
      <c r="P84" s="25" t="s">
        <v>518</v>
      </c>
      <c r="Q84" s="88">
        <v>44545</v>
      </c>
      <c r="R84" s="66">
        <v>44925</v>
      </c>
      <c r="S84" s="49">
        <v>44599</v>
      </c>
      <c r="T84" s="26" t="s">
        <v>161</v>
      </c>
      <c r="U84" s="59" t="s">
        <v>880</v>
      </c>
      <c r="V84" s="26" t="s">
        <v>86</v>
      </c>
      <c r="W84" s="25">
        <v>0</v>
      </c>
      <c r="X84" s="25">
        <v>0</v>
      </c>
      <c r="Y84" s="6"/>
    </row>
    <row r="85" spans="1:25" ht="12" customHeight="1" x14ac:dyDescent="0.2">
      <c r="A85" s="19" t="s">
        <v>584</v>
      </c>
      <c r="B85" s="20">
        <v>3</v>
      </c>
      <c r="C85" s="21">
        <v>2021</v>
      </c>
      <c r="D85" s="22" t="s">
        <v>72</v>
      </c>
      <c r="E85" s="27" t="s">
        <v>585</v>
      </c>
      <c r="F85" s="97">
        <v>44523</v>
      </c>
      <c r="G85" s="25" t="s">
        <v>509</v>
      </c>
      <c r="H85" s="22" t="s">
        <v>510</v>
      </c>
      <c r="I85" s="24" t="s">
        <v>519</v>
      </c>
      <c r="J85" s="28" t="s">
        <v>520</v>
      </c>
      <c r="K85" s="8" t="s">
        <v>82</v>
      </c>
      <c r="L85" s="25" t="s">
        <v>521</v>
      </c>
      <c r="M85" s="25">
        <v>1</v>
      </c>
      <c r="N85" s="25" t="s">
        <v>80</v>
      </c>
      <c r="O85" s="25" t="s">
        <v>81</v>
      </c>
      <c r="P85" s="25" t="s">
        <v>518</v>
      </c>
      <c r="Q85" s="88">
        <v>44545</v>
      </c>
      <c r="R85" s="66">
        <v>44620</v>
      </c>
      <c r="S85" s="49">
        <v>44599</v>
      </c>
      <c r="T85" s="26" t="s">
        <v>161</v>
      </c>
      <c r="U85" s="59" t="s">
        <v>881</v>
      </c>
      <c r="V85" s="26" t="s">
        <v>86</v>
      </c>
      <c r="W85" s="25">
        <v>0</v>
      </c>
      <c r="X85" s="25">
        <v>0</v>
      </c>
      <c r="Y85" s="6"/>
    </row>
    <row r="86" spans="1:25" ht="12" customHeight="1" x14ac:dyDescent="0.2">
      <c r="A86" s="19" t="s">
        <v>584</v>
      </c>
      <c r="B86" s="20">
        <v>4</v>
      </c>
      <c r="C86" s="21">
        <v>2021</v>
      </c>
      <c r="D86" s="22" t="s">
        <v>72</v>
      </c>
      <c r="E86" s="27" t="s">
        <v>585</v>
      </c>
      <c r="F86" s="97">
        <v>44523</v>
      </c>
      <c r="G86" s="25" t="s">
        <v>509</v>
      </c>
      <c r="H86" s="22" t="s">
        <v>510</v>
      </c>
      <c r="I86" s="24" t="s">
        <v>522</v>
      </c>
      <c r="J86" s="28" t="s">
        <v>523</v>
      </c>
      <c r="K86" s="8" t="s">
        <v>82</v>
      </c>
      <c r="L86" s="25" t="s">
        <v>524</v>
      </c>
      <c r="M86" s="25">
        <v>1</v>
      </c>
      <c r="N86" s="25" t="s">
        <v>80</v>
      </c>
      <c r="O86" s="25" t="s">
        <v>81</v>
      </c>
      <c r="P86" s="25" t="s">
        <v>518</v>
      </c>
      <c r="Q86" s="88">
        <v>44545</v>
      </c>
      <c r="R86" s="66">
        <v>44620</v>
      </c>
      <c r="S86" s="49">
        <v>44599</v>
      </c>
      <c r="T86" s="26" t="s">
        <v>161</v>
      </c>
      <c r="U86" s="59" t="s">
        <v>882</v>
      </c>
      <c r="V86" s="26" t="s">
        <v>86</v>
      </c>
      <c r="W86" s="25">
        <v>0</v>
      </c>
      <c r="X86" s="25">
        <v>0</v>
      </c>
      <c r="Y86" s="6"/>
    </row>
    <row r="87" spans="1:25" ht="12" customHeight="1" x14ac:dyDescent="0.2">
      <c r="A87" s="19" t="s">
        <v>584</v>
      </c>
      <c r="B87" s="20">
        <v>5</v>
      </c>
      <c r="C87" s="21">
        <v>2021</v>
      </c>
      <c r="D87" s="22" t="s">
        <v>72</v>
      </c>
      <c r="E87" s="27" t="s">
        <v>585</v>
      </c>
      <c r="F87" s="97">
        <v>44523</v>
      </c>
      <c r="G87" s="25" t="s">
        <v>509</v>
      </c>
      <c r="H87" s="22" t="s">
        <v>525</v>
      </c>
      <c r="I87" s="24" t="s">
        <v>526</v>
      </c>
      <c r="J87" s="28" t="s">
        <v>527</v>
      </c>
      <c r="K87" s="8" t="s">
        <v>114</v>
      </c>
      <c r="L87" s="25" t="s">
        <v>528</v>
      </c>
      <c r="M87" s="25">
        <v>3</v>
      </c>
      <c r="N87" s="25" t="s">
        <v>83</v>
      </c>
      <c r="O87" s="25" t="s">
        <v>84</v>
      </c>
      <c r="P87" s="25" t="s">
        <v>124</v>
      </c>
      <c r="Q87" s="88">
        <v>44545</v>
      </c>
      <c r="R87" s="66">
        <v>44681</v>
      </c>
      <c r="S87" s="49">
        <v>44599</v>
      </c>
      <c r="T87" s="26" t="s">
        <v>869</v>
      </c>
      <c r="U87" s="59" t="s">
        <v>873</v>
      </c>
      <c r="V87" s="26" t="s">
        <v>86</v>
      </c>
      <c r="W87" s="25">
        <v>0</v>
      </c>
      <c r="X87" s="25">
        <v>0</v>
      </c>
      <c r="Y87" s="6"/>
    </row>
    <row r="88" spans="1:25" ht="12" customHeight="1" x14ac:dyDescent="0.2">
      <c r="A88" s="19" t="s">
        <v>584</v>
      </c>
      <c r="B88" s="20">
        <v>6</v>
      </c>
      <c r="C88" s="21">
        <v>2021</v>
      </c>
      <c r="D88" s="22" t="s">
        <v>72</v>
      </c>
      <c r="E88" s="27" t="s">
        <v>585</v>
      </c>
      <c r="F88" s="97">
        <v>44523</v>
      </c>
      <c r="G88" s="25" t="s">
        <v>509</v>
      </c>
      <c r="H88" s="22" t="s">
        <v>510</v>
      </c>
      <c r="I88" s="24" t="s">
        <v>529</v>
      </c>
      <c r="J88" s="28" t="s">
        <v>530</v>
      </c>
      <c r="K88" s="8" t="s">
        <v>82</v>
      </c>
      <c r="L88" s="25" t="s">
        <v>531</v>
      </c>
      <c r="M88" s="25">
        <v>12</v>
      </c>
      <c r="N88" s="25" t="s">
        <v>122</v>
      </c>
      <c r="O88" s="25" t="s">
        <v>122</v>
      </c>
      <c r="P88" s="25" t="s">
        <v>132</v>
      </c>
      <c r="Q88" s="88">
        <v>44545</v>
      </c>
      <c r="R88" s="66">
        <v>44925</v>
      </c>
      <c r="S88" s="49"/>
      <c r="T88" s="26"/>
      <c r="U88" s="59"/>
      <c r="V88" s="26" t="s">
        <v>86</v>
      </c>
      <c r="W88" s="25">
        <v>0</v>
      </c>
      <c r="X88" s="25">
        <v>0</v>
      </c>
      <c r="Y88" s="6"/>
    </row>
    <row r="89" spans="1:25" ht="12" customHeight="1" x14ac:dyDescent="0.2">
      <c r="A89" s="19" t="s">
        <v>586</v>
      </c>
      <c r="B89" s="20">
        <v>1</v>
      </c>
      <c r="C89" s="21">
        <v>2021</v>
      </c>
      <c r="D89" s="22" t="s">
        <v>72</v>
      </c>
      <c r="E89" s="27" t="s">
        <v>585</v>
      </c>
      <c r="F89" s="97">
        <v>44501</v>
      </c>
      <c r="G89" s="25" t="s">
        <v>532</v>
      </c>
      <c r="H89" s="22" t="s">
        <v>533</v>
      </c>
      <c r="I89" s="24" t="s">
        <v>534</v>
      </c>
      <c r="J89" s="28" t="s">
        <v>535</v>
      </c>
      <c r="K89" s="8" t="s">
        <v>82</v>
      </c>
      <c r="L89" s="25" t="s">
        <v>536</v>
      </c>
      <c r="M89" s="25">
        <v>12</v>
      </c>
      <c r="N89" s="25" t="s">
        <v>122</v>
      </c>
      <c r="O89" s="25" t="s">
        <v>122</v>
      </c>
      <c r="P89" s="25" t="s">
        <v>132</v>
      </c>
      <c r="Q89" s="88">
        <v>44563</v>
      </c>
      <c r="R89" s="66">
        <v>44925</v>
      </c>
      <c r="S89" s="49"/>
      <c r="T89" s="26"/>
      <c r="U89" s="59"/>
      <c r="V89" s="26" t="s">
        <v>86</v>
      </c>
      <c r="W89" s="25">
        <v>0</v>
      </c>
      <c r="X89" s="25">
        <v>0</v>
      </c>
      <c r="Y89" s="6"/>
    </row>
    <row r="90" spans="1:25" ht="12" customHeight="1" x14ac:dyDescent="0.2">
      <c r="A90" s="19" t="s">
        <v>586</v>
      </c>
      <c r="B90" s="20">
        <v>2</v>
      </c>
      <c r="C90" s="21">
        <v>2021</v>
      </c>
      <c r="D90" s="22" t="s">
        <v>72</v>
      </c>
      <c r="E90" s="27" t="s">
        <v>585</v>
      </c>
      <c r="F90" s="97">
        <v>44501</v>
      </c>
      <c r="G90" s="25" t="s">
        <v>537</v>
      </c>
      <c r="H90" s="22" t="s">
        <v>533</v>
      </c>
      <c r="I90" s="24" t="s">
        <v>538</v>
      </c>
      <c r="J90" s="28" t="s">
        <v>539</v>
      </c>
      <c r="K90" s="8" t="s">
        <v>82</v>
      </c>
      <c r="L90" s="25" t="s">
        <v>531</v>
      </c>
      <c r="M90" s="25">
        <v>12</v>
      </c>
      <c r="N90" s="25" t="s">
        <v>122</v>
      </c>
      <c r="O90" s="25" t="s">
        <v>122</v>
      </c>
      <c r="P90" s="25" t="s">
        <v>132</v>
      </c>
      <c r="Q90" s="88">
        <v>44563</v>
      </c>
      <c r="R90" s="66">
        <v>44925</v>
      </c>
      <c r="S90" s="49"/>
      <c r="T90" s="26"/>
      <c r="U90" s="59"/>
      <c r="V90" s="26" t="s">
        <v>86</v>
      </c>
      <c r="W90" s="25">
        <v>0</v>
      </c>
      <c r="X90" s="25">
        <v>0</v>
      </c>
      <c r="Y90" s="6"/>
    </row>
    <row r="91" spans="1:25" ht="12" customHeight="1" x14ac:dyDescent="0.2">
      <c r="A91" s="19" t="s">
        <v>587</v>
      </c>
      <c r="B91" s="20">
        <v>1</v>
      </c>
      <c r="C91" s="21">
        <v>2021</v>
      </c>
      <c r="D91" s="22" t="s">
        <v>72</v>
      </c>
      <c r="E91" s="27" t="s">
        <v>585</v>
      </c>
      <c r="F91" s="97">
        <v>44523</v>
      </c>
      <c r="G91" s="25" t="s">
        <v>540</v>
      </c>
      <c r="H91" s="22" t="s">
        <v>510</v>
      </c>
      <c r="I91" s="24" t="s">
        <v>541</v>
      </c>
      <c r="J91" s="28" t="s">
        <v>542</v>
      </c>
      <c r="K91" s="8" t="s">
        <v>82</v>
      </c>
      <c r="L91" s="25" t="s">
        <v>524</v>
      </c>
      <c r="M91" s="25">
        <v>1</v>
      </c>
      <c r="N91" s="25" t="s">
        <v>80</v>
      </c>
      <c r="O91" s="25" t="s">
        <v>81</v>
      </c>
      <c r="P91" s="25" t="s">
        <v>518</v>
      </c>
      <c r="Q91" s="88">
        <v>44545</v>
      </c>
      <c r="R91" s="66">
        <v>44620</v>
      </c>
      <c r="S91" s="49">
        <v>44599</v>
      </c>
      <c r="T91" s="26" t="s">
        <v>161</v>
      </c>
      <c r="U91" s="59" t="s">
        <v>882</v>
      </c>
      <c r="V91" s="26" t="s">
        <v>86</v>
      </c>
      <c r="W91" s="25">
        <v>0</v>
      </c>
      <c r="X91" s="25">
        <v>0</v>
      </c>
      <c r="Y91" s="6"/>
    </row>
    <row r="92" spans="1:25" ht="12" customHeight="1" x14ac:dyDescent="0.2">
      <c r="A92" s="19" t="s">
        <v>588</v>
      </c>
      <c r="B92" s="20">
        <v>1</v>
      </c>
      <c r="C92" s="21">
        <v>2021</v>
      </c>
      <c r="D92" s="22" t="s">
        <v>72</v>
      </c>
      <c r="E92" s="27" t="s">
        <v>585</v>
      </c>
      <c r="F92" s="97">
        <v>44523</v>
      </c>
      <c r="G92" s="25" t="s">
        <v>543</v>
      </c>
      <c r="H92" s="22" t="s">
        <v>510</v>
      </c>
      <c r="I92" s="24" t="s">
        <v>544</v>
      </c>
      <c r="J92" s="28" t="s">
        <v>545</v>
      </c>
      <c r="K92" s="8" t="s">
        <v>546</v>
      </c>
      <c r="L92" s="25" t="s">
        <v>547</v>
      </c>
      <c r="M92" s="25">
        <v>2</v>
      </c>
      <c r="N92" s="25" t="s">
        <v>80</v>
      </c>
      <c r="O92" s="25" t="s">
        <v>81</v>
      </c>
      <c r="P92" s="25" t="s">
        <v>518</v>
      </c>
      <c r="Q92" s="88">
        <v>44545</v>
      </c>
      <c r="R92" s="66">
        <v>44895</v>
      </c>
      <c r="S92" s="49">
        <v>44599</v>
      </c>
      <c r="T92" s="26" t="s">
        <v>161</v>
      </c>
      <c r="U92" s="59" t="s">
        <v>883</v>
      </c>
      <c r="V92" s="26" t="s">
        <v>86</v>
      </c>
      <c r="W92" s="25">
        <v>0</v>
      </c>
      <c r="X92" s="25">
        <v>0</v>
      </c>
      <c r="Y92" s="6"/>
    </row>
    <row r="93" spans="1:25" ht="12" customHeight="1" x14ac:dyDescent="0.2">
      <c r="A93" s="19" t="s">
        <v>588</v>
      </c>
      <c r="B93" s="20">
        <v>2</v>
      </c>
      <c r="C93" s="21">
        <v>2021</v>
      </c>
      <c r="D93" s="22" t="s">
        <v>72</v>
      </c>
      <c r="E93" s="27" t="s">
        <v>585</v>
      </c>
      <c r="F93" s="97">
        <v>44523</v>
      </c>
      <c r="G93" s="25" t="s">
        <v>543</v>
      </c>
      <c r="H93" s="22" t="s">
        <v>510</v>
      </c>
      <c r="I93" s="24" t="s">
        <v>548</v>
      </c>
      <c r="J93" s="28" t="s">
        <v>549</v>
      </c>
      <c r="K93" s="8" t="s">
        <v>82</v>
      </c>
      <c r="L93" s="25" t="s">
        <v>524</v>
      </c>
      <c r="M93" s="25">
        <v>1</v>
      </c>
      <c r="N93" s="25" t="s">
        <v>80</v>
      </c>
      <c r="O93" s="25" t="s">
        <v>81</v>
      </c>
      <c r="P93" s="25" t="s">
        <v>518</v>
      </c>
      <c r="Q93" s="88">
        <v>44545</v>
      </c>
      <c r="R93" s="66">
        <v>44620</v>
      </c>
      <c r="S93" s="49">
        <v>44599</v>
      </c>
      <c r="T93" s="26" t="s">
        <v>161</v>
      </c>
      <c r="U93" s="59" t="s">
        <v>884</v>
      </c>
      <c r="V93" s="26" t="s">
        <v>86</v>
      </c>
      <c r="W93" s="25">
        <v>0</v>
      </c>
      <c r="X93" s="25">
        <v>0</v>
      </c>
      <c r="Y93" s="6"/>
    </row>
    <row r="94" spans="1:25" ht="12" customHeight="1" x14ac:dyDescent="0.2">
      <c r="A94" s="19" t="s">
        <v>588</v>
      </c>
      <c r="B94" s="20">
        <v>3</v>
      </c>
      <c r="C94" s="21">
        <v>2021</v>
      </c>
      <c r="D94" s="22" t="s">
        <v>72</v>
      </c>
      <c r="E94" s="27" t="s">
        <v>585</v>
      </c>
      <c r="F94" s="97">
        <v>44523</v>
      </c>
      <c r="G94" s="25" t="s">
        <v>543</v>
      </c>
      <c r="H94" s="22" t="s">
        <v>510</v>
      </c>
      <c r="I94" s="24" t="s">
        <v>550</v>
      </c>
      <c r="J94" s="28" t="s">
        <v>551</v>
      </c>
      <c r="K94" s="8" t="s">
        <v>546</v>
      </c>
      <c r="L94" s="25" t="s">
        <v>552</v>
      </c>
      <c r="M94" s="25">
        <v>12</v>
      </c>
      <c r="N94" s="25" t="s">
        <v>80</v>
      </c>
      <c r="O94" s="25" t="s">
        <v>81</v>
      </c>
      <c r="P94" s="25" t="s">
        <v>518</v>
      </c>
      <c r="Q94" s="88">
        <v>44545</v>
      </c>
      <c r="R94" s="66">
        <v>44925</v>
      </c>
      <c r="S94" s="49">
        <v>44599</v>
      </c>
      <c r="T94" s="26" t="s">
        <v>161</v>
      </c>
      <c r="U94" s="59" t="s">
        <v>885</v>
      </c>
      <c r="V94" s="26" t="s">
        <v>86</v>
      </c>
      <c r="W94" s="25">
        <v>0</v>
      </c>
      <c r="X94" s="25">
        <v>0</v>
      </c>
      <c r="Y94" s="6"/>
    </row>
    <row r="95" spans="1:25" ht="12" customHeight="1" x14ac:dyDescent="0.2">
      <c r="A95" s="19" t="s">
        <v>588</v>
      </c>
      <c r="B95" s="20">
        <v>4</v>
      </c>
      <c r="C95" s="21">
        <v>2021</v>
      </c>
      <c r="D95" s="22" t="s">
        <v>72</v>
      </c>
      <c r="E95" s="27" t="s">
        <v>585</v>
      </c>
      <c r="F95" s="97">
        <v>44523</v>
      </c>
      <c r="G95" s="25" t="s">
        <v>543</v>
      </c>
      <c r="H95" s="22" t="s">
        <v>510</v>
      </c>
      <c r="I95" s="24" t="s">
        <v>553</v>
      </c>
      <c r="J95" s="28" t="s">
        <v>554</v>
      </c>
      <c r="K95" s="8" t="s">
        <v>114</v>
      </c>
      <c r="L95" s="25" t="s">
        <v>555</v>
      </c>
      <c r="M95" s="25">
        <v>8</v>
      </c>
      <c r="N95" s="25" t="s">
        <v>83</v>
      </c>
      <c r="O95" s="25" t="s">
        <v>84</v>
      </c>
      <c r="P95" s="25" t="s">
        <v>124</v>
      </c>
      <c r="Q95" s="88">
        <v>44545</v>
      </c>
      <c r="R95" s="66">
        <v>44803</v>
      </c>
      <c r="S95" s="49">
        <v>44599</v>
      </c>
      <c r="T95" s="26" t="s">
        <v>869</v>
      </c>
      <c r="U95" s="59" t="s">
        <v>873</v>
      </c>
      <c r="V95" s="26" t="s">
        <v>86</v>
      </c>
      <c r="W95" s="25">
        <v>0</v>
      </c>
      <c r="X95" s="25">
        <v>0</v>
      </c>
      <c r="Y95" s="6"/>
    </row>
    <row r="96" spans="1:25" ht="12" customHeight="1" x14ac:dyDescent="0.2">
      <c r="A96" s="19" t="s">
        <v>588</v>
      </c>
      <c r="B96" s="20">
        <v>5</v>
      </c>
      <c r="C96" s="21">
        <v>2021</v>
      </c>
      <c r="D96" s="22" t="s">
        <v>72</v>
      </c>
      <c r="E96" s="27" t="s">
        <v>585</v>
      </c>
      <c r="F96" s="97">
        <v>44523</v>
      </c>
      <c r="G96" s="25" t="s">
        <v>543</v>
      </c>
      <c r="H96" s="22" t="s">
        <v>510</v>
      </c>
      <c r="I96" s="24" t="s">
        <v>556</v>
      </c>
      <c r="J96" s="28" t="s">
        <v>557</v>
      </c>
      <c r="K96" s="8" t="s">
        <v>114</v>
      </c>
      <c r="L96" s="25" t="s">
        <v>558</v>
      </c>
      <c r="M96" s="25">
        <v>4</v>
      </c>
      <c r="N96" s="25" t="s">
        <v>76</v>
      </c>
      <c r="O96" s="25" t="s">
        <v>76</v>
      </c>
      <c r="P96" s="25" t="s">
        <v>514</v>
      </c>
      <c r="Q96" s="88">
        <v>44545</v>
      </c>
      <c r="R96" s="66">
        <v>44925</v>
      </c>
      <c r="S96" s="49">
        <v>44600</v>
      </c>
      <c r="T96" s="26" t="s">
        <v>890</v>
      </c>
      <c r="U96" s="59" t="s">
        <v>898</v>
      </c>
      <c r="V96" s="26" t="s">
        <v>86</v>
      </c>
      <c r="W96" s="25">
        <v>0</v>
      </c>
      <c r="X96" s="25">
        <v>0</v>
      </c>
      <c r="Y96" s="6"/>
    </row>
    <row r="97" spans="1:25" ht="12" customHeight="1" x14ac:dyDescent="0.2">
      <c r="A97" s="19" t="s">
        <v>589</v>
      </c>
      <c r="B97" s="20">
        <v>1</v>
      </c>
      <c r="C97" s="21">
        <v>2021</v>
      </c>
      <c r="D97" s="22" t="s">
        <v>72</v>
      </c>
      <c r="E97" s="27" t="s">
        <v>585</v>
      </c>
      <c r="F97" s="97">
        <v>44523</v>
      </c>
      <c r="G97" s="25" t="s">
        <v>559</v>
      </c>
      <c r="H97" s="22" t="s">
        <v>510</v>
      </c>
      <c r="I97" s="24" t="s">
        <v>560</v>
      </c>
      <c r="J97" s="28" t="s">
        <v>561</v>
      </c>
      <c r="K97" s="8" t="s">
        <v>82</v>
      </c>
      <c r="L97" s="25" t="s">
        <v>524</v>
      </c>
      <c r="M97" s="25">
        <v>1</v>
      </c>
      <c r="N97" s="25" t="s">
        <v>80</v>
      </c>
      <c r="O97" s="25" t="s">
        <v>81</v>
      </c>
      <c r="P97" s="25" t="s">
        <v>518</v>
      </c>
      <c r="Q97" s="88">
        <v>44545</v>
      </c>
      <c r="R97" s="66">
        <v>44620</v>
      </c>
      <c r="S97" s="49">
        <v>44599</v>
      </c>
      <c r="T97" s="26" t="s">
        <v>161</v>
      </c>
      <c r="U97" s="59" t="s">
        <v>882</v>
      </c>
      <c r="V97" s="26" t="s">
        <v>86</v>
      </c>
      <c r="W97" s="25">
        <v>0</v>
      </c>
      <c r="X97" s="25">
        <v>0</v>
      </c>
      <c r="Y97" s="6"/>
    </row>
    <row r="98" spans="1:25" ht="12" customHeight="1" x14ac:dyDescent="0.2">
      <c r="A98" s="19" t="s">
        <v>589</v>
      </c>
      <c r="B98" s="20">
        <v>2</v>
      </c>
      <c r="C98" s="21">
        <v>2021</v>
      </c>
      <c r="D98" s="22" t="s">
        <v>72</v>
      </c>
      <c r="E98" s="27" t="s">
        <v>585</v>
      </c>
      <c r="F98" s="97">
        <v>44523</v>
      </c>
      <c r="G98" s="25" t="s">
        <v>559</v>
      </c>
      <c r="H98" s="22" t="s">
        <v>510</v>
      </c>
      <c r="I98" s="24" t="s">
        <v>562</v>
      </c>
      <c r="J98" s="28" t="s">
        <v>563</v>
      </c>
      <c r="K98" s="8" t="s">
        <v>546</v>
      </c>
      <c r="L98" s="25" t="s">
        <v>552</v>
      </c>
      <c r="M98" s="25">
        <v>12</v>
      </c>
      <c r="N98" s="25" t="s">
        <v>80</v>
      </c>
      <c r="O98" s="25" t="s">
        <v>81</v>
      </c>
      <c r="P98" s="25" t="s">
        <v>518</v>
      </c>
      <c r="Q98" s="88">
        <v>44545</v>
      </c>
      <c r="R98" s="66">
        <v>44925</v>
      </c>
      <c r="S98" s="49">
        <v>44599</v>
      </c>
      <c r="T98" s="26" t="s">
        <v>161</v>
      </c>
      <c r="U98" s="59" t="s">
        <v>885</v>
      </c>
      <c r="V98" s="26" t="s">
        <v>86</v>
      </c>
      <c r="W98" s="25">
        <v>0</v>
      </c>
      <c r="X98" s="25">
        <v>0</v>
      </c>
      <c r="Y98" s="6"/>
    </row>
    <row r="99" spans="1:25" ht="12" customHeight="1" x14ac:dyDescent="0.2">
      <c r="A99" s="19" t="s">
        <v>589</v>
      </c>
      <c r="B99" s="20">
        <v>3</v>
      </c>
      <c r="C99" s="21">
        <v>2021</v>
      </c>
      <c r="D99" s="22" t="s">
        <v>72</v>
      </c>
      <c r="E99" s="27" t="s">
        <v>585</v>
      </c>
      <c r="F99" s="97">
        <v>44523</v>
      </c>
      <c r="G99" s="25" t="s">
        <v>559</v>
      </c>
      <c r="H99" s="22" t="s">
        <v>510</v>
      </c>
      <c r="I99" s="24" t="s">
        <v>564</v>
      </c>
      <c r="J99" s="28" t="s">
        <v>565</v>
      </c>
      <c r="K99" s="8" t="s">
        <v>82</v>
      </c>
      <c r="L99" s="25" t="s">
        <v>566</v>
      </c>
      <c r="M99" s="25">
        <v>12</v>
      </c>
      <c r="N99" s="25" t="s">
        <v>80</v>
      </c>
      <c r="O99" s="25" t="s">
        <v>156</v>
      </c>
      <c r="P99" s="25" t="s">
        <v>567</v>
      </c>
      <c r="Q99" s="88">
        <v>44545</v>
      </c>
      <c r="R99" s="66">
        <v>44910</v>
      </c>
      <c r="S99" s="49">
        <v>44599</v>
      </c>
      <c r="T99" s="26" t="s">
        <v>161</v>
      </c>
      <c r="U99" s="59" t="s">
        <v>886</v>
      </c>
      <c r="V99" s="26" t="s">
        <v>86</v>
      </c>
      <c r="W99" s="25">
        <v>0</v>
      </c>
      <c r="X99" s="25">
        <v>0</v>
      </c>
      <c r="Y99" s="6"/>
    </row>
    <row r="100" spans="1:25" ht="12" customHeight="1" x14ac:dyDescent="0.2">
      <c r="A100" s="19" t="s">
        <v>589</v>
      </c>
      <c r="B100" s="20">
        <v>4</v>
      </c>
      <c r="C100" s="21">
        <v>2021</v>
      </c>
      <c r="D100" s="22" t="s">
        <v>72</v>
      </c>
      <c r="E100" s="27" t="s">
        <v>585</v>
      </c>
      <c r="F100" s="97">
        <v>44523</v>
      </c>
      <c r="G100" s="25" t="s">
        <v>559</v>
      </c>
      <c r="H100" s="22" t="s">
        <v>510</v>
      </c>
      <c r="I100" s="24" t="s">
        <v>568</v>
      </c>
      <c r="J100" s="28" t="s">
        <v>569</v>
      </c>
      <c r="K100" s="8" t="s">
        <v>114</v>
      </c>
      <c r="L100" s="25" t="s">
        <v>570</v>
      </c>
      <c r="M100" s="25">
        <v>1</v>
      </c>
      <c r="N100" s="25" t="s">
        <v>78</v>
      </c>
      <c r="O100" s="25" t="s">
        <v>78</v>
      </c>
      <c r="P100" s="25" t="s">
        <v>571</v>
      </c>
      <c r="Q100" s="88">
        <v>44545</v>
      </c>
      <c r="R100" s="66">
        <v>44771</v>
      </c>
      <c r="S100" s="49">
        <v>44599</v>
      </c>
      <c r="T100" s="26" t="s">
        <v>85</v>
      </c>
      <c r="U100" s="59" t="s">
        <v>907</v>
      </c>
      <c r="V100" s="26" t="s">
        <v>86</v>
      </c>
      <c r="W100" s="25">
        <v>0</v>
      </c>
      <c r="X100" s="25">
        <v>0</v>
      </c>
      <c r="Y100" s="6"/>
    </row>
    <row r="101" spans="1:25" ht="12" customHeight="1" x14ac:dyDescent="0.2">
      <c r="A101" s="19" t="s">
        <v>589</v>
      </c>
      <c r="B101" s="20">
        <v>5</v>
      </c>
      <c r="C101" s="21">
        <v>2021</v>
      </c>
      <c r="D101" s="22" t="s">
        <v>72</v>
      </c>
      <c r="E101" s="27" t="s">
        <v>585</v>
      </c>
      <c r="F101" s="97">
        <v>44523</v>
      </c>
      <c r="G101" s="25" t="s">
        <v>559</v>
      </c>
      <c r="H101" s="22" t="s">
        <v>510</v>
      </c>
      <c r="I101" s="24" t="s">
        <v>572</v>
      </c>
      <c r="J101" s="28" t="s">
        <v>573</v>
      </c>
      <c r="K101" s="8" t="s">
        <v>79</v>
      </c>
      <c r="L101" s="25" t="s">
        <v>574</v>
      </c>
      <c r="M101" s="25">
        <v>1</v>
      </c>
      <c r="N101" s="25" t="s">
        <v>840</v>
      </c>
      <c r="O101" s="25" t="s">
        <v>119</v>
      </c>
      <c r="P101" s="25" t="s">
        <v>575</v>
      </c>
      <c r="Q101" s="88">
        <v>44545</v>
      </c>
      <c r="R101" s="66">
        <v>44591</v>
      </c>
      <c r="S101" s="49">
        <v>44599</v>
      </c>
      <c r="T101" s="26" t="s">
        <v>843</v>
      </c>
      <c r="U101" s="59" t="s">
        <v>865</v>
      </c>
      <c r="V101" s="26" t="s">
        <v>115</v>
      </c>
      <c r="W101" s="25">
        <v>0</v>
      </c>
      <c r="X101" s="25">
        <v>0</v>
      </c>
      <c r="Y101" s="6"/>
    </row>
    <row r="102" spans="1:25" ht="12" customHeight="1" x14ac:dyDescent="0.2">
      <c r="A102" s="19" t="s">
        <v>589</v>
      </c>
      <c r="B102" s="20">
        <v>6</v>
      </c>
      <c r="C102" s="21">
        <v>2021</v>
      </c>
      <c r="D102" s="22" t="s">
        <v>72</v>
      </c>
      <c r="E102" s="27" t="s">
        <v>585</v>
      </c>
      <c r="F102" s="97">
        <v>44523</v>
      </c>
      <c r="G102" s="25" t="s">
        <v>559</v>
      </c>
      <c r="H102" s="22" t="s">
        <v>510</v>
      </c>
      <c r="I102" s="24" t="s">
        <v>572</v>
      </c>
      <c r="J102" s="28" t="s">
        <v>576</v>
      </c>
      <c r="K102" s="8" t="s">
        <v>82</v>
      </c>
      <c r="L102" s="25" t="s">
        <v>577</v>
      </c>
      <c r="M102" s="25">
        <v>1</v>
      </c>
      <c r="N102" s="25" t="s">
        <v>840</v>
      </c>
      <c r="O102" s="25" t="s">
        <v>119</v>
      </c>
      <c r="P102" s="25" t="s">
        <v>575</v>
      </c>
      <c r="Q102" s="88">
        <v>44545</v>
      </c>
      <c r="R102" s="66">
        <v>44591</v>
      </c>
      <c r="S102" s="49">
        <v>44599</v>
      </c>
      <c r="T102" s="26" t="s">
        <v>843</v>
      </c>
      <c r="U102" s="59" t="s">
        <v>866</v>
      </c>
      <c r="V102" s="26" t="s">
        <v>115</v>
      </c>
      <c r="W102" s="25">
        <v>0</v>
      </c>
      <c r="X102" s="25">
        <v>0</v>
      </c>
      <c r="Y102" s="6"/>
    </row>
    <row r="103" spans="1:25" ht="12" customHeight="1" x14ac:dyDescent="0.2">
      <c r="A103" s="19" t="s">
        <v>589</v>
      </c>
      <c r="B103" s="20">
        <v>7</v>
      </c>
      <c r="C103" s="21">
        <v>2021</v>
      </c>
      <c r="D103" s="22" t="s">
        <v>72</v>
      </c>
      <c r="E103" s="27" t="s">
        <v>585</v>
      </c>
      <c r="F103" s="97">
        <v>44523</v>
      </c>
      <c r="G103" s="25" t="s">
        <v>559</v>
      </c>
      <c r="H103" s="22" t="s">
        <v>510</v>
      </c>
      <c r="I103" s="24" t="s">
        <v>578</v>
      </c>
      <c r="J103" s="28" t="s">
        <v>557</v>
      </c>
      <c r="K103" s="8" t="s">
        <v>114</v>
      </c>
      <c r="L103" s="25" t="s">
        <v>558</v>
      </c>
      <c r="M103" s="25">
        <v>4</v>
      </c>
      <c r="N103" s="25" t="s">
        <v>76</v>
      </c>
      <c r="O103" s="25" t="s">
        <v>76</v>
      </c>
      <c r="P103" s="25" t="s">
        <v>514</v>
      </c>
      <c r="Q103" s="88">
        <v>44545</v>
      </c>
      <c r="R103" s="66">
        <v>44925</v>
      </c>
      <c r="S103" s="49">
        <v>44600</v>
      </c>
      <c r="T103" s="26" t="s">
        <v>890</v>
      </c>
      <c r="U103" s="59" t="s">
        <v>899</v>
      </c>
      <c r="V103" s="26" t="s">
        <v>86</v>
      </c>
      <c r="W103" s="25">
        <v>0</v>
      </c>
      <c r="X103" s="25">
        <v>0</v>
      </c>
      <c r="Y103" s="6"/>
    </row>
    <row r="104" spans="1:25" ht="12" customHeight="1" x14ac:dyDescent="0.2">
      <c r="A104" s="19" t="s">
        <v>589</v>
      </c>
      <c r="B104" s="20">
        <v>8</v>
      </c>
      <c r="C104" s="21">
        <v>2021</v>
      </c>
      <c r="D104" s="22" t="s">
        <v>72</v>
      </c>
      <c r="E104" s="27" t="s">
        <v>585</v>
      </c>
      <c r="F104" s="97">
        <v>44523</v>
      </c>
      <c r="G104" s="25" t="s">
        <v>559</v>
      </c>
      <c r="H104" s="22" t="s">
        <v>510</v>
      </c>
      <c r="I104" s="24" t="s">
        <v>579</v>
      </c>
      <c r="J104" s="28" t="s">
        <v>580</v>
      </c>
      <c r="K104" s="8" t="s">
        <v>82</v>
      </c>
      <c r="L104" s="25" t="s">
        <v>558</v>
      </c>
      <c r="M104" s="25">
        <v>4</v>
      </c>
      <c r="N104" s="25" t="s">
        <v>122</v>
      </c>
      <c r="O104" s="25" t="s">
        <v>122</v>
      </c>
      <c r="P104" s="25" t="s">
        <v>132</v>
      </c>
      <c r="Q104" s="88">
        <v>44545</v>
      </c>
      <c r="R104" s="66">
        <v>44925</v>
      </c>
      <c r="S104" s="49"/>
      <c r="T104" s="26"/>
      <c r="U104" s="59"/>
      <c r="V104" s="26" t="s">
        <v>86</v>
      </c>
      <c r="W104" s="25">
        <v>0</v>
      </c>
      <c r="X104" s="25">
        <v>0</v>
      </c>
      <c r="Y104" s="6"/>
    </row>
    <row r="105" spans="1:25" ht="12" customHeight="1" x14ac:dyDescent="0.2">
      <c r="A105" s="19" t="s">
        <v>589</v>
      </c>
      <c r="B105" s="20">
        <v>9</v>
      </c>
      <c r="C105" s="21">
        <v>2021</v>
      </c>
      <c r="D105" s="22" t="s">
        <v>72</v>
      </c>
      <c r="E105" s="27" t="s">
        <v>585</v>
      </c>
      <c r="F105" s="97">
        <v>44523</v>
      </c>
      <c r="G105" s="25" t="s">
        <v>559</v>
      </c>
      <c r="H105" s="22" t="s">
        <v>525</v>
      </c>
      <c r="I105" s="24" t="s">
        <v>581</v>
      </c>
      <c r="J105" s="28" t="s">
        <v>582</v>
      </c>
      <c r="K105" s="8" t="s">
        <v>114</v>
      </c>
      <c r="L105" s="25" t="s">
        <v>583</v>
      </c>
      <c r="M105" s="25">
        <v>1</v>
      </c>
      <c r="N105" s="25" t="s">
        <v>83</v>
      </c>
      <c r="O105" s="25" t="s">
        <v>84</v>
      </c>
      <c r="P105" s="25" t="s">
        <v>124</v>
      </c>
      <c r="Q105" s="88">
        <v>44545</v>
      </c>
      <c r="R105" s="66">
        <v>44895</v>
      </c>
      <c r="S105" s="49">
        <v>44599</v>
      </c>
      <c r="T105" s="26" t="s">
        <v>869</v>
      </c>
      <c r="U105" s="59" t="s">
        <v>873</v>
      </c>
      <c r="V105" s="26" t="s">
        <v>86</v>
      </c>
      <c r="W105" s="25">
        <v>0</v>
      </c>
      <c r="X105" s="25">
        <v>0</v>
      </c>
      <c r="Y105" s="6"/>
    </row>
    <row r="106" spans="1:25" ht="12" customHeight="1" x14ac:dyDescent="0.2">
      <c r="A106" s="19" t="s">
        <v>608</v>
      </c>
      <c r="B106" s="20">
        <v>1</v>
      </c>
      <c r="C106" s="21">
        <v>2021</v>
      </c>
      <c r="D106" s="22" t="s">
        <v>610</v>
      </c>
      <c r="E106" s="27" t="s">
        <v>611</v>
      </c>
      <c r="F106" s="97">
        <v>44524</v>
      </c>
      <c r="G106" s="25" t="s">
        <v>590</v>
      </c>
      <c r="H106" s="22" t="s">
        <v>591</v>
      </c>
      <c r="I106" s="24" t="s">
        <v>592</v>
      </c>
      <c r="J106" s="28" t="s">
        <v>593</v>
      </c>
      <c r="K106" s="8" t="s">
        <v>79</v>
      </c>
      <c r="L106" s="25" t="s">
        <v>594</v>
      </c>
      <c r="M106" s="25" t="s">
        <v>595</v>
      </c>
      <c r="N106" s="25" t="s">
        <v>76</v>
      </c>
      <c r="O106" s="25" t="s">
        <v>76</v>
      </c>
      <c r="P106" s="25" t="s">
        <v>596</v>
      </c>
      <c r="Q106" s="88">
        <v>44902</v>
      </c>
      <c r="R106" s="66">
        <v>44680</v>
      </c>
      <c r="S106" s="49">
        <v>44600</v>
      </c>
      <c r="T106" s="26" t="s">
        <v>890</v>
      </c>
      <c r="U106" s="59" t="s">
        <v>899</v>
      </c>
      <c r="V106" s="26" t="s">
        <v>86</v>
      </c>
      <c r="W106" s="25">
        <v>0</v>
      </c>
      <c r="X106" s="25">
        <v>0</v>
      </c>
      <c r="Y106" s="6"/>
    </row>
    <row r="107" spans="1:25" ht="12" customHeight="1" x14ac:dyDescent="0.2">
      <c r="A107" s="19" t="s">
        <v>608</v>
      </c>
      <c r="B107" s="20">
        <v>2</v>
      </c>
      <c r="C107" s="21">
        <v>2021</v>
      </c>
      <c r="D107" s="22" t="s">
        <v>610</v>
      </c>
      <c r="E107" s="27" t="s">
        <v>611</v>
      </c>
      <c r="F107" s="97">
        <v>44524</v>
      </c>
      <c r="G107" s="25" t="s">
        <v>590</v>
      </c>
      <c r="H107" s="22" t="s">
        <v>591</v>
      </c>
      <c r="I107" s="24" t="s">
        <v>592</v>
      </c>
      <c r="J107" s="28" t="s">
        <v>597</v>
      </c>
      <c r="K107" s="8" t="s">
        <v>299</v>
      </c>
      <c r="L107" s="25" t="s">
        <v>598</v>
      </c>
      <c r="M107" s="25" t="s">
        <v>599</v>
      </c>
      <c r="N107" s="25" t="s">
        <v>76</v>
      </c>
      <c r="O107" s="25" t="s">
        <v>76</v>
      </c>
      <c r="P107" s="25" t="s">
        <v>596</v>
      </c>
      <c r="Q107" s="88">
        <v>44902</v>
      </c>
      <c r="R107" s="66">
        <v>44591</v>
      </c>
      <c r="S107" s="49">
        <v>44600</v>
      </c>
      <c r="T107" s="26" t="s">
        <v>890</v>
      </c>
      <c r="U107" s="59" t="s">
        <v>912</v>
      </c>
      <c r="V107" s="26" t="s">
        <v>115</v>
      </c>
      <c r="W107" s="25">
        <v>0</v>
      </c>
      <c r="X107" s="25">
        <v>0</v>
      </c>
      <c r="Y107" s="6"/>
    </row>
    <row r="108" spans="1:25" ht="12" customHeight="1" x14ac:dyDescent="0.2">
      <c r="A108" s="19" t="s">
        <v>608</v>
      </c>
      <c r="B108" s="20">
        <v>3</v>
      </c>
      <c r="C108" s="21">
        <v>2021</v>
      </c>
      <c r="D108" s="22" t="s">
        <v>610</v>
      </c>
      <c r="E108" s="27" t="s">
        <v>611</v>
      </c>
      <c r="F108" s="97">
        <v>44524</v>
      </c>
      <c r="G108" s="25" t="s">
        <v>590</v>
      </c>
      <c r="H108" s="22" t="s">
        <v>591</v>
      </c>
      <c r="I108" s="24" t="s">
        <v>592</v>
      </c>
      <c r="J108" s="28" t="s">
        <v>600</v>
      </c>
      <c r="K108" s="8" t="s">
        <v>299</v>
      </c>
      <c r="L108" s="25" t="s">
        <v>601</v>
      </c>
      <c r="M108" s="25" t="s">
        <v>602</v>
      </c>
      <c r="N108" s="25" t="s">
        <v>76</v>
      </c>
      <c r="O108" s="25" t="s">
        <v>76</v>
      </c>
      <c r="P108" s="25" t="s">
        <v>596</v>
      </c>
      <c r="Q108" s="88">
        <v>44902</v>
      </c>
      <c r="R108" s="66">
        <v>44742</v>
      </c>
      <c r="S108" s="49">
        <v>44600</v>
      </c>
      <c r="T108" s="26" t="s">
        <v>890</v>
      </c>
      <c r="U108" s="59" t="s">
        <v>899</v>
      </c>
      <c r="V108" s="26" t="s">
        <v>86</v>
      </c>
      <c r="W108" s="25">
        <v>0</v>
      </c>
      <c r="X108" s="25">
        <v>0</v>
      </c>
      <c r="Y108" s="6"/>
    </row>
    <row r="109" spans="1:25" ht="12" customHeight="1" x14ac:dyDescent="0.2">
      <c r="A109" s="19" t="s">
        <v>609</v>
      </c>
      <c r="B109" s="20">
        <v>1</v>
      </c>
      <c r="C109" s="21">
        <v>2021</v>
      </c>
      <c r="D109" s="22" t="s">
        <v>610</v>
      </c>
      <c r="E109" s="27" t="s">
        <v>611</v>
      </c>
      <c r="F109" s="97">
        <v>44524</v>
      </c>
      <c r="G109" s="25" t="s">
        <v>603</v>
      </c>
      <c r="H109" s="22" t="s">
        <v>591</v>
      </c>
      <c r="I109" s="24" t="s">
        <v>604</v>
      </c>
      <c r="J109" s="28" t="s">
        <v>605</v>
      </c>
      <c r="K109" s="8" t="s">
        <v>168</v>
      </c>
      <c r="L109" s="25" t="s">
        <v>606</v>
      </c>
      <c r="M109" s="25" t="s">
        <v>607</v>
      </c>
      <c r="N109" s="25" t="s">
        <v>76</v>
      </c>
      <c r="O109" s="25" t="s">
        <v>76</v>
      </c>
      <c r="P109" s="25" t="s">
        <v>596</v>
      </c>
      <c r="Q109" s="88">
        <v>44902</v>
      </c>
      <c r="R109" s="66">
        <v>44742</v>
      </c>
      <c r="S109" s="49">
        <v>44600</v>
      </c>
      <c r="T109" s="26" t="s">
        <v>890</v>
      </c>
      <c r="U109" s="59" t="s">
        <v>902</v>
      </c>
      <c r="V109" s="26" t="s">
        <v>86</v>
      </c>
      <c r="W109" s="25">
        <v>0</v>
      </c>
      <c r="X109" s="25">
        <v>0</v>
      </c>
      <c r="Y109" s="6"/>
    </row>
    <row r="110" spans="1:25" ht="12" customHeight="1" x14ac:dyDescent="0.2">
      <c r="A110" s="19" t="s">
        <v>625</v>
      </c>
      <c r="B110" s="20">
        <v>1</v>
      </c>
      <c r="C110" s="21">
        <v>2021</v>
      </c>
      <c r="D110" s="22" t="s">
        <v>211</v>
      </c>
      <c r="E110" s="27" t="s">
        <v>627</v>
      </c>
      <c r="F110" s="97">
        <v>44270</v>
      </c>
      <c r="G110" s="25" t="s">
        <v>612</v>
      </c>
      <c r="H110" s="22" t="s">
        <v>613</v>
      </c>
      <c r="I110" s="24" t="s">
        <v>614</v>
      </c>
      <c r="J110" s="28" t="s">
        <v>615</v>
      </c>
      <c r="K110" s="8" t="s">
        <v>79</v>
      </c>
      <c r="L110" s="25" t="s">
        <v>616</v>
      </c>
      <c r="M110" s="25">
        <v>2</v>
      </c>
      <c r="N110" s="25" t="s">
        <v>122</v>
      </c>
      <c r="O110" s="25" t="s">
        <v>122</v>
      </c>
      <c r="P110" s="25" t="s">
        <v>617</v>
      </c>
      <c r="Q110" s="88">
        <v>44348</v>
      </c>
      <c r="R110" s="66">
        <v>44607</v>
      </c>
      <c r="S110" s="49"/>
      <c r="T110" s="26"/>
      <c r="U110" s="59"/>
      <c r="V110" s="26" t="s">
        <v>86</v>
      </c>
      <c r="W110" s="25">
        <v>0</v>
      </c>
      <c r="X110" s="25">
        <v>0</v>
      </c>
      <c r="Y110" s="6"/>
    </row>
    <row r="111" spans="1:25" ht="12" customHeight="1" x14ac:dyDescent="0.2">
      <c r="A111" s="19" t="s">
        <v>625</v>
      </c>
      <c r="B111" s="20">
        <v>2</v>
      </c>
      <c r="C111" s="21">
        <v>2021</v>
      </c>
      <c r="D111" s="22" t="s">
        <v>211</v>
      </c>
      <c r="E111" s="27" t="s">
        <v>627</v>
      </c>
      <c r="F111" s="97">
        <v>44270</v>
      </c>
      <c r="G111" s="25" t="s">
        <v>612</v>
      </c>
      <c r="H111" s="22" t="s">
        <v>613</v>
      </c>
      <c r="I111" s="24" t="s">
        <v>614</v>
      </c>
      <c r="J111" s="28" t="s">
        <v>618</v>
      </c>
      <c r="K111" s="8" t="s">
        <v>82</v>
      </c>
      <c r="L111" s="25" t="s">
        <v>619</v>
      </c>
      <c r="M111" s="25">
        <v>6</v>
      </c>
      <c r="N111" s="25" t="s">
        <v>122</v>
      </c>
      <c r="O111" s="25" t="s">
        <v>122</v>
      </c>
      <c r="P111" s="25" t="s">
        <v>617</v>
      </c>
      <c r="Q111" s="88">
        <v>44348</v>
      </c>
      <c r="R111" s="66">
        <v>44607</v>
      </c>
      <c r="S111" s="49"/>
      <c r="T111" s="26"/>
      <c r="U111" s="59"/>
      <c r="V111" s="26" t="s">
        <v>86</v>
      </c>
      <c r="W111" s="25">
        <v>0</v>
      </c>
      <c r="X111" s="25">
        <v>0</v>
      </c>
      <c r="Y111" s="6"/>
    </row>
    <row r="112" spans="1:25" ht="12" customHeight="1" x14ac:dyDescent="0.2">
      <c r="A112" s="19" t="s">
        <v>626</v>
      </c>
      <c r="B112" s="20">
        <v>1</v>
      </c>
      <c r="C112" s="21">
        <v>2021</v>
      </c>
      <c r="D112" s="22" t="s">
        <v>210</v>
      </c>
      <c r="E112" s="27" t="s">
        <v>628</v>
      </c>
      <c r="F112" s="97">
        <v>44550</v>
      </c>
      <c r="G112" s="25" t="s">
        <v>620</v>
      </c>
      <c r="H112" s="22" t="s">
        <v>613</v>
      </c>
      <c r="I112" s="24" t="s">
        <v>624</v>
      </c>
      <c r="J112" s="28" t="s">
        <v>621</v>
      </c>
      <c r="K112" s="8" t="s">
        <v>79</v>
      </c>
      <c r="L112" s="25" t="s">
        <v>622</v>
      </c>
      <c r="M112" s="25">
        <v>1</v>
      </c>
      <c r="N112" s="25" t="s">
        <v>164</v>
      </c>
      <c r="O112" s="25" t="s">
        <v>164</v>
      </c>
      <c r="P112" s="25" t="s">
        <v>623</v>
      </c>
      <c r="Q112" s="88">
        <v>44564</v>
      </c>
      <c r="R112" s="66">
        <v>44742</v>
      </c>
      <c r="S112" s="49"/>
      <c r="T112" s="26"/>
      <c r="U112" s="59"/>
      <c r="V112" s="26" t="s">
        <v>86</v>
      </c>
      <c r="W112" s="25">
        <v>0</v>
      </c>
      <c r="X112" s="25">
        <v>0</v>
      </c>
      <c r="Y112" s="6"/>
    </row>
    <row r="113" spans="1:25" ht="12" customHeight="1" x14ac:dyDescent="0.2">
      <c r="A113" s="19" t="s">
        <v>652</v>
      </c>
      <c r="B113" s="20">
        <v>1</v>
      </c>
      <c r="C113" s="21">
        <v>2021</v>
      </c>
      <c r="D113" s="22" t="s">
        <v>72</v>
      </c>
      <c r="E113" s="27" t="s">
        <v>651</v>
      </c>
      <c r="F113" s="97">
        <v>44544</v>
      </c>
      <c r="G113" s="25" t="s">
        <v>629</v>
      </c>
      <c r="H113" s="22" t="s">
        <v>630</v>
      </c>
      <c r="I113" s="24" t="s">
        <v>631</v>
      </c>
      <c r="J113" s="28" t="s">
        <v>632</v>
      </c>
      <c r="K113" s="8" t="s">
        <v>633</v>
      </c>
      <c r="L113" s="25" t="s">
        <v>634</v>
      </c>
      <c r="M113" s="25">
        <v>1</v>
      </c>
      <c r="N113" s="25" t="s">
        <v>80</v>
      </c>
      <c r="O113" s="25" t="s">
        <v>156</v>
      </c>
      <c r="P113" s="25" t="s">
        <v>635</v>
      </c>
      <c r="Q113" s="88">
        <v>44564</v>
      </c>
      <c r="R113" s="66">
        <v>44592</v>
      </c>
      <c r="S113" s="49">
        <v>44599</v>
      </c>
      <c r="T113" s="26" t="s">
        <v>161</v>
      </c>
      <c r="U113" s="59" t="s">
        <v>887</v>
      </c>
      <c r="V113" s="26" t="s">
        <v>115</v>
      </c>
      <c r="W113" s="25">
        <v>0</v>
      </c>
      <c r="X113" s="25">
        <v>0</v>
      </c>
      <c r="Y113" s="6"/>
    </row>
    <row r="114" spans="1:25" ht="12" customHeight="1" x14ac:dyDescent="0.2">
      <c r="A114" s="19" t="s">
        <v>652</v>
      </c>
      <c r="B114" s="20">
        <v>2</v>
      </c>
      <c r="C114" s="21">
        <v>2021</v>
      </c>
      <c r="D114" s="22" t="s">
        <v>72</v>
      </c>
      <c r="E114" s="27" t="s">
        <v>651</v>
      </c>
      <c r="F114" s="97">
        <v>44544</v>
      </c>
      <c r="G114" s="25" t="s">
        <v>629</v>
      </c>
      <c r="H114" s="22" t="s">
        <v>636</v>
      </c>
      <c r="I114" s="24" t="s">
        <v>631</v>
      </c>
      <c r="J114" s="28" t="s">
        <v>637</v>
      </c>
      <c r="K114" s="8" t="s">
        <v>633</v>
      </c>
      <c r="L114" s="25" t="s">
        <v>566</v>
      </c>
      <c r="M114" s="25">
        <v>24</v>
      </c>
      <c r="N114" s="25" t="s">
        <v>80</v>
      </c>
      <c r="O114" s="25" t="s">
        <v>156</v>
      </c>
      <c r="P114" s="25" t="s">
        <v>635</v>
      </c>
      <c r="Q114" s="88">
        <v>44564</v>
      </c>
      <c r="R114" s="66">
        <v>44925</v>
      </c>
      <c r="S114" s="49">
        <v>44599</v>
      </c>
      <c r="T114" s="26" t="s">
        <v>161</v>
      </c>
      <c r="U114" s="59" t="s">
        <v>888</v>
      </c>
      <c r="V114" s="26" t="s">
        <v>86</v>
      </c>
      <c r="W114" s="25">
        <v>0</v>
      </c>
      <c r="X114" s="25">
        <v>0</v>
      </c>
      <c r="Y114" s="6"/>
    </row>
    <row r="115" spans="1:25" ht="12" customHeight="1" x14ac:dyDescent="0.2">
      <c r="A115" s="19" t="s">
        <v>652</v>
      </c>
      <c r="B115" s="20">
        <v>3</v>
      </c>
      <c r="C115" s="21">
        <v>2021</v>
      </c>
      <c r="D115" s="22" t="s">
        <v>72</v>
      </c>
      <c r="E115" s="27" t="s">
        <v>651</v>
      </c>
      <c r="F115" s="97">
        <v>44544</v>
      </c>
      <c r="G115" s="25" t="s">
        <v>629</v>
      </c>
      <c r="H115" s="22" t="s">
        <v>636</v>
      </c>
      <c r="I115" s="24" t="s">
        <v>631</v>
      </c>
      <c r="J115" s="28" t="s">
        <v>638</v>
      </c>
      <c r="K115" s="8" t="s">
        <v>633</v>
      </c>
      <c r="L115" s="25" t="s">
        <v>639</v>
      </c>
      <c r="M115" s="25">
        <v>1</v>
      </c>
      <c r="N115" s="25" t="s">
        <v>80</v>
      </c>
      <c r="O115" s="25" t="s">
        <v>156</v>
      </c>
      <c r="P115" s="25" t="s">
        <v>635</v>
      </c>
      <c r="Q115" s="88">
        <v>44564</v>
      </c>
      <c r="R115" s="66">
        <v>44592</v>
      </c>
      <c r="S115" s="49">
        <v>44599</v>
      </c>
      <c r="T115" s="26" t="s">
        <v>161</v>
      </c>
      <c r="U115" s="59" t="s">
        <v>889</v>
      </c>
      <c r="V115" s="26" t="s">
        <v>115</v>
      </c>
      <c r="W115" s="25">
        <v>0</v>
      </c>
      <c r="X115" s="25">
        <v>0</v>
      </c>
      <c r="Y115" s="6"/>
    </row>
    <row r="116" spans="1:25" ht="12" customHeight="1" x14ac:dyDescent="0.2">
      <c r="A116" s="19" t="s">
        <v>653</v>
      </c>
      <c r="B116" s="20">
        <v>1</v>
      </c>
      <c r="C116" s="21">
        <v>2021</v>
      </c>
      <c r="D116" s="22" t="s">
        <v>155</v>
      </c>
      <c r="E116" s="27" t="s">
        <v>651</v>
      </c>
      <c r="F116" s="97">
        <v>44544</v>
      </c>
      <c r="G116" s="25" t="s">
        <v>640</v>
      </c>
      <c r="H116" s="22" t="s">
        <v>641</v>
      </c>
      <c r="I116" s="24" t="s">
        <v>642</v>
      </c>
      <c r="J116" s="28" t="s">
        <v>643</v>
      </c>
      <c r="K116" s="8" t="s">
        <v>233</v>
      </c>
      <c r="L116" s="25" t="s">
        <v>644</v>
      </c>
      <c r="M116" s="25">
        <v>1</v>
      </c>
      <c r="N116" s="25" t="s">
        <v>76</v>
      </c>
      <c r="O116" s="25" t="s">
        <v>155</v>
      </c>
      <c r="P116" s="25" t="s">
        <v>645</v>
      </c>
      <c r="Q116" s="88">
        <v>44550</v>
      </c>
      <c r="R116" s="66">
        <v>44620</v>
      </c>
      <c r="S116" s="49">
        <v>44600</v>
      </c>
      <c r="T116" s="26" t="s">
        <v>890</v>
      </c>
      <c r="U116" s="59" t="s">
        <v>909</v>
      </c>
      <c r="V116" s="26" t="s">
        <v>115</v>
      </c>
      <c r="W116" s="25">
        <v>0</v>
      </c>
      <c r="X116" s="25">
        <v>0</v>
      </c>
      <c r="Y116" s="6"/>
    </row>
    <row r="117" spans="1:25" ht="12" customHeight="1" x14ac:dyDescent="0.2">
      <c r="A117" s="19" t="s">
        <v>654</v>
      </c>
      <c r="B117" s="20">
        <v>1</v>
      </c>
      <c r="C117" s="21">
        <v>2021</v>
      </c>
      <c r="D117" s="22" t="s">
        <v>646</v>
      </c>
      <c r="E117" s="27" t="s">
        <v>651</v>
      </c>
      <c r="F117" s="97">
        <v>44544</v>
      </c>
      <c r="G117" s="25" t="s">
        <v>647</v>
      </c>
      <c r="H117" s="22" t="s">
        <v>641</v>
      </c>
      <c r="I117" s="24" t="s">
        <v>648</v>
      </c>
      <c r="J117" s="28" t="s">
        <v>649</v>
      </c>
      <c r="K117" s="8" t="s">
        <v>233</v>
      </c>
      <c r="L117" s="25" t="s">
        <v>650</v>
      </c>
      <c r="M117" s="25">
        <v>1</v>
      </c>
      <c r="N117" s="25" t="s">
        <v>76</v>
      </c>
      <c r="O117" s="25" t="s">
        <v>155</v>
      </c>
      <c r="P117" s="25" t="s">
        <v>645</v>
      </c>
      <c r="Q117" s="88">
        <v>44550</v>
      </c>
      <c r="R117" s="66">
        <v>44620</v>
      </c>
      <c r="S117" s="49">
        <v>44600</v>
      </c>
      <c r="T117" s="26" t="s">
        <v>890</v>
      </c>
      <c r="U117" s="59" t="s">
        <v>909</v>
      </c>
      <c r="V117" s="26" t="s">
        <v>115</v>
      </c>
      <c r="W117" s="25">
        <v>0</v>
      </c>
      <c r="X117" s="25">
        <v>0</v>
      </c>
      <c r="Y117" s="6"/>
    </row>
    <row r="118" spans="1:25" ht="12" customHeight="1" x14ac:dyDescent="0.2">
      <c r="A118" s="19" t="s">
        <v>818</v>
      </c>
      <c r="B118" s="20">
        <v>1</v>
      </c>
      <c r="C118" s="21">
        <v>2021</v>
      </c>
      <c r="D118" s="22" t="s">
        <v>70</v>
      </c>
      <c r="E118" s="27" t="s">
        <v>655</v>
      </c>
      <c r="F118" s="97">
        <v>44533</v>
      </c>
      <c r="G118" s="25" t="s">
        <v>656</v>
      </c>
      <c r="H118" s="22" t="s">
        <v>657</v>
      </c>
      <c r="I118" s="24" t="s">
        <v>658</v>
      </c>
      <c r="J118" s="28" t="s">
        <v>659</v>
      </c>
      <c r="K118" s="8" t="s">
        <v>82</v>
      </c>
      <c r="L118" s="25" t="s">
        <v>660</v>
      </c>
      <c r="M118" s="25">
        <v>1</v>
      </c>
      <c r="N118" s="25" t="s">
        <v>76</v>
      </c>
      <c r="O118" s="25" t="s">
        <v>77</v>
      </c>
      <c r="P118" s="25" t="s">
        <v>661</v>
      </c>
      <c r="Q118" s="88">
        <v>44564</v>
      </c>
      <c r="R118" s="66">
        <v>44773</v>
      </c>
      <c r="S118" s="49">
        <v>44600</v>
      </c>
      <c r="T118" s="26" t="s">
        <v>890</v>
      </c>
      <c r="U118" s="59" t="s">
        <v>898</v>
      </c>
      <c r="V118" s="26" t="s">
        <v>86</v>
      </c>
      <c r="W118" s="25">
        <v>0</v>
      </c>
      <c r="X118" s="25">
        <v>0</v>
      </c>
      <c r="Y118" s="6"/>
    </row>
    <row r="119" spans="1:25" ht="12" customHeight="1" x14ac:dyDescent="0.2">
      <c r="A119" s="19" t="s">
        <v>818</v>
      </c>
      <c r="B119" s="20">
        <v>2</v>
      </c>
      <c r="C119" s="21">
        <v>2021</v>
      </c>
      <c r="D119" s="22" t="s">
        <v>70</v>
      </c>
      <c r="E119" s="27" t="s">
        <v>655</v>
      </c>
      <c r="F119" s="97">
        <v>44533</v>
      </c>
      <c r="G119" s="25" t="s">
        <v>656</v>
      </c>
      <c r="H119" s="22" t="s">
        <v>657</v>
      </c>
      <c r="I119" s="24" t="s">
        <v>658</v>
      </c>
      <c r="J119" s="28" t="s">
        <v>662</v>
      </c>
      <c r="K119" s="8" t="s">
        <v>82</v>
      </c>
      <c r="L119" s="25" t="s">
        <v>663</v>
      </c>
      <c r="M119" s="25">
        <v>2</v>
      </c>
      <c r="N119" s="25" t="s">
        <v>76</v>
      </c>
      <c r="O119" s="25" t="s">
        <v>77</v>
      </c>
      <c r="P119" s="25" t="s">
        <v>661</v>
      </c>
      <c r="Q119" s="88">
        <v>44564</v>
      </c>
      <c r="R119" s="66">
        <v>44773</v>
      </c>
      <c r="S119" s="49">
        <v>44600</v>
      </c>
      <c r="T119" s="26" t="s">
        <v>890</v>
      </c>
      <c r="U119" s="59" t="s">
        <v>898</v>
      </c>
      <c r="V119" s="26" t="s">
        <v>86</v>
      </c>
      <c r="W119" s="25">
        <v>0</v>
      </c>
      <c r="X119" s="25">
        <v>0</v>
      </c>
      <c r="Y119" s="6"/>
    </row>
    <row r="120" spans="1:25" ht="12" customHeight="1" x14ac:dyDescent="0.2">
      <c r="A120" s="19" t="s">
        <v>818</v>
      </c>
      <c r="B120" s="20">
        <v>3</v>
      </c>
      <c r="C120" s="21">
        <v>2021</v>
      </c>
      <c r="D120" s="22" t="s">
        <v>70</v>
      </c>
      <c r="E120" s="27" t="s">
        <v>655</v>
      </c>
      <c r="F120" s="97">
        <v>44533</v>
      </c>
      <c r="G120" s="25" t="s">
        <v>656</v>
      </c>
      <c r="H120" s="22" t="s">
        <v>657</v>
      </c>
      <c r="I120" s="24" t="s">
        <v>658</v>
      </c>
      <c r="J120" s="28" t="s">
        <v>664</v>
      </c>
      <c r="K120" s="8" t="s">
        <v>79</v>
      </c>
      <c r="L120" s="25" t="s">
        <v>665</v>
      </c>
      <c r="M120" s="25">
        <v>1</v>
      </c>
      <c r="N120" s="25" t="s">
        <v>76</v>
      </c>
      <c r="O120" s="25" t="s">
        <v>77</v>
      </c>
      <c r="P120" s="25" t="s">
        <v>661</v>
      </c>
      <c r="Q120" s="88">
        <v>44564</v>
      </c>
      <c r="R120" s="66">
        <v>44773</v>
      </c>
      <c r="S120" s="49">
        <v>44600</v>
      </c>
      <c r="T120" s="26" t="s">
        <v>890</v>
      </c>
      <c r="U120" s="59" t="s">
        <v>898</v>
      </c>
      <c r="V120" s="26" t="s">
        <v>86</v>
      </c>
      <c r="W120" s="25">
        <v>0</v>
      </c>
      <c r="X120" s="25">
        <v>0</v>
      </c>
      <c r="Y120" s="6"/>
    </row>
    <row r="121" spans="1:25" ht="12" customHeight="1" x14ac:dyDescent="0.2">
      <c r="A121" s="19" t="s">
        <v>818</v>
      </c>
      <c r="B121" s="20">
        <v>4</v>
      </c>
      <c r="C121" s="21">
        <v>2021</v>
      </c>
      <c r="D121" s="22" t="s">
        <v>70</v>
      </c>
      <c r="E121" s="27" t="s">
        <v>655</v>
      </c>
      <c r="F121" s="97">
        <v>44533</v>
      </c>
      <c r="G121" s="25" t="s">
        <v>666</v>
      </c>
      <c r="H121" s="22" t="s">
        <v>657</v>
      </c>
      <c r="I121" s="24" t="s">
        <v>667</v>
      </c>
      <c r="J121" s="28" t="s">
        <v>668</v>
      </c>
      <c r="K121" s="8" t="s">
        <v>82</v>
      </c>
      <c r="L121" s="25" t="s">
        <v>669</v>
      </c>
      <c r="M121" s="25">
        <v>1</v>
      </c>
      <c r="N121" s="25" t="s">
        <v>76</v>
      </c>
      <c r="O121" s="25" t="s">
        <v>77</v>
      </c>
      <c r="P121" s="25" t="s">
        <v>661</v>
      </c>
      <c r="Q121" s="88">
        <v>44564</v>
      </c>
      <c r="R121" s="66">
        <v>44773</v>
      </c>
      <c r="S121" s="49">
        <v>44600</v>
      </c>
      <c r="T121" s="26" t="s">
        <v>890</v>
      </c>
      <c r="U121" s="59" t="s">
        <v>898</v>
      </c>
      <c r="V121" s="26" t="s">
        <v>86</v>
      </c>
      <c r="W121" s="25">
        <v>0</v>
      </c>
      <c r="X121" s="25">
        <v>0</v>
      </c>
      <c r="Y121" s="6"/>
    </row>
    <row r="122" spans="1:25" ht="12" customHeight="1" x14ac:dyDescent="0.2">
      <c r="A122" s="19" t="s">
        <v>818</v>
      </c>
      <c r="B122" s="20">
        <v>5</v>
      </c>
      <c r="C122" s="21">
        <v>2021</v>
      </c>
      <c r="D122" s="22" t="s">
        <v>70</v>
      </c>
      <c r="E122" s="27" t="s">
        <v>655</v>
      </c>
      <c r="F122" s="97">
        <v>44533</v>
      </c>
      <c r="G122" s="25" t="s">
        <v>666</v>
      </c>
      <c r="H122" s="22" t="s">
        <v>657</v>
      </c>
      <c r="I122" s="24" t="s">
        <v>667</v>
      </c>
      <c r="J122" s="28" t="s">
        <v>670</v>
      </c>
      <c r="K122" s="8" t="s">
        <v>82</v>
      </c>
      <c r="L122" s="25" t="s">
        <v>671</v>
      </c>
      <c r="M122" s="25">
        <v>1</v>
      </c>
      <c r="N122" s="25" t="s">
        <v>76</v>
      </c>
      <c r="O122" s="25" t="s">
        <v>77</v>
      </c>
      <c r="P122" s="25" t="s">
        <v>661</v>
      </c>
      <c r="Q122" s="88">
        <v>44564</v>
      </c>
      <c r="R122" s="66">
        <v>44773</v>
      </c>
      <c r="S122" s="49">
        <v>44600</v>
      </c>
      <c r="T122" s="26" t="s">
        <v>890</v>
      </c>
      <c r="U122" s="59" t="s">
        <v>898</v>
      </c>
      <c r="V122" s="26" t="s">
        <v>86</v>
      </c>
      <c r="W122" s="25">
        <v>0</v>
      </c>
      <c r="X122" s="25">
        <v>0</v>
      </c>
      <c r="Y122" s="6"/>
    </row>
    <row r="123" spans="1:25" ht="12" customHeight="1" x14ac:dyDescent="0.2">
      <c r="A123" s="19" t="s">
        <v>818</v>
      </c>
      <c r="B123" s="20">
        <v>6</v>
      </c>
      <c r="C123" s="21">
        <v>2021</v>
      </c>
      <c r="D123" s="22" t="s">
        <v>817</v>
      </c>
      <c r="E123" s="27" t="s">
        <v>655</v>
      </c>
      <c r="F123" s="97">
        <v>44533</v>
      </c>
      <c r="G123" s="25" t="s">
        <v>672</v>
      </c>
      <c r="H123" s="22" t="s">
        <v>657</v>
      </c>
      <c r="I123" s="24" t="s">
        <v>673</v>
      </c>
      <c r="J123" s="28" t="s">
        <v>674</v>
      </c>
      <c r="K123" s="8" t="s">
        <v>82</v>
      </c>
      <c r="L123" s="25" t="s">
        <v>675</v>
      </c>
      <c r="M123" s="25">
        <v>1</v>
      </c>
      <c r="N123" s="25" t="s">
        <v>76</v>
      </c>
      <c r="O123" s="25" t="s">
        <v>120</v>
      </c>
      <c r="P123" s="25" t="s">
        <v>676</v>
      </c>
      <c r="Q123" s="88">
        <v>44571</v>
      </c>
      <c r="R123" s="66">
        <v>44773</v>
      </c>
      <c r="S123" s="49">
        <v>44600</v>
      </c>
      <c r="T123" s="26" t="s">
        <v>890</v>
      </c>
      <c r="U123" s="59" t="s">
        <v>898</v>
      </c>
      <c r="V123" s="26" t="s">
        <v>86</v>
      </c>
      <c r="W123" s="25">
        <v>0</v>
      </c>
      <c r="X123" s="25">
        <v>0</v>
      </c>
      <c r="Y123" s="6"/>
    </row>
    <row r="124" spans="1:25" ht="12" customHeight="1" x14ac:dyDescent="0.2">
      <c r="A124" s="19" t="s">
        <v>818</v>
      </c>
      <c r="B124" s="20">
        <v>7</v>
      </c>
      <c r="C124" s="21">
        <v>2021</v>
      </c>
      <c r="D124" s="22" t="s">
        <v>163</v>
      </c>
      <c r="E124" s="27" t="s">
        <v>655</v>
      </c>
      <c r="F124" s="97">
        <v>44532</v>
      </c>
      <c r="G124" s="25" t="s">
        <v>677</v>
      </c>
      <c r="H124" s="22" t="s">
        <v>162</v>
      </c>
      <c r="I124" s="24" t="s">
        <v>678</v>
      </c>
      <c r="J124" s="28" t="s">
        <v>679</v>
      </c>
      <c r="K124" s="8" t="s">
        <v>680</v>
      </c>
      <c r="L124" s="25" t="s">
        <v>681</v>
      </c>
      <c r="M124" s="25">
        <v>1</v>
      </c>
      <c r="N124" s="25" t="s">
        <v>188</v>
      </c>
      <c r="O124" s="25" t="s">
        <v>188</v>
      </c>
      <c r="P124" s="25" t="s">
        <v>682</v>
      </c>
      <c r="Q124" s="88">
        <v>44550</v>
      </c>
      <c r="R124" s="66">
        <v>44592</v>
      </c>
      <c r="S124" s="49">
        <v>44599</v>
      </c>
      <c r="T124" s="26" t="s">
        <v>863</v>
      </c>
      <c r="U124" s="59" t="s">
        <v>864</v>
      </c>
      <c r="V124" s="26" t="s">
        <v>115</v>
      </c>
      <c r="W124" s="25">
        <v>0</v>
      </c>
      <c r="X124" s="25">
        <v>0</v>
      </c>
      <c r="Y124" s="6"/>
    </row>
    <row r="125" spans="1:25" ht="12" customHeight="1" x14ac:dyDescent="0.2">
      <c r="A125" s="19" t="s">
        <v>818</v>
      </c>
      <c r="B125" s="20">
        <v>8</v>
      </c>
      <c r="C125" s="21">
        <v>2021</v>
      </c>
      <c r="D125" s="22" t="s">
        <v>163</v>
      </c>
      <c r="E125" s="27" t="s">
        <v>655</v>
      </c>
      <c r="F125" s="97">
        <v>44532</v>
      </c>
      <c r="G125" s="25" t="s">
        <v>677</v>
      </c>
      <c r="H125" s="22" t="s">
        <v>162</v>
      </c>
      <c r="I125" s="24" t="s">
        <v>678</v>
      </c>
      <c r="J125" s="28" t="s">
        <v>683</v>
      </c>
      <c r="K125" s="8" t="s">
        <v>114</v>
      </c>
      <c r="L125" s="25" t="s">
        <v>681</v>
      </c>
      <c r="M125" s="25">
        <v>1</v>
      </c>
      <c r="N125" s="25" t="s">
        <v>188</v>
      </c>
      <c r="O125" s="25" t="s">
        <v>188</v>
      </c>
      <c r="P125" s="25" t="s">
        <v>682</v>
      </c>
      <c r="Q125" s="88">
        <v>44564</v>
      </c>
      <c r="R125" s="66">
        <v>44620</v>
      </c>
      <c r="S125" s="49"/>
      <c r="T125" s="26"/>
      <c r="U125" s="59"/>
      <c r="V125" s="26" t="s">
        <v>86</v>
      </c>
      <c r="W125" s="25">
        <v>0</v>
      </c>
      <c r="X125" s="25">
        <v>0</v>
      </c>
      <c r="Y125" s="6"/>
    </row>
    <row r="126" spans="1:25" ht="12" customHeight="1" x14ac:dyDescent="0.2">
      <c r="A126" s="19" t="s">
        <v>819</v>
      </c>
      <c r="B126" s="20">
        <v>1</v>
      </c>
      <c r="C126" s="21">
        <v>2021</v>
      </c>
      <c r="D126" s="22" t="s">
        <v>70</v>
      </c>
      <c r="E126" s="27" t="s">
        <v>655</v>
      </c>
      <c r="F126" s="97">
        <v>44533</v>
      </c>
      <c r="G126" s="25" t="s">
        <v>684</v>
      </c>
      <c r="H126" s="22" t="s">
        <v>657</v>
      </c>
      <c r="I126" s="24" t="s">
        <v>685</v>
      </c>
      <c r="J126" s="28" t="s">
        <v>686</v>
      </c>
      <c r="K126" s="8" t="s">
        <v>82</v>
      </c>
      <c r="L126" s="25" t="s">
        <v>687</v>
      </c>
      <c r="M126" s="25">
        <v>3</v>
      </c>
      <c r="N126" s="25" t="s">
        <v>76</v>
      </c>
      <c r="O126" s="25" t="s">
        <v>77</v>
      </c>
      <c r="P126" s="25" t="s">
        <v>661</v>
      </c>
      <c r="Q126" s="88">
        <v>44564</v>
      </c>
      <c r="R126" s="66">
        <v>44773</v>
      </c>
      <c r="S126" s="49">
        <v>44600</v>
      </c>
      <c r="T126" s="26" t="s">
        <v>890</v>
      </c>
      <c r="U126" s="59" t="s">
        <v>898</v>
      </c>
      <c r="V126" s="26" t="s">
        <v>86</v>
      </c>
      <c r="W126" s="25">
        <v>0</v>
      </c>
      <c r="X126" s="25">
        <v>0</v>
      </c>
      <c r="Y126" s="6"/>
    </row>
    <row r="127" spans="1:25" ht="12" customHeight="1" x14ac:dyDescent="0.2">
      <c r="A127" s="19" t="s">
        <v>820</v>
      </c>
      <c r="B127" s="20">
        <v>1</v>
      </c>
      <c r="C127" s="21">
        <v>2021</v>
      </c>
      <c r="D127" s="22" t="s">
        <v>70</v>
      </c>
      <c r="E127" s="27" t="s">
        <v>655</v>
      </c>
      <c r="F127" s="97">
        <v>44533</v>
      </c>
      <c r="G127" s="25" t="s">
        <v>688</v>
      </c>
      <c r="H127" s="22" t="s">
        <v>657</v>
      </c>
      <c r="I127" s="24" t="s">
        <v>689</v>
      </c>
      <c r="J127" s="28" t="s">
        <v>690</v>
      </c>
      <c r="K127" s="8" t="s">
        <v>82</v>
      </c>
      <c r="L127" s="25" t="s">
        <v>691</v>
      </c>
      <c r="M127" s="25">
        <v>1</v>
      </c>
      <c r="N127" s="25" t="s">
        <v>76</v>
      </c>
      <c r="O127" s="25" t="s">
        <v>77</v>
      </c>
      <c r="P127" s="25" t="s">
        <v>661</v>
      </c>
      <c r="Q127" s="88">
        <v>44564</v>
      </c>
      <c r="R127" s="66">
        <v>44773</v>
      </c>
      <c r="S127" s="49">
        <v>44600</v>
      </c>
      <c r="T127" s="26" t="s">
        <v>890</v>
      </c>
      <c r="U127" s="59" t="s">
        <v>898</v>
      </c>
      <c r="V127" s="26" t="s">
        <v>86</v>
      </c>
      <c r="W127" s="25">
        <v>0</v>
      </c>
      <c r="X127" s="25">
        <v>0</v>
      </c>
      <c r="Y127" s="6"/>
    </row>
    <row r="128" spans="1:25" ht="12" customHeight="1" x14ac:dyDescent="0.2">
      <c r="A128" s="19" t="s">
        <v>820</v>
      </c>
      <c r="B128" s="20">
        <v>2</v>
      </c>
      <c r="C128" s="21">
        <v>2021</v>
      </c>
      <c r="D128" s="22" t="s">
        <v>70</v>
      </c>
      <c r="E128" s="27" t="s">
        <v>655</v>
      </c>
      <c r="F128" s="97">
        <v>44533</v>
      </c>
      <c r="G128" s="25" t="s">
        <v>692</v>
      </c>
      <c r="H128" s="22" t="s">
        <v>657</v>
      </c>
      <c r="I128" s="24" t="s">
        <v>689</v>
      </c>
      <c r="J128" s="28" t="s">
        <v>693</v>
      </c>
      <c r="K128" s="8" t="s">
        <v>82</v>
      </c>
      <c r="L128" s="25" t="s">
        <v>694</v>
      </c>
      <c r="M128" s="25">
        <v>1</v>
      </c>
      <c r="N128" s="25" t="s">
        <v>76</v>
      </c>
      <c r="O128" s="25" t="s">
        <v>77</v>
      </c>
      <c r="P128" s="25" t="s">
        <v>661</v>
      </c>
      <c r="Q128" s="88">
        <v>44564</v>
      </c>
      <c r="R128" s="66">
        <v>44773</v>
      </c>
      <c r="S128" s="49">
        <v>44600</v>
      </c>
      <c r="T128" s="26" t="s">
        <v>890</v>
      </c>
      <c r="U128" s="59" t="s">
        <v>898</v>
      </c>
      <c r="V128" s="26" t="s">
        <v>86</v>
      </c>
      <c r="W128" s="25">
        <v>0</v>
      </c>
      <c r="X128" s="25">
        <v>0</v>
      </c>
      <c r="Y128" s="6"/>
    </row>
    <row r="129" spans="1:25" ht="12" customHeight="1" x14ac:dyDescent="0.2">
      <c r="A129" s="19" t="s">
        <v>820</v>
      </c>
      <c r="B129" s="20">
        <v>3</v>
      </c>
      <c r="C129" s="21">
        <v>2021</v>
      </c>
      <c r="D129" s="22" t="s">
        <v>70</v>
      </c>
      <c r="E129" s="27" t="s">
        <v>655</v>
      </c>
      <c r="F129" s="97">
        <v>44533</v>
      </c>
      <c r="G129" s="25" t="s">
        <v>692</v>
      </c>
      <c r="H129" s="22" t="s">
        <v>657</v>
      </c>
      <c r="I129" s="24" t="s">
        <v>689</v>
      </c>
      <c r="J129" s="28" t="s">
        <v>695</v>
      </c>
      <c r="K129" s="8" t="s">
        <v>82</v>
      </c>
      <c r="L129" s="25" t="s">
        <v>696</v>
      </c>
      <c r="M129" s="25">
        <v>1</v>
      </c>
      <c r="N129" s="25" t="s">
        <v>76</v>
      </c>
      <c r="O129" s="25" t="s">
        <v>77</v>
      </c>
      <c r="P129" s="25" t="s">
        <v>661</v>
      </c>
      <c r="Q129" s="88">
        <v>44564</v>
      </c>
      <c r="R129" s="66">
        <v>44773</v>
      </c>
      <c r="S129" s="49">
        <v>44600</v>
      </c>
      <c r="T129" s="26" t="s">
        <v>890</v>
      </c>
      <c r="U129" s="59" t="s">
        <v>898</v>
      </c>
      <c r="V129" s="26" t="s">
        <v>86</v>
      </c>
      <c r="W129" s="25">
        <v>0</v>
      </c>
      <c r="X129" s="25">
        <v>0</v>
      </c>
      <c r="Y129" s="6"/>
    </row>
    <row r="130" spans="1:25" ht="12" customHeight="1" x14ac:dyDescent="0.2">
      <c r="A130" s="19" t="s">
        <v>821</v>
      </c>
      <c r="B130" s="20">
        <v>1</v>
      </c>
      <c r="C130" s="21">
        <v>2021</v>
      </c>
      <c r="D130" s="22" t="s">
        <v>70</v>
      </c>
      <c r="E130" s="27" t="s">
        <v>655</v>
      </c>
      <c r="F130" s="97">
        <v>44533</v>
      </c>
      <c r="G130" s="25" t="s">
        <v>697</v>
      </c>
      <c r="H130" s="22" t="s">
        <v>657</v>
      </c>
      <c r="I130" s="24" t="s">
        <v>698</v>
      </c>
      <c r="J130" s="28" t="s">
        <v>699</v>
      </c>
      <c r="K130" s="8" t="s">
        <v>82</v>
      </c>
      <c r="L130" s="25" t="s">
        <v>700</v>
      </c>
      <c r="M130" s="25" t="s">
        <v>701</v>
      </c>
      <c r="N130" s="25" t="s">
        <v>76</v>
      </c>
      <c r="O130" s="25" t="s">
        <v>77</v>
      </c>
      <c r="P130" s="25" t="s">
        <v>661</v>
      </c>
      <c r="Q130" s="88">
        <v>44564</v>
      </c>
      <c r="R130" s="66">
        <v>44773</v>
      </c>
      <c r="S130" s="49">
        <v>44600</v>
      </c>
      <c r="T130" s="26" t="s">
        <v>890</v>
      </c>
      <c r="U130" s="59" t="s">
        <v>898</v>
      </c>
      <c r="V130" s="26" t="s">
        <v>86</v>
      </c>
      <c r="W130" s="25">
        <v>0</v>
      </c>
      <c r="X130" s="25">
        <v>0</v>
      </c>
      <c r="Y130" s="6"/>
    </row>
    <row r="131" spans="1:25" ht="12" customHeight="1" x14ac:dyDescent="0.2">
      <c r="A131" s="19" t="s">
        <v>821</v>
      </c>
      <c r="B131" s="20">
        <v>2</v>
      </c>
      <c r="C131" s="21">
        <v>2021</v>
      </c>
      <c r="D131" s="22" t="s">
        <v>70</v>
      </c>
      <c r="E131" s="27" t="s">
        <v>655</v>
      </c>
      <c r="F131" s="97">
        <v>44533</v>
      </c>
      <c r="G131" s="25" t="s">
        <v>697</v>
      </c>
      <c r="H131" s="22" t="s">
        <v>657</v>
      </c>
      <c r="I131" s="24" t="s">
        <v>698</v>
      </c>
      <c r="J131" s="28" t="s">
        <v>702</v>
      </c>
      <c r="K131" s="8" t="s">
        <v>82</v>
      </c>
      <c r="L131" s="25" t="s">
        <v>703</v>
      </c>
      <c r="M131" s="25" t="s">
        <v>270</v>
      </c>
      <c r="N131" s="25" t="s">
        <v>76</v>
      </c>
      <c r="O131" s="25" t="s">
        <v>77</v>
      </c>
      <c r="P131" s="25" t="s">
        <v>661</v>
      </c>
      <c r="Q131" s="88">
        <v>44564</v>
      </c>
      <c r="R131" s="66">
        <v>44773</v>
      </c>
      <c r="S131" s="49">
        <v>44600</v>
      </c>
      <c r="T131" s="26" t="s">
        <v>890</v>
      </c>
      <c r="U131" s="59" t="s">
        <v>898</v>
      </c>
      <c r="V131" s="26" t="s">
        <v>86</v>
      </c>
      <c r="W131" s="25">
        <v>0</v>
      </c>
      <c r="X131" s="25">
        <v>0</v>
      </c>
      <c r="Y131" s="6"/>
    </row>
    <row r="132" spans="1:25" ht="12" customHeight="1" x14ac:dyDescent="0.2">
      <c r="A132" s="19" t="s">
        <v>821</v>
      </c>
      <c r="B132" s="20">
        <v>3</v>
      </c>
      <c r="C132" s="21">
        <v>2021</v>
      </c>
      <c r="D132" s="22" t="s">
        <v>70</v>
      </c>
      <c r="E132" s="27" t="s">
        <v>655</v>
      </c>
      <c r="F132" s="97">
        <v>44533</v>
      </c>
      <c r="G132" s="25" t="s">
        <v>697</v>
      </c>
      <c r="H132" s="22" t="s">
        <v>657</v>
      </c>
      <c r="I132" s="24" t="s">
        <v>698</v>
      </c>
      <c r="J132" s="28" t="s">
        <v>704</v>
      </c>
      <c r="K132" s="8" t="s">
        <v>82</v>
      </c>
      <c r="L132" s="25" t="s">
        <v>705</v>
      </c>
      <c r="M132" s="25">
        <v>1</v>
      </c>
      <c r="N132" s="25" t="s">
        <v>76</v>
      </c>
      <c r="O132" s="25" t="s">
        <v>77</v>
      </c>
      <c r="P132" s="25" t="s">
        <v>661</v>
      </c>
      <c r="Q132" s="88">
        <v>44564</v>
      </c>
      <c r="R132" s="66">
        <v>44773</v>
      </c>
      <c r="S132" s="49">
        <v>44600</v>
      </c>
      <c r="T132" s="26" t="s">
        <v>890</v>
      </c>
      <c r="U132" s="59" t="s">
        <v>898</v>
      </c>
      <c r="V132" s="26" t="s">
        <v>86</v>
      </c>
      <c r="W132" s="25">
        <v>0</v>
      </c>
      <c r="X132" s="25">
        <v>0</v>
      </c>
      <c r="Y132" s="6"/>
    </row>
    <row r="133" spans="1:25" ht="12" customHeight="1" x14ac:dyDescent="0.2">
      <c r="A133" s="19" t="s">
        <v>821</v>
      </c>
      <c r="B133" s="20">
        <v>4</v>
      </c>
      <c r="C133" s="21">
        <v>2021</v>
      </c>
      <c r="D133" s="22" t="s">
        <v>70</v>
      </c>
      <c r="E133" s="27" t="s">
        <v>655</v>
      </c>
      <c r="F133" s="97">
        <v>44533</v>
      </c>
      <c r="G133" s="25" t="s">
        <v>706</v>
      </c>
      <c r="H133" s="22" t="s">
        <v>657</v>
      </c>
      <c r="I133" s="24" t="s">
        <v>707</v>
      </c>
      <c r="J133" s="28" t="s">
        <v>708</v>
      </c>
      <c r="K133" s="8" t="s">
        <v>82</v>
      </c>
      <c r="L133" s="25" t="s">
        <v>709</v>
      </c>
      <c r="M133" s="25">
        <v>6</v>
      </c>
      <c r="N133" s="25" t="s">
        <v>76</v>
      </c>
      <c r="O133" s="25" t="s">
        <v>77</v>
      </c>
      <c r="P133" s="25" t="s">
        <v>661</v>
      </c>
      <c r="Q133" s="88">
        <v>44564</v>
      </c>
      <c r="R133" s="66">
        <v>44773</v>
      </c>
      <c r="S133" s="49">
        <v>44600</v>
      </c>
      <c r="T133" s="26" t="s">
        <v>890</v>
      </c>
      <c r="U133" s="59" t="s">
        <v>898</v>
      </c>
      <c r="V133" s="26" t="s">
        <v>86</v>
      </c>
      <c r="W133" s="25">
        <v>0</v>
      </c>
      <c r="X133" s="25">
        <v>0</v>
      </c>
      <c r="Y133" s="6"/>
    </row>
    <row r="134" spans="1:25" ht="12" customHeight="1" x14ac:dyDescent="0.2">
      <c r="A134" s="19" t="s">
        <v>821</v>
      </c>
      <c r="B134" s="20">
        <v>5</v>
      </c>
      <c r="C134" s="21">
        <v>2021</v>
      </c>
      <c r="D134" s="22" t="s">
        <v>70</v>
      </c>
      <c r="E134" s="27" t="s">
        <v>655</v>
      </c>
      <c r="F134" s="97">
        <v>44533</v>
      </c>
      <c r="G134" s="25" t="s">
        <v>710</v>
      </c>
      <c r="H134" s="22" t="s">
        <v>657</v>
      </c>
      <c r="I134" s="24" t="s">
        <v>711</v>
      </c>
      <c r="J134" s="28" t="s">
        <v>712</v>
      </c>
      <c r="K134" s="8" t="s">
        <v>114</v>
      </c>
      <c r="L134" s="25" t="s">
        <v>713</v>
      </c>
      <c r="M134" s="25">
        <v>1</v>
      </c>
      <c r="N134" s="25" t="s">
        <v>76</v>
      </c>
      <c r="O134" s="25" t="s">
        <v>77</v>
      </c>
      <c r="P134" s="25" t="s">
        <v>661</v>
      </c>
      <c r="Q134" s="88">
        <v>44572</v>
      </c>
      <c r="R134" s="66">
        <v>44773</v>
      </c>
      <c r="S134" s="49">
        <v>44600</v>
      </c>
      <c r="T134" s="26" t="s">
        <v>890</v>
      </c>
      <c r="U134" s="59" t="s">
        <v>898</v>
      </c>
      <c r="V134" s="26" t="s">
        <v>86</v>
      </c>
      <c r="W134" s="25">
        <v>0</v>
      </c>
      <c r="X134" s="25">
        <v>0</v>
      </c>
      <c r="Y134" s="6"/>
    </row>
    <row r="135" spans="1:25" ht="12" customHeight="1" x14ac:dyDescent="0.2">
      <c r="A135" s="19" t="s">
        <v>822</v>
      </c>
      <c r="B135" s="20">
        <v>1</v>
      </c>
      <c r="C135" s="21">
        <v>2021</v>
      </c>
      <c r="D135" s="22" t="s">
        <v>70</v>
      </c>
      <c r="E135" s="27" t="s">
        <v>655</v>
      </c>
      <c r="F135" s="97">
        <v>44533</v>
      </c>
      <c r="G135" s="25" t="s">
        <v>714</v>
      </c>
      <c r="H135" s="22" t="s">
        <v>657</v>
      </c>
      <c r="I135" s="24" t="s">
        <v>715</v>
      </c>
      <c r="J135" s="28" t="s">
        <v>716</v>
      </c>
      <c r="K135" s="8" t="s">
        <v>114</v>
      </c>
      <c r="L135" s="25" t="s">
        <v>717</v>
      </c>
      <c r="M135" s="25">
        <v>1</v>
      </c>
      <c r="N135" s="25" t="s">
        <v>76</v>
      </c>
      <c r="O135" s="25" t="s">
        <v>77</v>
      </c>
      <c r="P135" s="25" t="s">
        <v>661</v>
      </c>
      <c r="Q135" s="88">
        <v>44564</v>
      </c>
      <c r="R135" s="66">
        <v>44773</v>
      </c>
      <c r="S135" s="49">
        <v>44600</v>
      </c>
      <c r="T135" s="26" t="s">
        <v>890</v>
      </c>
      <c r="U135" s="59" t="s">
        <v>898</v>
      </c>
      <c r="V135" s="26" t="s">
        <v>86</v>
      </c>
      <c r="W135" s="25">
        <v>0</v>
      </c>
      <c r="X135" s="25">
        <v>0</v>
      </c>
      <c r="Y135" s="6"/>
    </row>
    <row r="136" spans="1:25" ht="12" customHeight="1" x14ac:dyDescent="0.2">
      <c r="A136" s="19" t="s">
        <v>822</v>
      </c>
      <c r="B136" s="20">
        <v>2</v>
      </c>
      <c r="C136" s="21">
        <v>2021</v>
      </c>
      <c r="D136" s="22" t="s">
        <v>70</v>
      </c>
      <c r="E136" s="27" t="s">
        <v>655</v>
      </c>
      <c r="F136" s="97">
        <v>44533</v>
      </c>
      <c r="G136" s="25" t="s">
        <v>714</v>
      </c>
      <c r="H136" s="22" t="s">
        <v>657</v>
      </c>
      <c r="I136" s="24" t="s">
        <v>715</v>
      </c>
      <c r="J136" s="28" t="s">
        <v>718</v>
      </c>
      <c r="K136" s="8" t="s">
        <v>79</v>
      </c>
      <c r="L136" s="25" t="s">
        <v>719</v>
      </c>
      <c r="M136" s="25">
        <v>1</v>
      </c>
      <c r="N136" s="25" t="s">
        <v>76</v>
      </c>
      <c r="O136" s="25" t="s">
        <v>77</v>
      </c>
      <c r="P136" s="25" t="s">
        <v>661</v>
      </c>
      <c r="Q136" s="88">
        <v>44564</v>
      </c>
      <c r="R136" s="66">
        <v>44773</v>
      </c>
      <c r="S136" s="49">
        <v>44600</v>
      </c>
      <c r="T136" s="26" t="s">
        <v>890</v>
      </c>
      <c r="U136" s="59" t="s">
        <v>898</v>
      </c>
      <c r="V136" s="26" t="s">
        <v>86</v>
      </c>
      <c r="W136" s="25">
        <v>0</v>
      </c>
      <c r="X136" s="25">
        <v>0</v>
      </c>
      <c r="Y136" s="6"/>
    </row>
    <row r="137" spans="1:25" ht="12" customHeight="1" x14ac:dyDescent="0.2">
      <c r="A137" s="19" t="s">
        <v>823</v>
      </c>
      <c r="B137" s="20">
        <v>1</v>
      </c>
      <c r="C137" s="21">
        <v>2021</v>
      </c>
      <c r="D137" s="22" t="s">
        <v>817</v>
      </c>
      <c r="E137" s="27" t="s">
        <v>655</v>
      </c>
      <c r="F137" s="97">
        <v>44533</v>
      </c>
      <c r="G137" s="25" t="s">
        <v>720</v>
      </c>
      <c r="H137" s="22" t="s">
        <v>657</v>
      </c>
      <c r="I137" s="24" t="s">
        <v>721</v>
      </c>
      <c r="J137" s="28" t="s">
        <v>722</v>
      </c>
      <c r="K137" s="8" t="s">
        <v>114</v>
      </c>
      <c r="L137" s="25" t="s">
        <v>723</v>
      </c>
      <c r="M137" s="25">
        <v>1</v>
      </c>
      <c r="N137" s="25" t="s">
        <v>76</v>
      </c>
      <c r="O137" s="100" t="s">
        <v>841</v>
      </c>
      <c r="P137" s="25" t="s">
        <v>724</v>
      </c>
      <c r="Q137" s="88">
        <v>44564</v>
      </c>
      <c r="R137" s="66">
        <v>44773</v>
      </c>
      <c r="S137" s="49">
        <v>44600</v>
      </c>
      <c r="T137" s="26" t="s">
        <v>890</v>
      </c>
      <c r="U137" s="59" t="s">
        <v>898</v>
      </c>
      <c r="V137" s="26" t="s">
        <v>86</v>
      </c>
      <c r="W137" s="25">
        <v>0</v>
      </c>
      <c r="X137" s="25">
        <v>0</v>
      </c>
      <c r="Y137" s="6"/>
    </row>
    <row r="138" spans="1:25" ht="12" customHeight="1" x14ac:dyDescent="0.2">
      <c r="A138" s="19" t="s">
        <v>823</v>
      </c>
      <c r="B138" s="20">
        <v>2</v>
      </c>
      <c r="C138" s="21">
        <v>2021</v>
      </c>
      <c r="D138" s="22" t="s">
        <v>817</v>
      </c>
      <c r="E138" s="27" t="s">
        <v>655</v>
      </c>
      <c r="F138" s="97">
        <v>44533</v>
      </c>
      <c r="G138" s="25" t="s">
        <v>720</v>
      </c>
      <c r="H138" s="22" t="s">
        <v>657</v>
      </c>
      <c r="I138" s="24" t="s">
        <v>721</v>
      </c>
      <c r="J138" s="28" t="s">
        <v>725</v>
      </c>
      <c r="K138" s="8" t="s">
        <v>114</v>
      </c>
      <c r="L138" s="25" t="s">
        <v>726</v>
      </c>
      <c r="M138" s="25">
        <v>1</v>
      </c>
      <c r="N138" s="25" t="s">
        <v>76</v>
      </c>
      <c r="O138" s="100" t="s">
        <v>841</v>
      </c>
      <c r="P138" s="25" t="s">
        <v>724</v>
      </c>
      <c r="Q138" s="88">
        <v>44564</v>
      </c>
      <c r="R138" s="66">
        <v>44773</v>
      </c>
      <c r="S138" s="49">
        <v>44600</v>
      </c>
      <c r="T138" s="26" t="s">
        <v>890</v>
      </c>
      <c r="U138" s="59" t="s">
        <v>898</v>
      </c>
      <c r="V138" s="26" t="s">
        <v>86</v>
      </c>
      <c r="W138" s="25">
        <v>0</v>
      </c>
      <c r="X138" s="25">
        <v>0</v>
      </c>
      <c r="Y138" s="6"/>
    </row>
    <row r="139" spans="1:25" ht="12" customHeight="1" x14ac:dyDescent="0.2">
      <c r="A139" s="19" t="s">
        <v>823</v>
      </c>
      <c r="B139" s="20">
        <v>3</v>
      </c>
      <c r="C139" s="21">
        <v>2021</v>
      </c>
      <c r="D139" s="22" t="s">
        <v>817</v>
      </c>
      <c r="E139" s="27" t="s">
        <v>655</v>
      </c>
      <c r="F139" s="97">
        <v>44533</v>
      </c>
      <c r="G139" s="25" t="s">
        <v>720</v>
      </c>
      <c r="H139" s="22" t="s">
        <v>657</v>
      </c>
      <c r="I139" s="24" t="s">
        <v>721</v>
      </c>
      <c r="J139" s="28" t="s">
        <v>727</v>
      </c>
      <c r="K139" s="8" t="s">
        <v>79</v>
      </c>
      <c r="L139" s="25" t="s">
        <v>728</v>
      </c>
      <c r="M139" s="25">
        <v>1</v>
      </c>
      <c r="N139" s="25" t="s">
        <v>76</v>
      </c>
      <c r="O139" s="100" t="s">
        <v>841</v>
      </c>
      <c r="P139" s="25" t="s">
        <v>724</v>
      </c>
      <c r="Q139" s="88">
        <v>44564</v>
      </c>
      <c r="R139" s="66">
        <v>44773</v>
      </c>
      <c r="S139" s="49">
        <v>44600</v>
      </c>
      <c r="T139" s="26" t="s">
        <v>890</v>
      </c>
      <c r="U139" s="59" t="s">
        <v>898</v>
      </c>
      <c r="V139" s="26" t="s">
        <v>86</v>
      </c>
      <c r="W139" s="25">
        <v>0</v>
      </c>
      <c r="X139" s="25">
        <v>0</v>
      </c>
      <c r="Y139" s="6"/>
    </row>
    <row r="140" spans="1:25" ht="12" customHeight="1" x14ac:dyDescent="0.2">
      <c r="A140" s="19" t="s">
        <v>824</v>
      </c>
      <c r="B140" s="20">
        <v>1</v>
      </c>
      <c r="C140" s="21">
        <v>2021</v>
      </c>
      <c r="D140" s="22" t="s">
        <v>70</v>
      </c>
      <c r="E140" s="27" t="s">
        <v>655</v>
      </c>
      <c r="F140" s="97">
        <v>44533</v>
      </c>
      <c r="G140" s="25" t="s">
        <v>729</v>
      </c>
      <c r="H140" s="22" t="s">
        <v>657</v>
      </c>
      <c r="I140" s="24" t="s">
        <v>730</v>
      </c>
      <c r="J140" s="28" t="s">
        <v>731</v>
      </c>
      <c r="K140" s="8" t="s">
        <v>79</v>
      </c>
      <c r="L140" s="25" t="s">
        <v>732</v>
      </c>
      <c r="M140" s="25">
        <v>1</v>
      </c>
      <c r="N140" s="25" t="s">
        <v>76</v>
      </c>
      <c r="O140" s="25" t="s">
        <v>77</v>
      </c>
      <c r="P140" s="25" t="s">
        <v>661</v>
      </c>
      <c r="Q140" s="88">
        <v>44564</v>
      </c>
      <c r="R140" s="66">
        <v>44773</v>
      </c>
      <c r="S140" s="49">
        <v>44600</v>
      </c>
      <c r="T140" s="26" t="s">
        <v>890</v>
      </c>
      <c r="U140" s="59" t="s">
        <v>898</v>
      </c>
      <c r="V140" s="26" t="s">
        <v>86</v>
      </c>
      <c r="W140" s="25">
        <v>0</v>
      </c>
      <c r="X140" s="25">
        <v>0</v>
      </c>
      <c r="Y140" s="6"/>
    </row>
    <row r="141" spans="1:25" ht="12" customHeight="1" x14ac:dyDescent="0.2">
      <c r="A141" s="19" t="s">
        <v>824</v>
      </c>
      <c r="B141" s="20">
        <v>2</v>
      </c>
      <c r="C141" s="21">
        <v>2021</v>
      </c>
      <c r="D141" s="22" t="s">
        <v>70</v>
      </c>
      <c r="E141" s="27" t="s">
        <v>655</v>
      </c>
      <c r="F141" s="97">
        <v>44533</v>
      </c>
      <c r="G141" s="25" t="s">
        <v>733</v>
      </c>
      <c r="H141" s="22" t="s">
        <v>657</v>
      </c>
      <c r="I141" s="24" t="s">
        <v>730</v>
      </c>
      <c r="J141" s="28" t="s">
        <v>734</v>
      </c>
      <c r="K141" s="8" t="s">
        <v>82</v>
      </c>
      <c r="L141" s="25" t="s">
        <v>735</v>
      </c>
      <c r="M141" s="25">
        <v>1</v>
      </c>
      <c r="N141" s="25" t="s">
        <v>76</v>
      </c>
      <c r="O141" s="25" t="s">
        <v>77</v>
      </c>
      <c r="P141" s="25" t="s">
        <v>661</v>
      </c>
      <c r="Q141" s="88">
        <v>44564</v>
      </c>
      <c r="R141" s="66">
        <v>44773</v>
      </c>
      <c r="S141" s="49">
        <v>44600</v>
      </c>
      <c r="T141" s="26" t="s">
        <v>890</v>
      </c>
      <c r="U141" s="59" t="s">
        <v>898</v>
      </c>
      <c r="V141" s="26" t="s">
        <v>86</v>
      </c>
      <c r="W141" s="25">
        <v>0</v>
      </c>
      <c r="X141" s="25">
        <v>0</v>
      </c>
      <c r="Y141" s="6"/>
    </row>
    <row r="142" spans="1:25" ht="12" customHeight="1" x14ac:dyDescent="0.2">
      <c r="A142" s="19" t="s">
        <v>824</v>
      </c>
      <c r="B142" s="20">
        <v>3</v>
      </c>
      <c r="C142" s="21">
        <v>2021</v>
      </c>
      <c r="D142" s="22" t="s">
        <v>70</v>
      </c>
      <c r="E142" s="27" t="s">
        <v>655</v>
      </c>
      <c r="F142" s="97">
        <v>44533</v>
      </c>
      <c r="G142" s="25" t="s">
        <v>736</v>
      </c>
      <c r="H142" s="22" t="s">
        <v>657</v>
      </c>
      <c r="I142" s="24" t="s">
        <v>737</v>
      </c>
      <c r="J142" s="28" t="s">
        <v>738</v>
      </c>
      <c r="K142" s="8" t="s">
        <v>82</v>
      </c>
      <c r="L142" s="25" t="s">
        <v>739</v>
      </c>
      <c r="M142" s="25">
        <v>1</v>
      </c>
      <c r="N142" s="25" t="s">
        <v>76</v>
      </c>
      <c r="O142" s="25" t="s">
        <v>77</v>
      </c>
      <c r="P142" s="25" t="s">
        <v>661</v>
      </c>
      <c r="Q142" s="88">
        <v>44558</v>
      </c>
      <c r="R142" s="66">
        <v>44773</v>
      </c>
      <c r="S142" s="49">
        <v>44600</v>
      </c>
      <c r="T142" s="26" t="s">
        <v>890</v>
      </c>
      <c r="U142" s="59" t="s">
        <v>898</v>
      </c>
      <c r="V142" s="26" t="s">
        <v>86</v>
      </c>
      <c r="W142" s="25">
        <v>0</v>
      </c>
      <c r="X142" s="25">
        <v>0</v>
      </c>
      <c r="Y142" s="6"/>
    </row>
    <row r="143" spans="1:25" ht="12" customHeight="1" x14ac:dyDescent="0.2">
      <c r="A143" s="19" t="s">
        <v>825</v>
      </c>
      <c r="B143" s="20">
        <v>1</v>
      </c>
      <c r="C143" s="21">
        <v>2021</v>
      </c>
      <c r="D143" s="22" t="s">
        <v>70</v>
      </c>
      <c r="E143" s="27" t="s">
        <v>655</v>
      </c>
      <c r="F143" s="97">
        <v>44533</v>
      </c>
      <c r="G143" s="25" t="s">
        <v>740</v>
      </c>
      <c r="H143" s="22" t="s">
        <v>657</v>
      </c>
      <c r="I143" s="24" t="s">
        <v>741</v>
      </c>
      <c r="J143" s="28" t="s">
        <v>742</v>
      </c>
      <c r="K143" s="8" t="s">
        <v>82</v>
      </c>
      <c r="L143" s="25" t="s">
        <v>743</v>
      </c>
      <c r="M143" s="25">
        <v>1</v>
      </c>
      <c r="N143" s="25" t="s">
        <v>76</v>
      </c>
      <c r="O143" s="25" t="s">
        <v>77</v>
      </c>
      <c r="P143" s="25" t="s">
        <v>661</v>
      </c>
      <c r="Q143" s="88">
        <v>44564</v>
      </c>
      <c r="R143" s="66">
        <v>44773</v>
      </c>
      <c r="S143" s="49">
        <v>44600</v>
      </c>
      <c r="T143" s="26" t="s">
        <v>890</v>
      </c>
      <c r="U143" s="59" t="s">
        <v>898</v>
      </c>
      <c r="V143" s="26" t="s">
        <v>86</v>
      </c>
      <c r="W143" s="25">
        <v>0</v>
      </c>
      <c r="X143" s="25">
        <v>0</v>
      </c>
      <c r="Y143" s="6"/>
    </row>
    <row r="144" spans="1:25" ht="12" customHeight="1" x14ac:dyDescent="0.2">
      <c r="A144" s="19" t="s">
        <v>826</v>
      </c>
      <c r="B144" s="20">
        <v>1</v>
      </c>
      <c r="C144" s="21">
        <v>2021</v>
      </c>
      <c r="D144" s="22" t="s">
        <v>70</v>
      </c>
      <c r="E144" s="27" t="s">
        <v>655</v>
      </c>
      <c r="F144" s="97">
        <v>44533</v>
      </c>
      <c r="G144" s="25" t="s">
        <v>744</v>
      </c>
      <c r="H144" s="22" t="s">
        <v>657</v>
      </c>
      <c r="I144" s="24" t="s">
        <v>745</v>
      </c>
      <c r="J144" s="28" t="s">
        <v>746</v>
      </c>
      <c r="K144" s="8" t="s">
        <v>82</v>
      </c>
      <c r="L144" s="25" t="s">
        <v>747</v>
      </c>
      <c r="M144" s="25" t="s">
        <v>748</v>
      </c>
      <c r="N144" s="25" t="s">
        <v>76</v>
      </c>
      <c r="O144" s="25" t="s">
        <v>77</v>
      </c>
      <c r="P144" s="25" t="s">
        <v>661</v>
      </c>
      <c r="Q144" s="88">
        <v>44564</v>
      </c>
      <c r="R144" s="66">
        <v>44620</v>
      </c>
      <c r="S144" s="49">
        <v>44600</v>
      </c>
      <c r="T144" s="26" t="s">
        <v>890</v>
      </c>
      <c r="U144" s="59" t="s">
        <v>898</v>
      </c>
      <c r="V144" s="26" t="s">
        <v>86</v>
      </c>
      <c r="W144" s="25">
        <v>0</v>
      </c>
      <c r="X144" s="25">
        <v>0</v>
      </c>
      <c r="Y144" s="6"/>
    </row>
    <row r="145" spans="1:25" ht="12" customHeight="1" x14ac:dyDescent="0.2">
      <c r="A145" s="19" t="s">
        <v>827</v>
      </c>
      <c r="B145" s="20">
        <v>1</v>
      </c>
      <c r="C145" s="21">
        <v>2021</v>
      </c>
      <c r="D145" s="22" t="s">
        <v>70</v>
      </c>
      <c r="E145" s="27" t="s">
        <v>655</v>
      </c>
      <c r="F145" s="97">
        <v>44533</v>
      </c>
      <c r="G145" s="25" t="s">
        <v>749</v>
      </c>
      <c r="H145" s="22" t="s">
        <v>657</v>
      </c>
      <c r="I145" s="24" t="s">
        <v>750</v>
      </c>
      <c r="J145" s="28" t="s">
        <v>751</v>
      </c>
      <c r="K145" s="8" t="s">
        <v>82</v>
      </c>
      <c r="L145" s="25" t="s">
        <v>752</v>
      </c>
      <c r="M145" s="25">
        <v>1</v>
      </c>
      <c r="N145" s="25" t="s">
        <v>76</v>
      </c>
      <c r="O145" s="25" t="s">
        <v>77</v>
      </c>
      <c r="P145" s="25" t="s">
        <v>661</v>
      </c>
      <c r="Q145" s="88">
        <v>44564</v>
      </c>
      <c r="R145" s="66">
        <v>44651</v>
      </c>
      <c r="S145" s="49">
        <v>44600</v>
      </c>
      <c r="T145" s="26" t="s">
        <v>890</v>
      </c>
      <c r="U145" s="59" t="s">
        <v>898</v>
      </c>
      <c r="V145" s="26" t="s">
        <v>86</v>
      </c>
      <c r="W145" s="25">
        <v>0</v>
      </c>
      <c r="X145" s="25">
        <v>0</v>
      </c>
      <c r="Y145" s="6"/>
    </row>
    <row r="146" spans="1:25" ht="12" customHeight="1" x14ac:dyDescent="0.2">
      <c r="A146" s="19" t="s">
        <v>828</v>
      </c>
      <c r="B146" s="20">
        <v>1</v>
      </c>
      <c r="C146" s="21">
        <v>2021</v>
      </c>
      <c r="D146" s="22" t="s">
        <v>163</v>
      </c>
      <c r="E146" s="27" t="s">
        <v>655</v>
      </c>
      <c r="F146" s="97">
        <v>44532</v>
      </c>
      <c r="G146" s="25" t="s">
        <v>753</v>
      </c>
      <c r="H146" s="22" t="s">
        <v>345</v>
      </c>
      <c r="I146" s="24" t="s">
        <v>754</v>
      </c>
      <c r="J146" s="28" t="s">
        <v>755</v>
      </c>
      <c r="K146" s="8" t="s">
        <v>114</v>
      </c>
      <c r="L146" s="25" t="s">
        <v>756</v>
      </c>
      <c r="M146" s="25">
        <v>2</v>
      </c>
      <c r="N146" s="25" t="s">
        <v>188</v>
      </c>
      <c r="O146" s="25" t="s">
        <v>188</v>
      </c>
      <c r="P146" s="25" t="s">
        <v>682</v>
      </c>
      <c r="Q146" s="88">
        <v>44564</v>
      </c>
      <c r="R146" s="66">
        <v>44620</v>
      </c>
      <c r="S146" s="49"/>
      <c r="T146" s="26"/>
      <c r="U146" s="59"/>
      <c r="V146" s="26" t="s">
        <v>86</v>
      </c>
      <c r="W146" s="25">
        <v>0</v>
      </c>
      <c r="X146" s="25">
        <v>0</v>
      </c>
      <c r="Y146" s="6"/>
    </row>
    <row r="147" spans="1:25" ht="12" customHeight="1" x14ac:dyDescent="0.2">
      <c r="A147" s="19" t="s">
        <v>829</v>
      </c>
      <c r="B147" s="20">
        <v>1</v>
      </c>
      <c r="C147" s="21">
        <v>2021</v>
      </c>
      <c r="D147" s="22" t="s">
        <v>70</v>
      </c>
      <c r="E147" s="27" t="s">
        <v>655</v>
      </c>
      <c r="F147" s="97">
        <v>44533</v>
      </c>
      <c r="G147" s="25" t="s">
        <v>757</v>
      </c>
      <c r="H147" s="22" t="s">
        <v>657</v>
      </c>
      <c r="I147" s="24" t="s">
        <v>758</v>
      </c>
      <c r="J147" s="28" t="s">
        <v>759</v>
      </c>
      <c r="K147" s="8" t="s">
        <v>82</v>
      </c>
      <c r="L147" s="25" t="s">
        <v>760</v>
      </c>
      <c r="M147" s="25" t="s">
        <v>761</v>
      </c>
      <c r="N147" s="25" t="s">
        <v>76</v>
      </c>
      <c r="O147" s="25" t="s">
        <v>77</v>
      </c>
      <c r="P147" s="25" t="s">
        <v>661</v>
      </c>
      <c r="Q147" s="88">
        <v>44564</v>
      </c>
      <c r="R147" s="88">
        <v>44773</v>
      </c>
      <c r="S147" s="49">
        <v>44600</v>
      </c>
      <c r="T147" s="26" t="s">
        <v>890</v>
      </c>
      <c r="U147" s="59" t="s">
        <v>898</v>
      </c>
      <c r="V147" s="26" t="s">
        <v>86</v>
      </c>
      <c r="W147" s="25">
        <v>0</v>
      </c>
      <c r="X147" s="25">
        <v>0</v>
      </c>
      <c r="Y147" s="6"/>
    </row>
    <row r="148" spans="1:25" ht="12" customHeight="1" x14ac:dyDescent="0.2">
      <c r="A148" s="19" t="s">
        <v>830</v>
      </c>
      <c r="B148" s="20">
        <v>1</v>
      </c>
      <c r="C148" s="21">
        <v>2021</v>
      </c>
      <c r="D148" s="22" t="s">
        <v>70</v>
      </c>
      <c r="E148" s="27" t="s">
        <v>655</v>
      </c>
      <c r="F148" s="97">
        <v>44533</v>
      </c>
      <c r="G148" s="25" t="s">
        <v>762</v>
      </c>
      <c r="H148" s="22" t="s">
        <v>657</v>
      </c>
      <c r="I148" s="24" t="s">
        <v>763</v>
      </c>
      <c r="J148" s="28" t="s">
        <v>764</v>
      </c>
      <c r="K148" s="8" t="s">
        <v>82</v>
      </c>
      <c r="L148" s="25" t="s">
        <v>765</v>
      </c>
      <c r="M148" s="25" t="s">
        <v>761</v>
      </c>
      <c r="N148" s="25" t="s">
        <v>76</v>
      </c>
      <c r="O148" s="25" t="s">
        <v>77</v>
      </c>
      <c r="P148" s="25" t="s">
        <v>661</v>
      </c>
      <c r="Q148" s="88">
        <v>44564</v>
      </c>
      <c r="R148" s="88">
        <v>44773</v>
      </c>
      <c r="S148" s="49">
        <v>44600</v>
      </c>
      <c r="T148" s="26" t="s">
        <v>890</v>
      </c>
      <c r="U148" s="59" t="s">
        <v>898</v>
      </c>
      <c r="V148" s="26" t="s">
        <v>86</v>
      </c>
      <c r="W148" s="25">
        <v>0</v>
      </c>
      <c r="X148" s="25">
        <v>0</v>
      </c>
      <c r="Y148" s="6"/>
    </row>
    <row r="149" spans="1:25" ht="12" customHeight="1" x14ac:dyDescent="0.2">
      <c r="A149" s="19" t="s">
        <v>831</v>
      </c>
      <c r="B149" s="20">
        <v>1</v>
      </c>
      <c r="C149" s="21">
        <v>2021</v>
      </c>
      <c r="D149" s="22" t="s">
        <v>70</v>
      </c>
      <c r="E149" s="27" t="s">
        <v>655</v>
      </c>
      <c r="F149" s="97">
        <v>44533</v>
      </c>
      <c r="G149" s="25" t="s">
        <v>766</v>
      </c>
      <c r="H149" s="22" t="s">
        <v>657</v>
      </c>
      <c r="I149" s="24" t="s">
        <v>767</v>
      </c>
      <c r="J149" s="28" t="s">
        <v>768</v>
      </c>
      <c r="K149" s="8" t="s">
        <v>82</v>
      </c>
      <c r="L149" s="25" t="s">
        <v>769</v>
      </c>
      <c r="M149" s="25" t="s">
        <v>761</v>
      </c>
      <c r="N149" s="25" t="s">
        <v>76</v>
      </c>
      <c r="O149" s="25" t="s">
        <v>77</v>
      </c>
      <c r="P149" s="25" t="s">
        <v>661</v>
      </c>
      <c r="Q149" s="88">
        <v>44564</v>
      </c>
      <c r="R149" s="88">
        <v>44773</v>
      </c>
      <c r="S149" s="49">
        <v>44600</v>
      </c>
      <c r="T149" s="26" t="s">
        <v>890</v>
      </c>
      <c r="U149" s="59" t="s">
        <v>898</v>
      </c>
      <c r="V149" s="26" t="s">
        <v>86</v>
      </c>
      <c r="W149" s="25">
        <v>0</v>
      </c>
      <c r="X149" s="25">
        <v>0</v>
      </c>
      <c r="Y149" s="6"/>
    </row>
    <row r="150" spans="1:25" ht="12" customHeight="1" x14ac:dyDescent="0.2">
      <c r="A150" s="19" t="s">
        <v>831</v>
      </c>
      <c r="B150" s="20">
        <v>2</v>
      </c>
      <c r="C150" s="21">
        <v>2021</v>
      </c>
      <c r="D150" s="22" t="s">
        <v>70</v>
      </c>
      <c r="E150" s="27" t="s">
        <v>655</v>
      </c>
      <c r="F150" s="97">
        <v>44533</v>
      </c>
      <c r="G150" s="25" t="s">
        <v>770</v>
      </c>
      <c r="H150" s="22" t="s">
        <v>657</v>
      </c>
      <c r="I150" s="24" t="s">
        <v>771</v>
      </c>
      <c r="J150" s="28" t="s">
        <v>772</v>
      </c>
      <c r="K150" s="8" t="s">
        <v>773</v>
      </c>
      <c r="L150" s="25" t="s">
        <v>774</v>
      </c>
      <c r="M150" s="25" t="s">
        <v>775</v>
      </c>
      <c r="N150" s="25" t="s">
        <v>76</v>
      </c>
      <c r="O150" s="25" t="s">
        <v>77</v>
      </c>
      <c r="P150" s="25" t="s">
        <v>661</v>
      </c>
      <c r="Q150" s="88">
        <v>44564</v>
      </c>
      <c r="R150" s="88">
        <v>44773</v>
      </c>
      <c r="S150" s="49">
        <v>44600</v>
      </c>
      <c r="T150" s="26" t="s">
        <v>890</v>
      </c>
      <c r="U150" s="59" t="s">
        <v>898</v>
      </c>
      <c r="V150" s="26" t="s">
        <v>86</v>
      </c>
      <c r="W150" s="25">
        <v>0</v>
      </c>
      <c r="X150" s="25">
        <v>0</v>
      </c>
      <c r="Y150" s="6"/>
    </row>
    <row r="151" spans="1:25" ht="12" customHeight="1" x14ac:dyDescent="0.2">
      <c r="A151" s="19" t="s">
        <v>832</v>
      </c>
      <c r="B151" s="20">
        <v>1</v>
      </c>
      <c r="C151" s="21">
        <v>2021</v>
      </c>
      <c r="D151" s="22" t="s">
        <v>70</v>
      </c>
      <c r="E151" s="27" t="s">
        <v>655</v>
      </c>
      <c r="F151" s="97">
        <v>44533</v>
      </c>
      <c r="G151" s="25" t="s">
        <v>776</v>
      </c>
      <c r="H151" s="22" t="s">
        <v>657</v>
      </c>
      <c r="I151" s="24" t="s">
        <v>777</v>
      </c>
      <c r="J151" s="28" t="s">
        <v>778</v>
      </c>
      <c r="K151" s="8" t="s">
        <v>82</v>
      </c>
      <c r="L151" s="25" t="s">
        <v>779</v>
      </c>
      <c r="M151" s="25" t="s">
        <v>761</v>
      </c>
      <c r="N151" s="25" t="s">
        <v>76</v>
      </c>
      <c r="O151" s="25" t="s">
        <v>77</v>
      </c>
      <c r="P151" s="25" t="s">
        <v>661</v>
      </c>
      <c r="Q151" s="88">
        <v>44564</v>
      </c>
      <c r="R151" s="88">
        <v>44773</v>
      </c>
      <c r="S151" s="49">
        <v>44600</v>
      </c>
      <c r="T151" s="26" t="s">
        <v>890</v>
      </c>
      <c r="U151" s="59" t="s">
        <v>898</v>
      </c>
      <c r="V151" s="26" t="s">
        <v>86</v>
      </c>
      <c r="W151" s="25">
        <v>0</v>
      </c>
      <c r="X151" s="25">
        <v>0</v>
      </c>
      <c r="Y151" s="6"/>
    </row>
    <row r="152" spans="1:25" ht="12" customHeight="1" x14ac:dyDescent="0.2">
      <c r="A152" s="19" t="s">
        <v>833</v>
      </c>
      <c r="B152" s="20">
        <v>1</v>
      </c>
      <c r="C152" s="21">
        <v>2021</v>
      </c>
      <c r="D152" s="22" t="s">
        <v>70</v>
      </c>
      <c r="E152" s="27" t="s">
        <v>655</v>
      </c>
      <c r="F152" s="97">
        <v>44533</v>
      </c>
      <c r="G152" s="25" t="s">
        <v>780</v>
      </c>
      <c r="H152" s="22" t="s">
        <v>657</v>
      </c>
      <c r="I152" s="24" t="s">
        <v>781</v>
      </c>
      <c r="J152" s="28" t="s">
        <v>782</v>
      </c>
      <c r="K152" s="8" t="s">
        <v>82</v>
      </c>
      <c r="L152" s="25" t="s">
        <v>783</v>
      </c>
      <c r="M152" s="25" t="s">
        <v>761</v>
      </c>
      <c r="N152" s="25" t="s">
        <v>76</v>
      </c>
      <c r="O152" s="25" t="s">
        <v>77</v>
      </c>
      <c r="P152" s="25" t="s">
        <v>661</v>
      </c>
      <c r="Q152" s="88">
        <v>44564</v>
      </c>
      <c r="R152" s="88">
        <v>44773</v>
      </c>
      <c r="S152" s="49">
        <v>44600</v>
      </c>
      <c r="T152" s="26" t="s">
        <v>890</v>
      </c>
      <c r="U152" s="59" t="s">
        <v>898</v>
      </c>
      <c r="V152" s="26" t="s">
        <v>86</v>
      </c>
      <c r="W152" s="25">
        <v>0</v>
      </c>
      <c r="X152" s="25">
        <v>0</v>
      </c>
      <c r="Y152" s="6"/>
    </row>
    <row r="153" spans="1:25" ht="12" customHeight="1" x14ac:dyDescent="0.2">
      <c r="A153" s="19" t="s">
        <v>834</v>
      </c>
      <c r="B153" s="20">
        <v>1</v>
      </c>
      <c r="C153" s="21">
        <v>2021</v>
      </c>
      <c r="D153" s="22" t="s">
        <v>70</v>
      </c>
      <c r="E153" s="27" t="s">
        <v>655</v>
      </c>
      <c r="F153" s="97">
        <v>44533</v>
      </c>
      <c r="G153" s="25" t="s">
        <v>784</v>
      </c>
      <c r="H153" s="22" t="s">
        <v>657</v>
      </c>
      <c r="I153" s="24" t="s">
        <v>785</v>
      </c>
      <c r="J153" s="28" t="s">
        <v>786</v>
      </c>
      <c r="K153" s="8" t="s">
        <v>82</v>
      </c>
      <c r="L153" s="25" t="s">
        <v>787</v>
      </c>
      <c r="M153" s="25" t="s">
        <v>788</v>
      </c>
      <c r="N153" s="25" t="s">
        <v>76</v>
      </c>
      <c r="O153" s="25" t="s">
        <v>77</v>
      </c>
      <c r="P153" s="25" t="s">
        <v>661</v>
      </c>
      <c r="Q153" s="88">
        <v>44564</v>
      </c>
      <c r="R153" s="88">
        <v>44773</v>
      </c>
      <c r="S153" s="49">
        <v>44600</v>
      </c>
      <c r="T153" s="26" t="s">
        <v>890</v>
      </c>
      <c r="U153" s="59" t="s">
        <v>898</v>
      </c>
      <c r="V153" s="26" t="s">
        <v>86</v>
      </c>
      <c r="W153" s="25">
        <v>0</v>
      </c>
      <c r="X153" s="25">
        <v>0</v>
      </c>
      <c r="Y153" s="6"/>
    </row>
    <row r="154" spans="1:25" ht="12" customHeight="1" x14ac:dyDescent="0.2">
      <c r="A154" s="19" t="s">
        <v>834</v>
      </c>
      <c r="B154" s="20">
        <v>2</v>
      </c>
      <c r="C154" s="21">
        <v>2021</v>
      </c>
      <c r="D154" s="22" t="s">
        <v>70</v>
      </c>
      <c r="E154" s="27" t="s">
        <v>655</v>
      </c>
      <c r="F154" s="97">
        <v>44533</v>
      </c>
      <c r="G154" s="25" t="s">
        <v>784</v>
      </c>
      <c r="H154" s="22" t="s">
        <v>657</v>
      </c>
      <c r="I154" s="24" t="s">
        <v>785</v>
      </c>
      <c r="J154" s="28" t="s">
        <v>789</v>
      </c>
      <c r="K154" s="8" t="s">
        <v>82</v>
      </c>
      <c r="L154" s="25" t="s">
        <v>790</v>
      </c>
      <c r="M154" s="25" t="s">
        <v>761</v>
      </c>
      <c r="N154" s="25" t="s">
        <v>76</v>
      </c>
      <c r="O154" s="25" t="s">
        <v>77</v>
      </c>
      <c r="P154" s="25" t="s">
        <v>661</v>
      </c>
      <c r="Q154" s="88">
        <v>44564</v>
      </c>
      <c r="R154" s="88">
        <v>44773</v>
      </c>
      <c r="S154" s="49">
        <v>44600</v>
      </c>
      <c r="T154" s="26" t="s">
        <v>890</v>
      </c>
      <c r="U154" s="59" t="s">
        <v>898</v>
      </c>
      <c r="V154" s="26" t="s">
        <v>86</v>
      </c>
      <c r="W154" s="25">
        <v>0</v>
      </c>
      <c r="X154" s="25">
        <v>0</v>
      </c>
      <c r="Y154" s="6"/>
    </row>
    <row r="155" spans="1:25" ht="12" customHeight="1" x14ac:dyDescent="0.2">
      <c r="A155" s="19" t="s">
        <v>835</v>
      </c>
      <c r="B155" s="20">
        <v>1</v>
      </c>
      <c r="C155" s="21">
        <v>2021</v>
      </c>
      <c r="D155" s="22" t="s">
        <v>70</v>
      </c>
      <c r="E155" s="27" t="s">
        <v>655</v>
      </c>
      <c r="F155" s="97">
        <v>44533</v>
      </c>
      <c r="G155" s="25" t="s">
        <v>791</v>
      </c>
      <c r="H155" s="22" t="s">
        <v>657</v>
      </c>
      <c r="I155" s="24" t="s">
        <v>792</v>
      </c>
      <c r="J155" s="28" t="s">
        <v>793</v>
      </c>
      <c r="K155" s="8" t="s">
        <v>82</v>
      </c>
      <c r="L155" s="25" t="s">
        <v>794</v>
      </c>
      <c r="M155" s="25" t="s">
        <v>795</v>
      </c>
      <c r="N155" s="25" t="s">
        <v>76</v>
      </c>
      <c r="O155" s="25" t="s">
        <v>77</v>
      </c>
      <c r="P155" s="25" t="s">
        <v>796</v>
      </c>
      <c r="Q155" s="88">
        <v>44564</v>
      </c>
      <c r="R155" s="88">
        <v>44773</v>
      </c>
      <c r="S155" s="49">
        <v>44600</v>
      </c>
      <c r="T155" s="26" t="s">
        <v>890</v>
      </c>
      <c r="U155" s="59" t="s">
        <v>898</v>
      </c>
      <c r="V155" s="26" t="s">
        <v>86</v>
      </c>
      <c r="W155" s="25">
        <v>0</v>
      </c>
      <c r="X155" s="25">
        <v>0</v>
      </c>
      <c r="Y155" s="6"/>
    </row>
    <row r="156" spans="1:25" ht="12" customHeight="1" x14ac:dyDescent="0.2">
      <c r="A156" s="19" t="s">
        <v>836</v>
      </c>
      <c r="B156" s="20">
        <v>1</v>
      </c>
      <c r="C156" s="21">
        <v>2021</v>
      </c>
      <c r="D156" s="22" t="s">
        <v>817</v>
      </c>
      <c r="E156" s="27" t="s">
        <v>655</v>
      </c>
      <c r="F156" s="97">
        <v>44533</v>
      </c>
      <c r="G156" s="25" t="s">
        <v>797</v>
      </c>
      <c r="H156" s="22" t="s">
        <v>657</v>
      </c>
      <c r="I156" s="24" t="s">
        <v>798</v>
      </c>
      <c r="J156" s="28" t="s">
        <v>799</v>
      </c>
      <c r="K156" s="8" t="s">
        <v>800</v>
      </c>
      <c r="L156" s="25" t="s">
        <v>801</v>
      </c>
      <c r="M156" s="25">
        <v>1</v>
      </c>
      <c r="N156" s="25" t="s">
        <v>76</v>
      </c>
      <c r="O156" s="100" t="s">
        <v>841</v>
      </c>
      <c r="P156" s="25" t="s">
        <v>802</v>
      </c>
      <c r="Q156" s="88">
        <v>44571</v>
      </c>
      <c r="R156" s="88">
        <v>44773</v>
      </c>
      <c r="S156" s="49">
        <v>44600</v>
      </c>
      <c r="T156" s="26" t="s">
        <v>890</v>
      </c>
      <c r="U156" s="59" t="s">
        <v>898</v>
      </c>
      <c r="V156" s="26" t="s">
        <v>86</v>
      </c>
      <c r="W156" s="25">
        <v>0</v>
      </c>
      <c r="X156" s="25">
        <v>0</v>
      </c>
      <c r="Y156" s="6"/>
    </row>
    <row r="157" spans="1:25" ht="12" customHeight="1" x14ac:dyDescent="0.2">
      <c r="A157" s="19" t="s">
        <v>837</v>
      </c>
      <c r="B157" s="20">
        <v>1</v>
      </c>
      <c r="C157" s="21">
        <v>2021</v>
      </c>
      <c r="D157" s="22" t="s">
        <v>817</v>
      </c>
      <c r="E157" s="27" t="s">
        <v>655</v>
      </c>
      <c r="F157" s="97">
        <v>44533</v>
      </c>
      <c r="G157" s="25" t="s">
        <v>803</v>
      </c>
      <c r="H157" s="22" t="s">
        <v>657</v>
      </c>
      <c r="I157" s="24" t="s">
        <v>804</v>
      </c>
      <c r="J157" s="28" t="s">
        <v>805</v>
      </c>
      <c r="K157" s="8" t="s">
        <v>82</v>
      </c>
      <c r="L157" s="25" t="s">
        <v>787</v>
      </c>
      <c r="M157" s="25">
        <v>1</v>
      </c>
      <c r="N157" s="25" t="s">
        <v>76</v>
      </c>
      <c r="O157" s="100" t="s">
        <v>841</v>
      </c>
      <c r="P157" s="25" t="s">
        <v>802</v>
      </c>
      <c r="Q157" s="88">
        <v>44564</v>
      </c>
      <c r="R157" s="88">
        <v>44773</v>
      </c>
      <c r="S157" s="49">
        <v>44600</v>
      </c>
      <c r="T157" s="26" t="s">
        <v>890</v>
      </c>
      <c r="U157" s="59" t="s">
        <v>898</v>
      </c>
      <c r="V157" s="26" t="s">
        <v>86</v>
      </c>
      <c r="W157" s="25">
        <v>0</v>
      </c>
      <c r="X157" s="25">
        <v>0</v>
      </c>
      <c r="Y157" s="6"/>
    </row>
    <row r="158" spans="1:25" ht="12" customHeight="1" x14ac:dyDescent="0.2">
      <c r="A158" s="19" t="s">
        <v>837</v>
      </c>
      <c r="B158" s="20">
        <v>2</v>
      </c>
      <c r="C158" s="21">
        <v>2021</v>
      </c>
      <c r="D158" s="22" t="s">
        <v>70</v>
      </c>
      <c r="E158" s="27" t="s">
        <v>655</v>
      </c>
      <c r="F158" s="97">
        <v>44533</v>
      </c>
      <c r="G158" s="25" t="s">
        <v>806</v>
      </c>
      <c r="H158" s="22" t="s">
        <v>657</v>
      </c>
      <c r="I158" s="24" t="s">
        <v>807</v>
      </c>
      <c r="J158" s="28" t="s">
        <v>808</v>
      </c>
      <c r="K158" s="8" t="s">
        <v>82</v>
      </c>
      <c r="L158" s="25" t="s">
        <v>787</v>
      </c>
      <c r="M158" s="25">
        <v>1</v>
      </c>
      <c r="N158" s="25" t="s">
        <v>76</v>
      </c>
      <c r="O158" s="25" t="s">
        <v>77</v>
      </c>
      <c r="P158" s="25" t="s">
        <v>661</v>
      </c>
      <c r="Q158" s="88">
        <v>44562</v>
      </c>
      <c r="R158" s="88">
        <v>44773</v>
      </c>
      <c r="S158" s="49">
        <v>44600</v>
      </c>
      <c r="T158" s="26" t="s">
        <v>890</v>
      </c>
      <c r="U158" s="59" t="s">
        <v>898</v>
      </c>
      <c r="V158" s="26" t="s">
        <v>86</v>
      </c>
      <c r="W158" s="25">
        <v>0</v>
      </c>
      <c r="X158" s="25">
        <v>0</v>
      </c>
      <c r="Y158" s="6"/>
    </row>
    <row r="159" spans="1:25" ht="12" customHeight="1" x14ac:dyDescent="0.2">
      <c r="A159" s="19" t="s">
        <v>838</v>
      </c>
      <c r="B159" s="20">
        <v>1</v>
      </c>
      <c r="C159" s="21">
        <v>2021</v>
      </c>
      <c r="D159" s="22" t="s">
        <v>70</v>
      </c>
      <c r="E159" s="27" t="s">
        <v>655</v>
      </c>
      <c r="F159" s="97">
        <v>44533</v>
      </c>
      <c r="G159" s="25" t="s">
        <v>809</v>
      </c>
      <c r="H159" s="22" t="s">
        <v>657</v>
      </c>
      <c r="I159" s="24" t="s">
        <v>810</v>
      </c>
      <c r="J159" s="28" t="s">
        <v>811</v>
      </c>
      <c r="K159" s="8" t="s">
        <v>82</v>
      </c>
      <c r="L159" s="25" t="s">
        <v>812</v>
      </c>
      <c r="M159" s="25">
        <v>1</v>
      </c>
      <c r="N159" s="25" t="s">
        <v>76</v>
      </c>
      <c r="O159" s="25" t="s">
        <v>77</v>
      </c>
      <c r="P159" s="25" t="s">
        <v>661</v>
      </c>
      <c r="Q159" s="88">
        <v>44562</v>
      </c>
      <c r="R159" s="88">
        <v>44773</v>
      </c>
      <c r="S159" s="49">
        <v>44600</v>
      </c>
      <c r="T159" s="26" t="s">
        <v>890</v>
      </c>
      <c r="U159" s="59" t="s">
        <v>898</v>
      </c>
      <c r="V159" s="26" t="s">
        <v>86</v>
      </c>
      <c r="W159" s="25">
        <v>0</v>
      </c>
      <c r="X159" s="25">
        <v>0</v>
      </c>
      <c r="Y159" s="6"/>
    </row>
    <row r="160" spans="1:25" ht="12" customHeight="1" x14ac:dyDescent="0.2">
      <c r="A160" s="19" t="s">
        <v>839</v>
      </c>
      <c r="B160" s="20">
        <v>1</v>
      </c>
      <c r="C160" s="21">
        <v>2021</v>
      </c>
      <c r="D160" s="22" t="s">
        <v>70</v>
      </c>
      <c r="E160" s="27" t="s">
        <v>655</v>
      </c>
      <c r="F160" s="97">
        <v>44533</v>
      </c>
      <c r="G160" s="25" t="s">
        <v>813</v>
      </c>
      <c r="H160" s="22" t="s">
        <v>657</v>
      </c>
      <c r="I160" s="24" t="s">
        <v>814</v>
      </c>
      <c r="J160" s="28" t="s">
        <v>815</v>
      </c>
      <c r="K160" s="8" t="s">
        <v>82</v>
      </c>
      <c r="L160" s="25" t="s">
        <v>816</v>
      </c>
      <c r="M160" s="25">
        <v>1</v>
      </c>
      <c r="N160" s="25" t="s">
        <v>76</v>
      </c>
      <c r="O160" s="25" t="s">
        <v>77</v>
      </c>
      <c r="P160" s="25" t="s">
        <v>661</v>
      </c>
      <c r="Q160" s="88">
        <v>44562</v>
      </c>
      <c r="R160" s="88">
        <v>44773</v>
      </c>
      <c r="S160" s="49">
        <v>44600</v>
      </c>
      <c r="T160" s="26" t="s">
        <v>890</v>
      </c>
      <c r="U160" s="59" t="s">
        <v>898</v>
      </c>
      <c r="V160" s="26" t="s">
        <v>86</v>
      </c>
      <c r="W160" s="25">
        <v>0</v>
      </c>
      <c r="X160" s="25">
        <v>0</v>
      </c>
      <c r="Y160" s="6"/>
    </row>
  </sheetData>
  <autoFilter ref="A6:Y160" xr:uid="{00000000-0009-0000-0000-000001000000}"/>
  <mergeCells count="8">
    <mergeCell ref="A5:R5"/>
    <mergeCell ref="A1:E4"/>
    <mergeCell ref="F4:O4"/>
    <mergeCell ref="F1:V1"/>
    <mergeCell ref="F2:V2"/>
    <mergeCell ref="F3:V3"/>
    <mergeCell ref="P4:V4"/>
    <mergeCell ref="S5:X5"/>
  </mergeCells>
  <phoneticPr fontId="34" type="noConversion"/>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1"/>
  <sheetViews>
    <sheetView workbookViewId="0">
      <selection activeCell="H30" sqref="H30"/>
    </sheetView>
  </sheetViews>
  <sheetFormatPr baseColWidth="10" defaultRowHeight="12.75" x14ac:dyDescent="0.2"/>
  <cols>
    <col min="3" max="3" width="7.28515625" customWidth="1"/>
    <col min="7" max="7" width="11.42578125" style="60"/>
    <col min="19" max="19" width="11.42578125" style="61"/>
    <col min="20" max="20" width="11.42578125" style="62"/>
  </cols>
  <sheetData>
    <row r="1" spans="1:25" ht="15.75" x14ac:dyDescent="0.25">
      <c r="A1" s="56" t="s">
        <v>94</v>
      </c>
      <c r="T1" s="62" t="s">
        <v>11</v>
      </c>
    </row>
    <row r="2" spans="1:25" s="9" customFormat="1" ht="49.5" customHeight="1" x14ac:dyDescent="0.2">
      <c r="A2" s="52" t="s">
        <v>113</v>
      </c>
      <c r="B2" s="52" t="s">
        <v>28</v>
      </c>
      <c r="C2" s="52" t="s">
        <v>27</v>
      </c>
      <c r="D2" s="52" t="s">
        <v>26</v>
      </c>
      <c r="E2" s="52" t="s">
        <v>17</v>
      </c>
      <c r="F2" s="52" t="s">
        <v>0</v>
      </c>
      <c r="G2" s="47" t="s">
        <v>8</v>
      </c>
      <c r="H2" s="16" t="s">
        <v>10</v>
      </c>
      <c r="I2" s="52" t="s">
        <v>20</v>
      </c>
      <c r="J2" s="52" t="s">
        <v>19</v>
      </c>
      <c r="K2" s="52" t="s">
        <v>1</v>
      </c>
      <c r="L2" s="52" t="s">
        <v>15</v>
      </c>
      <c r="M2" s="52" t="s">
        <v>2</v>
      </c>
      <c r="N2" s="52" t="s">
        <v>3</v>
      </c>
      <c r="O2" s="52" t="s">
        <v>25</v>
      </c>
      <c r="P2" s="52" t="s">
        <v>4</v>
      </c>
      <c r="Q2" s="47" t="s">
        <v>5</v>
      </c>
      <c r="R2" s="47" t="s">
        <v>6</v>
      </c>
      <c r="S2" s="47" t="s">
        <v>7</v>
      </c>
      <c r="T2" s="63" t="s">
        <v>12</v>
      </c>
      <c r="U2" s="53" t="s">
        <v>18</v>
      </c>
      <c r="V2" s="53" t="s">
        <v>13</v>
      </c>
      <c r="W2" s="53" t="s">
        <v>14</v>
      </c>
      <c r="X2" s="53" t="s">
        <v>87</v>
      </c>
      <c r="Y2" s="58" t="s">
        <v>88</v>
      </c>
    </row>
    <row r="3" spans="1:25" x14ac:dyDescent="0.2">
      <c r="A3" t="s">
        <v>910</v>
      </c>
      <c r="B3" t="s">
        <v>173</v>
      </c>
      <c r="C3">
        <v>2</v>
      </c>
      <c r="D3">
        <v>2021</v>
      </c>
      <c r="E3" t="s">
        <v>75</v>
      </c>
      <c r="F3" t="s">
        <v>347</v>
      </c>
      <c r="G3" s="60">
        <v>44285</v>
      </c>
      <c r="H3" t="s">
        <v>170</v>
      </c>
      <c r="I3" t="s">
        <v>166</v>
      </c>
      <c r="J3" t="s">
        <v>171</v>
      </c>
      <c r="K3" t="s">
        <v>172</v>
      </c>
      <c r="L3" t="s">
        <v>82</v>
      </c>
      <c r="M3" t="s">
        <v>169</v>
      </c>
      <c r="N3">
        <v>1</v>
      </c>
      <c r="O3" t="s">
        <v>83</v>
      </c>
      <c r="P3" t="s">
        <v>84</v>
      </c>
      <c r="Q3" t="s">
        <v>124</v>
      </c>
      <c r="R3" s="60">
        <v>44319</v>
      </c>
      <c r="S3" s="60">
        <v>44591</v>
      </c>
      <c r="T3" s="60">
        <v>44599</v>
      </c>
      <c r="U3" t="s">
        <v>869</v>
      </c>
      <c r="V3" t="s">
        <v>867</v>
      </c>
      <c r="W3" t="s">
        <v>115</v>
      </c>
      <c r="X3">
        <v>0</v>
      </c>
      <c r="Y3">
        <v>0</v>
      </c>
    </row>
    <row r="4" spans="1:25" x14ac:dyDescent="0.2">
      <c r="A4" t="s">
        <v>910</v>
      </c>
      <c r="B4" t="s">
        <v>191</v>
      </c>
      <c r="C4">
        <v>1</v>
      </c>
      <c r="D4">
        <v>2021</v>
      </c>
      <c r="E4" t="s">
        <v>154</v>
      </c>
      <c r="F4" t="s">
        <v>180</v>
      </c>
      <c r="G4" s="60">
        <v>44308</v>
      </c>
      <c r="H4" t="s">
        <v>181</v>
      </c>
      <c r="I4" t="s">
        <v>182</v>
      </c>
      <c r="J4" t="s">
        <v>183</v>
      </c>
      <c r="K4" t="s">
        <v>184</v>
      </c>
      <c r="L4" t="s">
        <v>233</v>
      </c>
      <c r="M4" t="s">
        <v>185</v>
      </c>
      <c r="N4" t="s">
        <v>186</v>
      </c>
      <c r="O4" t="s">
        <v>76</v>
      </c>
      <c r="P4" t="s">
        <v>155</v>
      </c>
      <c r="Q4" t="s">
        <v>187</v>
      </c>
      <c r="R4" s="60">
        <v>44317</v>
      </c>
      <c r="S4" s="60">
        <v>44561</v>
      </c>
      <c r="T4" s="60">
        <v>44600</v>
      </c>
      <c r="U4" t="s">
        <v>890</v>
      </c>
      <c r="V4" t="s">
        <v>891</v>
      </c>
      <c r="W4" t="s">
        <v>115</v>
      </c>
      <c r="X4">
        <v>0</v>
      </c>
      <c r="Y4">
        <v>0</v>
      </c>
    </row>
    <row r="5" spans="1:25" x14ac:dyDescent="0.2">
      <c r="A5" t="s">
        <v>910</v>
      </c>
      <c r="B5" t="s">
        <v>217</v>
      </c>
      <c r="C5">
        <v>2</v>
      </c>
      <c r="D5">
        <v>2021</v>
      </c>
      <c r="E5" t="s">
        <v>216</v>
      </c>
      <c r="F5" t="s">
        <v>346</v>
      </c>
      <c r="G5" s="60">
        <v>44290</v>
      </c>
      <c r="H5" t="s">
        <v>212</v>
      </c>
      <c r="I5" t="s">
        <v>219</v>
      </c>
      <c r="J5" t="s">
        <v>214</v>
      </c>
      <c r="K5" t="s">
        <v>231</v>
      </c>
      <c r="L5" t="s">
        <v>82</v>
      </c>
      <c r="M5" t="s">
        <v>215</v>
      </c>
      <c r="N5">
        <v>1</v>
      </c>
      <c r="O5" t="s">
        <v>76</v>
      </c>
      <c r="P5" t="s">
        <v>120</v>
      </c>
      <c r="Q5" t="s">
        <v>213</v>
      </c>
      <c r="R5" s="60">
        <v>44319</v>
      </c>
      <c r="S5" s="60">
        <v>44591</v>
      </c>
      <c r="T5" s="60">
        <v>44600</v>
      </c>
      <c r="U5" t="s">
        <v>890</v>
      </c>
      <c r="V5" t="s">
        <v>894</v>
      </c>
      <c r="W5" t="s">
        <v>115</v>
      </c>
      <c r="X5">
        <v>0</v>
      </c>
      <c r="Y5">
        <v>0</v>
      </c>
    </row>
    <row r="6" spans="1:25" x14ac:dyDescent="0.2">
      <c r="A6" t="s">
        <v>910</v>
      </c>
      <c r="B6" t="s">
        <v>228</v>
      </c>
      <c r="C6">
        <v>2</v>
      </c>
      <c r="D6">
        <v>2021</v>
      </c>
      <c r="E6" t="s">
        <v>216</v>
      </c>
      <c r="F6" t="s">
        <v>227</v>
      </c>
      <c r="G6" s="60">
        <v>44322</v>
      </c>
      <c r="H6" t="s">
        <v>218</v>
      </c>
      <c r="I6" t="s">
        <v>219</v>
      </c>
      <c r="J6" t="s">
        <v>220</v>
      </c>
      <c r="K6" t="s">
        <v>221</v>
      </c>
      <c r="L6" t="s">
        <v>82</v>
      </c>
      <c r="M6" t="s">
        <v>215</v>
      </c>
      <c r="N6">
        <v>1</v>
      </c>
      <c r="O6" t="s">
        <v>76</v>
      </c>
      <c r="P6" t="s">
        <v>120</v>
      </c>
      <c r="Q6" t="s">
        <v>213</v>
      </c>
      <c r="R6" s="60">
        <v>44319</v>
      </c>
      <c r="S6" s="60">
        <v>44591</v>
      </c>
      <c r="T6" s="60">
        <v>44600</v>
      </c>
      <c r="U6" t="s">
        <v>890</v>
      </c>
      <c r="V6" t="s">
        <v>895</v>
      </c>
      <c r="W6" t="s">
        <v>115</v>
      </c>
      <c r="X6">
        <v>0</v>
      </c>
      <c r="Y6">
        <v>0</v>
      </c>
    </row>
    <row r="7" spans="1:25" x14ac:dyDescent="0.2">
      <c r="A7" t="s">
        <v>910</v>
      </c>
      <c r="B7" t="s">
        <v>292</v>
      </c>
      <c r="C7">
        <v>1</v>
      </c>
      <c r="D7">
        <v>2021</v>
      </c>
      <c r="E7" t="s">
        <v>75</v>
      </c>
      <c r="F7" t="s">
        <v>275</v>
      </c>
      <c r="G7" s="60">
        <v>44369</v>
      </c>
      <c r="H7" t="s">
        <v>277</v>
      </c>
      <c r="I7" t="s">
        <v>242</v>
      </c>
      <c r="J7" t="s">
        <v>278</v>
      </c>
      <c r="K7" t="s">
        <v>279</v>
      </c>
      <c r="L7" t="s">
        <v>276</v>
      </c>
      <c r="M7" t="s">
        <v>280</v>
      </c>
      <c r="N7" t="s">
        <v>281</v>
      </c>
      <c r="O7" t="s">
        <v>83</v>
      </c>
      <c r="P7" t="s">
        <v>84</v>
      </c>
      <c r="Q7" t="s">
        <v>248</v>
      </c>
      <c r="R7" s="60">
        <v>44392</v>
      </c>
      <c r="S7" s="60">
        <v>44576</v>
      </c>
      <c r="T7" s="60">
        <v>44599</v>
      </c>
      <c r="U7" t="s">
        <v>869</v>
      </c>
      <c r="V7" t="s">
        <v>868</v>
      </c>
      <c r="W7" t="s">
        <v>115</v>
      </c>
      <c r="X7">
        <v>0</v>
      </c>
      <c r="Y7">
        <v>0</v>
      </c>
    </row>
    <row r="8" spans="1:25" x14ac:dyDescent="0.2">
      <c r="A8" t="s">
        <v>910</v>
      </c>
      <c r="B8" t="s">
        <v>292</v>
      </c>
      <c r="C8">
        <v>2</v>
      </c>
      <c r="D8">
        <v>2021</v>
      </c>
      <c r="E8" t="s">
        <v>75</v>
      </c>
      <c r="F8" t="s">
        <v>275</v>
      </c>
      <c r="G8" s="60">
        <v>44369</v>
      </c>
      <c r="H8" t="s">
        <v>277</v>
      </c>
      <c r="I8" t="s">
        <v>242</v>
      </c>
      <c r="J8" t="s">
        <v>278</v>
      </c>
      <c r="K8" t="s">
        <v>282</v>
      </c>
      <c r="L8" t="s">
        <v>276</v>
      </c>
      <c r="M8" t="s">
        <v>283</v>
      </c>
      <c r="N8" t="s">
        <v>284</v>
      </c>
      <c r="O8" t="s">
        <v>83</v>
      </c>
      <c r="P8" t="s">
        <v>84</v>
      </c>
      <c r="Q8" t="s">
        <v>248</v>
      </c>
      <c r="R8" s="60">
        <v>44392</v>
      </c>
      <c r="S8" s="60">
        <v>44576</v>
      </c>
      <c r="T8" s="60">
        <v>44599</v>
      </c>
      <c r="U8" t="s">
        <v>869</v>
      </c>
      <c r="V8" t="s">
        <v>870</v>
      </c>
      <c r="W8" t="s">
        <v>115</v>
      </c>
      <c r="X8">
        <v>1</v>
      </c>
      <c r="Y8">
        <v>0</v>
      </c>
    </row>
    <row r="9" spans="1:25" x14ac:dyDescent="0.2">
      <c r="A9" t="s">
        <v>910</v>
      </c>
      <c r="B9" t="s">
        <v>476</v>
      </c>
      <c r="C9">
        <v>1</v>
      </c>
      <c r="D9">
        <v>2021</v>
      </c>
      <c r="E9" t="s">
        <v>441</v>
      </c>
      <c r="F9" t="s">
        <v>483</v>
      </c>
      <c r="G9" s="60">
        <v>44495</v>
      </c>
      <c r="H9" t="s">
        <v>444</v>
      </c>
      <c r="I9" t="s">
        <v>442</v>
      </c>
      <c r="J9" t="s">
        <v>445</v>
      </c>
      <c r="K9" t="s">
        <v>446</v>
      </c>
      <c r="L9" t="s">
        <v>79</v>
      </c>
      <c r="M9" t="s">
        <v>447</v>
      </c>
      <c r="N9">
        <v>1</v>
      </c>
      <c r="O9" t="s">
        <v>76</v>
      </c>
      <c r="P9" t="s">
        <v>120</v>
      </c>
      <c r="Q9" t="s">
        <v>443</v>
      </c>
      <c r="R9" s="60">
        <v>44504</v>
      </c>
      <c r="S9" s="60">
        <v>44592</v>
      </c>
      <c r="T9" s="60">
        <v>44600</v>
      </c>
      <c r="U9" t="s">
        <v>890</v>
      </c>
      <c r="V9" t="s">
        <v>900</v>
      </c>
      <c r="W9" t="s">
        <v>115</v>
      </c>
      <c r="X9">
        <v>0</v>
      </c>
      <c r="Y9">
        <v>0</v>
      </c>
    </row>
    <row r="10" spans="1:25" x14ac:dyDescent="0.2">
      <c r="A10" t="s">
        <v>910</v>
      </c>
      <c r="B10" t="s">
        <v>484</v>
      </c>
      <c r="C10">
        <v>1</v>
      </c>
      <c r="D10">
        <v>2021</v>
      </c>
      <c r="E10" t="s">
        <v>216</v>
      </c>
      <c r="F10" t="s">
        <v>487</v>
      </c>
      <c r="G10" s="60">
        <v>44431</v>
      </c>
      <c r="H10" t="s">
        <v>488</v>
      </c>
      <c r="I10" t="s">
        <v>442</v>
      </c>
      <c r="J10" t="s">
        <v>489</v>
      </c>
      <c r="K10" t="s">
        <v>490</v>
      </c>
      <c r="L10" t="s">
        <v>114</v>
      </c>
      <c r="M10" t="s">
        <v>491</v>
      </c>
      <c r="N10">
        <v>1</v>
      </c>
      <c r="O10" t="s">
        <v>76</v>
      </c>
      <c r="P10" t="s">
        <v>120</v>
      </c>
      <c r="Q10" t="s">
        <v>492</v>
      </c>
      <c r="R10" s="60">
        <v>44539</v>
      </c>
      <c r="S10" s="60">
        <v>44592</v>
      </c>
      <c r="T10" s="60">
        <v>44600</v>
      </c>
      <c r="U10" t="s">
        <v>890</v>
      </c>
      <c r="V10" t="s">
        <v>903</v>
      </c>
      <c r="W10" t="s">
        <v>115</v>
      </c>
      <c r="X10">
        <v>0</v>
      </c>
      <c r="Y10">
        <v>0</v>
      </c>
    </row>
    <row r="11" spans="1:25" x14ac:dyDescent="0.2">
      <c r="A11" t="s">
        <v>910</v>
      </c>
      <c r="B11" t="s">
        <v>484</v>
      </c>
      <c r="C11">
        <v>2</v>
      </c>
      <c r="D11">
        <v>2021</v>
      </c>
      <c r="E11" t="s">
        <v>216</v>
      </c>
      <c r="F11" t="s">
        <v>487</v>
      </c>
      <c r="G11" s="60">
        <v>44431</v>
      </c>
      <c r="H11" t="s">
        <v>488</v>
      </c>
      <c r="I11" t="s">
        <v>442</v>
      </c>
      <c r="J11" t="s">
        <v>489</v>
      </c>
      <c r="K11" t="s">
        <v>493</v>
      </c>
      <c r="L11" t="s">
        <v>79</v>
      </c>
      <c r="M11" t="s">
        <v>494</v>
      </c>
      <c r="N11">
        <v>1</v>
      </c>
      <c r="O11" t="s">
        <v>76</v>
      </c>
      <c r="P11" t="s">
        <v>120</v>
      </c>
      <c r="Q11" t="s">
        <v>492</v>
      </c>
      <c r="R11" s="60">
        <v>44539</v>
      </c>
      <c r="S11" s="60">
        <v>44592</v>
      </c>
      <c r="T11" s="60">
        <v>44600</v>
      </c>
      <c r="U11" t="s">
        <v>890</v>
      </c>
      <c r="V11" t="s">
        <v>903</v>
      </c>
      <c r="W11" t="s">
        <v>115</v>
      </c>
      <c r="X11">
        <v>0</v>
      </c>
      <c r="Y11">
        <v>0</v>
      </c>
    </row>
    <row r="12" spans="1:25" x14ac:dyDescent="0.2">
      <c r="A12" t="s">
        <v>910</v>
      </c>
      <c r="B12" t="s">
        <v>485</v>
      </c>
      <c r="C12">
        <v>1</v>
      </c>
      <c r="D12">
        <v>2021</v>
      </c>
      <c r="E12" t="s">
        <v>216</v>
      </c>
      <c r="F12" t="s">
        <v>487</v>
      </c>
      <c r="G12" s="60">
        <v>44431</v>
      </c>
      <c r="H12" t="s">
        <v>498</v>
      </c>
      <c r="I12" t="s">
        <v>442</v>
      </c>
      <c r="J12" t="s">
        <v>499</v>
      </c>
      <c r="K12" t="s">
        <v>500</v>
      </c>
      <c r="L12" t="s">
        <v>79</v>
      </c>
      <c r="M12" t="s">
        <v>501</v>
      </c>
      <c r="N12">
        <v>1</v>
      </c>
      <c r="O12" t="s">
        <v>76</v>
      </c>
      <c r="P12" t="s">
        <v>120</v>
      </c>
      <c r="Q12" t="s">
        <v>492</v>
      </c>
      <c r="R12" s="60">
        <v>44539</v>
      </c>
      <c r="S12" s="60">
        <v>44592</v>
      </c>
      <c r="T12" s="60">
        <v>44600</v>
      </c>
      <c r="U12" t="s">
        <v>890</v>
      </c>
      <c r="V12" t="s">
        <v>904</v>
      </c>
      <c r="W12" t="s">
        <v>115</v>
      </c>
      <c r="X12">
        <v>0</v>
      </c>
      <c r="Y12">
        <v>0</v>
      </c>
    </row>
    <row r="13" spans="1:25" x14ac:dyDescent="0.2">
      <c r="A13" t="s">
        <v>910</v>
      </c>
      <c r="B13" t="s">
        <v>508</v>
      </c>
      <c r="C13">
        <v>1</v>
      </c>
      <c r="D13">
        <v>2021</v>
      </c>
      <c r="E13" t="s">
        <v>216</v>
      </c>
      <c r="F13" t="s">
        <v>487</v>
      </c>
      <c r="G13" s="60">
        <v>44431</v>
      </c>
      <c r="H13" t="s">
        <v>503</v>
      </c>
      <c r="I13" t="s">
        <v>442</v>
      </c>
      <c r="J13" t="s">
        <v>504</v>
      </c>
      <c r="K13" t="s">
        <v>505</v>
      </c>
      <c r="L13" t="s">
        <v>79</v>
      </c>
      <c r="M13" t="s">
        <v>494</v>
      </c>
      <c r="N13">
        <v>1</v>
      </c>
      <c r="O13" t="s">
        <v>76</v>
      </c>
      <c r="P13" t="s">
        <v>120</v>
      </c>
      <c r="Q13" t="s">
        <v>492</v>
      </c>
      <c r="R13" s="60">
        <v>44539</v>
      </c>
      <c r="S13" s="60">
        <v>44592</v>
      </c>
      <c r="T13" s="60">
        <v>44600</v>
      </c>
      <c r="U13" t="s">
        <v>890</v>
      </c>
      <c r="V13" t="s">
        <v>905</v>
      </c>
      <c r="W13" t="s">
        <v>115</v>
      </c>
      <c r="X13">
        <v>0</v>
      </c>
      <c r="Y13">
        <v>0</v>
      </c>
    </row>
    <row r="14" spans="1:25" x14ac:dyDescent="0.2">
      <c r="A14" t="s">
        <v>910</v>
      </c>
      <c r="B14" t="s">
        <v>589</v>
      </c>
      <c r="C14">
        <v>5</v>
      </c>
      <c r="D14">
        <v>2021</v>
      </c>
      <c r="E14" t="s">
        <v>72</v>
      </c>
      <c r="F14" t="s">
        <v>585</v>
      </c>
      <c r="G14" s="60">
        <v>44523</v>
      </c>
      <c r="H14" t="s">
        <v>559</v>
      </c>
      <c r="I14" t="s">
        <v>510</v>
      </c>
      <c r="J14" t="s">
        <v>572</v>
      </c>
      <c r="K14" t="s">
        <v>573</v>
      </c>
      <c r="L14" t="s">
        <v>79</v>
      </c>
      <c r="M14" t="s">
        <v>574</v>
      </c>
      <c r="N14">
        <v>1</v>
      </c>
      <c r="O14" t="s">
        <v>840</v>
      </c>
      <c r="P14" t="s">
        <v>119</v>
      </c>
      <c r="Q14" t="s">
        <v>575</v>
      </c>
      <c r="R14" s="60">
        <v>44545</v>
      </c>
      <c r="S14" s="60">
        <v>44591</v>
      </c>
      <c r="T14" s="60">
        <v>44599</v>
      </c>
      <c r="U14" t="s">
        <v>843</v>
      </c>
      <c r="V14" t="s">
        <v>865</v>
      </c>
      <c r="W14" t="s">
        <v>115</v>
      </c>
      <c r="X14">
        <v>0</v>
      </c>
      <c r="Y14">
        <v>0</v>
      </c>
    </row>
    <row r="15" spans="1:25" x14ac:dyDescent="0.2">
      <c r="A15" t="s">
        <v>910</v>
      </c>
      <c r="B15" t="s">
        <v>589</v>
      </c>
      <c r="C15">
        <v>6</v>
      </c>
      <c r="D15">
        <v>2021</v>
      </c>
      <c r="E15" t="s">
        <v>72</v>
      </c>
      <c r="F15" t="s">
        <v>585</v>
      </c>
      <c r="G15" s="60">
        <v>44523</v>
      </c>
      <c r="H15" t="s">
        <v>559</v>
      </c>
      <c r="I15" t="s">
        <v>510</v>
      </c>
      <c r="J15" t="s">
        <v>572</v>
      </c>
      <c r="K15" t="s">
        <v>576</v>
      </c>
      <c r="L15" t="s">
        <v>82</v>
      </c>
      <c r="M15" t="s">
        <v>577</v>
      </c>
      <c r="N15">
        <v>1</v>
      </c>
      <c r="O15" t="s">
        <v>840</v>
      </c>
      <c r="P15" t="s">
        <v>119</v>
      </c>
      <c r="Q15" t="s">
        <v>575</v>
      </c>
      <c r="R15" s="60">
        <v>44545</v>
      </c>
      <c r="S15" s="60">
        <v>44591</v>
      </c>
      <c r="T15" s="60">
        <v>44599</v>
      </c>
      <c r="U15" t="s">
        <v>843</v>
      </c>
      <c r="V15" t="s">
        <v>866</v>
      </c>
      <c r="W15" t="s">
        <v>115</v>
      </c>
      <c r="X15">
        <v>0</v>
      </c>
      <c r="Y15">
        <v>0</v>
      </c>
    </row>
    <row r="16" spans="1:25" x14ac:dyDescent="0.2">
      <c r="A16" t="s">
        <v>910</v>
      </c>
      <c r="B16" t="s">
        <v>608</v>
      </c>
      <c r="C16">
        <v>2</v>
      </c>
      <c r="D16">
        <v>2021</v>
      </c>
      <c r="E16" t="s">
        <v>610</v>
      </c>
      <c r="F16" t="s">
        <v>611</v>
      </c>
      <c r="G16" s="60">
        <v>44524</v>
      </c>
      <c r="H16" t="s">
        <v>590</v>
      </c>
      <c r="I16" t="s">
        <v>591</v>
      </c>
      <c r="J16" t="s">
        <v>592</v>
      </c>
      <c r="K16" t="s">
        <v>597</v>
      </c>
      <c r="L16" t="s">
        <v>299</v>
      </c>
      <c r="M16" t="s">
        <v>598</v>
      </c>
      <c r="N16" t="s">
        <v>599</v>
      </c>
      <c r="O16" t="s">
        <v>76</v>
      </c>
      <c r="P16" t="s">
        <v>76</v>
      </c>
      <c r="Q16" t="s">
        <v>596</v>
      </c>
      <c r="R16" s="60">
        <v>44902</v>
      </c>
      <c r="S16" s="60">
        <v>44591</v>
      </c>
      <c r="T16" s="60">
        <v>44600</v>
      </c>
      <c r="U16" t="s">
        <v>890</v>
      </c>
      <c r="V16" t="s">
        <v>911</v>
      </c>
      <c r="W16" t="s">
        <v>115</v>
      </c>
      <c r="X16">
        <v>0</v>
      </c>
      <c r="Y16">
        <v>0</v>
      </c>
    </row>
    <row r="17" spans="1:25" x14ac:dyDescent="0.2">
      <c r="A17" t="s">
        <v>910</v>
      </c>
      <c r="B17" t="s">
        <v>652</v>
      </c>
      <c r="C17">
        <v>1</v>
      </c>
      <c r="D17">
        <v>2021</v>
      </c>
      <c r="E17" t="s">
        <v>72</v>
      </c>
      <c r="F17" t="s">
        <v>651</v>
      </c>
      <c r="G17" s="60">
        <v>44544</v>
      </c>
      <c r="H17" t="s">
        <v>629</v>
      </c>
      <c r="I17" t="s">
        <v>630</v>
      </c>
      <c r="J17" t="s">
        <v>631</v>
      </c>
      <c r="K17" t="s">
        <v>632</v>
      </c>
      <c r="L17" t="s">
        <v>633</v>
      </c>
      <c r="M17" t="s">
        <v>634</v>
      </c>
      <c r="N17">
        <v>1</v>
      </c>
      <c r="O17" t="s">
        <v>80</v>
      </c>
      <c r="P17" t="s">
        <v>156</v>
      </c>
      <c r="Q17" t="s">
        <v>635</v>
      </c>
      <c r="R17" s="60">
        <v>44564</v>
      </c>
      <c r="S17" s="60">
        <v>44592</v>
      </c>
      <c r="T17" s="60">
        <v>44599</v>
      </c>
      <c r="U17" t="s">
        <v>161</v>
      </c>
      <c r="V17" t="s">
        <v>887</v>
      </c>
      <c r="W17" t="s">
        <v>115</v>
      </c>
      <c r="X17">
        <v>0</v>
      </c>
      <c r="Y17">
        <v>0</v>
      </c>
    </row>
    <row r="18" spans="1:25" x14ac:dyDescent="0.2">
      <c r="A18" t="s">
        <v>910</v>
      </c>
      <c r="B18" t="s">
        <v>652</v>
      </c>
      <c r="C18">
        <v>3</v>
      </c>
      <c r="D18">
        <v>2021</v>
      </c>
      <c r="E18" t="s">
        <v>72</v>
      </c>
      <c r="F18" t="s">
        <v>651</v>
      </c>
      <c r="G18" s="60">
        <v>44544</v>
      </c>
      <c r="H18" t="s">
        <v>629</v>
      </c>
      <c r="I18" t="s">
        <v>636</v>
      </c>
      <c r="J18" t="s">
        <v>631</v>
      </c>
      <c r="K18" t="s">
        <v>638</v>
      </c>
      <c r="L18" t="s">
        <v>633</v>
      </c>
      <c r="M18" t="s">
        <v>639</v>
      </c>
      <c r="N18">
        <v>1</v>
      </c>
      <c r="O18" t="s">
        <v>80</v>
      </c>
      <c r="P18" t="s">
        <v>156</v>
      </c>
      <c r="Q18" t="s">
        <v>635</v>
      </c>
      <c r="R18" s="60">
        <v>44564</v>
      </c>
      <c r="S18" s="60">
        <v>44592</v>
      </c>
      <c r="T18" s="60">
        <v>44599</v>
      </c>
      <c r="U18" t="s">
        <v>161</v>
      </c>
      <c r="V18" t="s">
        <v>889</v>
      </c>
      <c r="W18" t="s">
        <v>115</v>
      </c>
      <c r="X18">
        <v>0</v>
      </c>
      <c r="Y18">
        <v>0</v>
      </c>
    </row>
    <row r="19" spans="1:25" x14ac:dyDescent="0.2">
      <c r="A19" t="s">
        <v>910</v>
      </c>
      <c r="B19" t="s">
        <v>653</v>
      </c>
      <c r="C19">
        <v>1</v>
      </c>
      <c r="D19">
        <v>2021</v>
      </c>
      <c r="E19" t="s">
        <v>155</v>
      </c>
      <c r="F19" t="s">
        <v>651</v>
      </c>
      <c r="G19" s="60">
        <v>44544</v>
      </c>
      <c r="H19" t="s">
        <v>640</v>
      </c>
      <c r="I19" t="s">
        <v>641</v>
      </c>
      <c r="J19" t="s">
        <v>642</v>
      </c>
      <c r="K19" t="s">
        <v>643</v>
      </c>
      <c r="L19" t="s">
        <v>233</v>
      </c>
      <c r="M19" t="s">
        <v>644</v>
      </c>
      <c r="N19">
        <v>1</v>
      </c>
      <c r="O19" t="s">
        <v>76</v>
      </c>
      <c r="P19" t="s">
        <v>155</v>
      </c>
      <c r="Q19" t="s">
        <v>645</v>
      </c>
      <c r="R19" s="60">
        <v>44550</v>
      </c>
      <c r="S19" s="60">
        <v>44620</v>
      </c>
      <c r="T19" s="60">
        <v>44600</v>
      </c>
      <c r="U19" t="s">
        <v>890</v>
      </c>
      <c r="V19" t="s">
        <v>909</v>
      </c>
      <c r="W19" t="s">
        <v>115</v>
      </c>
      <c r="X19">
        <v>0</v>
      </c>
      <c r="Y19">
        <v>0</v>
      </c>
    </row>
    <row r="20" spans="1:25" x14ac:dyDescent="0.2">
      <c r="A20" t="s">
        <v>910</v>
      </c>
      <c r="B20" t="s">
        <v>654</v>
      </c>
      <c r="C20">
        <v>1</v>
      </c>
      <c r="D20">
        <v>2021</v>
      </c>
      <c r="E20" t="s">
        <v>646</v>
      </c>
      <c r="F20" t="s">
        <v>651</v>
      </c>
      <c r="G20" s="60">
        <v>44544</v>
      </c>
      <c r="H20" t="s">
        <v>647</v>
      </c>
      <c r="I20" t="s">
        <v>641</v>
      </c>
      <c r="J20" t="s">
        <v>648</v>
      </c>
      <c r="K20" t="s">
        <v>649</v>
      </c>
      <c r="L20" t="s">
        <v>233</v>
      </c>
      <c r="M20" t="s">
        <v>650</v>
      </c>
      <c r="N20">
        <v>1</v>
      </c>
      <c r="O20" t="s">
        <v>76</v>
      </c>
      <c r="P20" t="s">
        <v>155</v>
      </c>
      <c r="Q20" t="s">
        <v>645</v>
      </c>
      <c r="R20" s="60">
        <v>44550</v>
      </c>
      <c r="S20" s="60">
        <v>44620</v>
      </c>
      <c r="T20" s="60">
        <v>44600</v>
      </c>
      <c r="U20" t="s">
        <v>890</v>
      </c>
      <c r="V20" t="s">
        <v>909</v>
      </c>
      <c r="W20" t="s">
        <v>115</v>
      </c>
      <c r="X20">
        <v>0</v>
      </c>
      <c r="Y20">
        <v>0</v>
      </c>
    </row>
    <row r="21" spans="1:25" x14ac:dyDescent="0.2">
      <c r="A21" t="s">
        <v>910</v>
      </c>
      <c r="B21" t="s">
        <v>818</v>
      </c>
      <c r="C21">
        <v>7</v>
      </c>
      <c r="D21">
        <v>2021</v>
      </c>
      <c r="E21" t="s">
        <v>163</v>
      </c>
      <c r="F21" t="s">
        <v>655</v>
      </c>
      <c r="G21" s="60">
        <v>44532</v>
      </c>
      <c r="H21" t="s">
        <v>677</v>
      </c>
      <c r="I21" t="s">
        <v>162</v>
      </c>
      <c r="J21" t="s">
        <v>678</v>
      </c>
      <c r="K21" t="s">
        <v>679</v>
      </c>
      <c r="L21" t="s">
        <v>680</v>
      </c>
      <c r="M21" t="s">
        <v>681</v>
      </c>
      <c r="N21">
        <v>1</v>
      </c>
      <c r="O21" t="s">
        <v>188</v>
      </c>
      <c r="P21" t="s">
        <v>188</v>
      </c>
      <c r="Q21" t="s">
        <v>682</v>
      </c>
      <c r="R21" s="60">
        <v>44550</v>
      </c>
      <c r="S21" s="60">
        <v>44592</v>
      </c>
      <c r="T21" s="60">
        <v>44599</v>
      </c>
      <c r="U21" t="s">
        <v>863</v>
      </c>
      <c r="V21" t="s">
        <v>864</v>
      </c>
      <c r="W21" t="s">
        <v>115</v>
      </c>
      <c r="X21">
        <v>0</v>
      </c>
      <c r="Y21">
        <v>0</v>
      </c>
    </row>
    <row r="22" spans="1:25" x14ac:dyDescent="0.2">
      <c r="G22"/>
      <c r="S22"/>
      <c r="T22"/>
    </row>
    <row r="23" spans="1:25" x14ac:dyDescent="0.2">
      <c r="G23"/>
      <c r="S23"/>
      <c r="T23"/>
    </row>
    <row r="24" spans="1:25" x14ac:dyDescent="0.2">
      <c r="G24"/>
      <c r="S24"/>
      <c r="T24"/>
    </row>
    <row r="25" spans="1:25" x14ac:dyDescent="0.2">
      <c r="G25"/>
      <c r="S25"/>
      <c r="T25"/>
    </row>
    <row r="26" spans="1:25" x14ac:dyDescent="0.2">
      <c r="G26"/>
      <c r="S26"/>
      <c r="T26"/>
    </row>
    <row r="27" spans="1:25" x14ac:dyDescent="0.2">
      <c r="G27"/>
      <c r="S27"/>
      <c r="T27"/>
    </row>
    <row r="28" spans="1:25" x14ac:dyDescent="0.2">
      <c r="G28"/>
      <c r="S28"/>
      <c r="T28"/>
    </row>
    <row r="29" spans="1:25" x14ac:dyDescent="0.2">
      <c r="G29"/>
      <c r="S29"/>
      <c r="T29"/>
    </row>
    <row r="30" spans="1:25" x14ac:dyDescent="0.2">
      <c r="G30"/>
      <c r="S30"/>
      <c r="T30"/>
    </row>
    <row r="31" spans="1:25" x14ac:dyDescent="0.2">
      <c r="G31"/>
      <c r="S31"/>
      <c r="T31"/>
    </row>
    <row r="32" spans="1:25" x14ac:dyDescent="0.2">
      <c r="G32"/>
      <c r="S32"/>
      <c r="T32"/>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9"/>
  <sheetViews>
    <sheetView workbookViewId="0">
      <selection activeCell="E23" sqref="E23"/>
    </sheetView>
  </sheetViews>
  <sheetFormatPr baseColWidth="10" defaultRowHeight="12.75" x14ac:dyDescent="0.2"/>
  <cols>
    <col min="1" max="1" width="8" customWidth="1"/>
    <col min="3" max="3" width="7.140625" customWidth="1"/>
    <col min="4" max="4" width="10" customWidth="1"/>
    <col min="7" max="7" width="11.42578125" style="62"/>
    <col min="15" max="15" width="40.28515625" customWidth="1"/>
    <col min="16" max="16" width="29.7109375" customWidth="1"/>
    <col min="17" max="17" width="11.42578125" customWidth="1"/>
    <col min="18" max="18" width="11.42578125" style="60" customWidth="1"/>
    <col min="19" max="20" width="11.42578125" style="62"/>
  </cols>
  <sheetData>
    <row r="1" spans="1:26" ht="15.75" x14ac:dyDescent="0.25">
      <c r="A1" s="56" t="s">
        <v>94</v>
      </c>
      <c r="T1" s="62" t="s">
        <v>11</v>
      </c>
    </row>
    <row r="2" spans="1:26" s="9" customFormat="1" ht="49.5" customHeight="1" x14ac:dyDescent="0.2">
      <c r="A2" s="57" t="s">
        <v>113</v>
      </c>
      <c r="B2" s="57" t="s">
        <v>28</v>
      </c>
      <c r="C2" s="57" t="s">
        <v>27</v>
      </c>
      <c r="D2" s="57" t="s">
        <v>26</v>
      </c>
      <c r="E2" s="57" t="s">
        <v>17</v>
      </c>
      <c r="F2" s="57" t="s">
        <v>0</v>
      </c>
      <c r="G2" s="64" t="s">
        <v>8</v>
      </c>
      <c r="H2" s="16" t="s">
        <v>10</v>
      </c>
      <c r="I2" s="57" t="s">
        <v>20</v>
      </c>
      <c r="J2" s="57" t="s">
        <v>19</v>
      </c>
      <c r="K2" s="57" t="s">
        <v>1</v>
      </c>
      <c r="L2" s="57" t="s">
        <v>15</v>
      </c>
      <c r="M2" s="57" t="s">
        <v>2</v>
      </c>
      <c r="N2" s="57" t="s">
        <v>3</v>
      </c>
      <c r="O2" s="57" t="s">
        <v>25</v>
      </c>
      <c r="P2" s="57" t="s">
        <v>4</v>
      </c>
      <c r="Q2" s="47" t="s">
        <v>5</v>
      </c>
      <c r="R2" s="47" t="s">
        <v>6</v>
      </c>
      <c r="S2" s="47" t="s">
        <v>7</v>
      </c>
      <c r="T2" s="63" t="s">
        <v>12</v>
      </c>
      <c r="U2" s="58" t="s">
        <v>18</v>
      </c>
      <c r="V2" s="58" t="s">
        <v>13</v>
      </c>
      <c r="W2" s="58" t="s">
        <v>14</v>
      </c>
      <c r="X2" s="58" t="s">
        <v>87</v>
      </c>
      <c r="Y2" s="79" t="s">
        <v>88</v>
      </c>
      <c r="Z2" s="79" t="s">
        <v>116</v>
      </c>
    </row>
    <row r="3" spans="1:26" x14ac:dyDescent="0.2">
      <c r="A3" t="s">
        <v>910</v>
      </c>
      <c r="B3" t="s">
        <v>173</v>
      </c>
      <c r="C3">
        <v>2</v>
      </c>
      <c r="D3">
        <v>2021</v>
      </c>
      <c r="E3" t="s">
        <v>75</v>
      </c>
      <c r="F3" t="s">
        <v>347</v>
      </c>
      <c r="G3" s="62">
        <v>44285</v>
      </c>
      <c r="H3" t="s">
        <v>170</v>
      </c>
      <c r="I3" t="s">
        <v>166</v>
      </c>
      <c r="J3" t="s">
        <v>171</v>
      </c>
      <c r="K3" t="s">
        <v>172</v>
      </c>
      <c r="L3" t="s">
        <v>82</v>
      </c>
      <c r="M3" t="s">
        <v>169</v>
      </c>
      <c r="N3">
        <v>1</v>
      </c>
      <c r="O3" t="s">
        <v>83</v>
      </c>
      <c r="P3" t="s">
        <v>84</v>
      </c>
      <c r="Q3" t="s">
        <v>124</v>
      </c>
      <c r="R3" s="60">
        <v>44319</v>
      </c>
      <c r="S3" s="62">
        <v>44591</v>
      </c>
      <c r="T3" s="62">
        <v>44599</v>
      </c>
      <c r="U3" t="s">
        <v>869</v>
      </c>
      <c r="V3" t="s">
        <v>867</v>
      </c>
      <c r="W3" t="s">
        <v>115</v>
      </c>
      <c r="X3">
        <v>0</v>
      </c>
      <c r="Y3">
        <v>0</v>
      </c>
      <c r="Z3" s="131">
        <f>3/3</f>
        <v>1</v>
      </c>
    </row>
    <row r="4" spans="1:26" x14ac:dyDescent="0.2">
      <c r="A4" t="s">
        <v>910</v>
      </c>
      <c r="B4" t="s">
        <v>292</v>
      </c>
      <c r="C4">
        <v>1</v>
      </c>
      <c r="D4">
        <v>2021</v>
      </c>
      <c r="E4" t="s">
        <v>75</v>
      </c>
      <c r="F4" t="s">
        <v>275</v>
      </c>
      <c r="G4" s="62">
        <v>44369</v>
      </c>
      <c r="H4" t="s">
        <v>277</v>
      </c>
      <c r="I4" t="s">
        <v>242</v>
      </c>
      <c r="J4" t="s">
        <v>278</v>
      </c>
      <c r="K4" t="s">
        <v>279</v>
      </c>
      <c r="L4" t="s">
        <v>276</v>
      </c>
      <c r="M4" t="s">
        <v>280</v>
      </c>
      <c r="N4" t="s">
        <v>281</v>
      </c>
      <c r="O4" t="s">
        <v>83</v>
      </c>
      <c r="P4" t="s">
        <v>84</v>
      </c>
      <c r="Q4" t="s">
        <v>248</v>
      </c>
      <c r="R4" s="60">
        <v>44392</v>
      </c>
      <c r="S4" s="62">
        <v>44576</v>
      </c>
      <c r="T4" s="62">
        <v>44599</v>
      </c>
      <c r="U4" t="s">
        <v>869</v>
      </c>
      <c r="V4" t="s">
        <v>868</v>
      </c>
      <c r="W4" t="s">
        <v>115</v>
      </c>
      <c r="X4">
        <v>0</v>
      </c>
      <c r="Y4">
        <v>0</v>
      </c>
      <c r="Z4" s="132"/>
    </row>
    <row r="5" spans="1:26" x14ac:dyDescent="0.2">
      <c r="A5" t="s">
        <v>910</v>
      </c>
      <c r="B5" t="s">
        <v>292</v>
      </c>
      <c r="C5">
        <v>2</v>
      </c>
      <c r="D5">
        <v>2021</v>
      </c>
      <c r="E5" t="s">
        <v>75</v>
      </c>
      <c r="F5" t="s">
        <v>275</v>
      </c>
      <c r="G5" s="62">
        <v>44369</v>
      </c>
      <c r="H5" t="s">
        <v>277</v>
      </c>
      <c r="I5" t="s">
        <v>242</v>
      </c>
      <c r="J5" t="s">
        <v>278</v>
      </c>
      <c r="K5" t="s">
        <v>282</v>
      </c>
      <c r="L5" t="s">
        <v>276</v>
      </c>
      <c r="M5" t="s">
        <v>283</v>
      </c>
      <c r="N5" t="s">
        <v>284</v>
      </c>
      <c r="O5" t="s">
        <v>83</v>
      </c>
      <c r="P5" t="s">
        <v>84</v>
      </c>
      <c r="Q5" t="s">
        <v>248</v>
      </c>
      <c r="R5" s="60">
        <v>44392</v>
      </c>
      <c r="S5" s="62">
        <v>44576</v>
      </c>
      <c r="T5" s="62">
        <v>44599</v>
      </c>
      <c r="U5" t="s">
        <v>869</v>
      </c>
      <c r="V5" t="s">
        <v>870</v>
      </c>
      <c r="W5" t="s">
        <v>115</v>
      </c>
      <c r="X5">
        <v>1</v>
      </c>
      <c r="Y5">
        <v>0</v>
      </c>
      <c r="Z5" s="132"/>
    </row>
    <row r="6" spans="1:26" x14ac:dyDescent="0.2">
      <c r="A6" t="s">
        <v>910</v>
      </c>
      <c r="B6" t="s">
        <v>589</v>
      </c>
      <c r="C6">
        <v>5</v>
      </c>
      <c r="D6">
        <v>2021</v>
      </c>
      <c r="E6" t="s">
        <v>72</v>
      </c>
      <c r="F6" t="s">
        <v>585</v>
      </c>
      <c r="G6" s="62">
        <v>44523</v>
      </c>
      <c r="H6" t="s">
        <v>559</v>
      </c>
      <c r="I6" t="s">
        <v>510</v>
      </c>
      <c r="J6" t="s">
        <v>572</v>
      </c>
      <c r="K6" t="s">
        <v>573</v>
      </c>
      <c r="L6" t="s">
        <v>79</v>
      </c>
      <c r="M6" t="s">
        <v>574</v>
      </c>
      <c r="N6">
        <v>1</v>
      </c>
      <c r="O6" t="s">
        <v>840</v>
      </c>
      <c r="P6" t="s">
        <v>119</v>
      </c>
      <c r="Q6" t="s">
        <v>575</v>
      </c>
      <c r="R6" s="60">
        <v>44545</v>
      </c>
      <c r="S6" s="62">
        <v>44591</v>
      </c>
      <c r="T6" s="62">
        <v>44599</v>
      </c>
      <c r="U6" t="s">
        <v>843</v>
      </c>
      <c r="V6" t="s">
        <v>865</v>
      </c>
      <c r="W6" t="s">
        <v>115</v>
      </c>
      <c r="X6">
        <v>0</v>
      </c>
      <c r="Y6">
        <v>0</v>
      </c>
      <c r="Z6" s="132">
        <f>2/2</f>
        <v>1</v>
      </c>
    </row>
    <row r="7" spans="1:26" x14ac:dyDescent="0.2">
      <c r="A7" t="s">
        <v>910</v>
      </c>
      <c r="B7" t="s">
        <v>589</v>
      </c>
      <c r="C7">
        <v>6</v>
      </c>
      <c r="D7">
        <v>2021</v>
      </c>
      <c r="E7" t="s">
        <v>72</v>
      </c>
      <c r="F7" t="s">
        <v>585</v>
      </c>
      <c r="G7" s="62">
        <v>44523</v>
      </c>
      <c r="H7" t="s">
        <v>559</v>
      </c>
      <c r="I7" t="s">
        <v>510</v>
      </c>
      <c r="J7" t="s">
        <v>572</v>
      </c>
      <c r="K7" t="s">
        <v>576</v>
      </c>
      <c r="L7" t="s">
        <v>82</v>
      </c>
      <c r="M7" t="s">
        <v>577</v>
      </c>
      <c r="N7">
        <v>1</v>
      </c>
      <c r="O7" t="s">
        <v>840</v>
      </c>
      <c r="P7" t="s">
        <v>119</v>
      </c>
      <c r="Q7" t="s">
        <v>575</v>
      </c>
      <c r="R7" s="60">
        <v>44545</v>
      </c>
      <c r="S7" s="62">
        <v>44591</v>
      </c>
      <c r="T7" s="62">
        <v>44599</v>
      </c>
      <c r="U7" t="s">
        <v>843</v>
      </c>
      <c r="V7" t="s">
        <v>866</v>
      </c>
      <c r="W7" t="s">
        <v>115</v>
      </c>
      <c r="X7">
        <v>0</v>
      </c>
      <c r="Y7">
        <v>0</v>
      </c>
      <c r="Z7" s="132"/>
    </row>
    <row r="8" spans="1:26" x14ac:dyDescent="0.2">
      <c r="A8" t="s">
        <v>910</v>
      </c>
      <c r="B8" t="s">
        <v>652</v>
      </c>
      <c r="C8">
        <v>1</v>
      </c>
      <c r="D8">
        <v>2021</v>
      </c>
      <c r="E8" t="s">
        <v>72</v>
      </c>
      <c r="F8" t="s">
        <v>651</v>
      </c>
      <c r="G8" s="62">
        <v>44544</v>
      </c>
      <c r="H8" t="s">
        <v>629</v>
      </c>
      <c r="I8" t="s">
        <v>630</v>
      </c>
      <c r="J8" t="s">
        <v>631</v>
      </c>
      <c r="K8" t="s">
        <v>632</v>
      </c>
      <c r="L8" t="s">
        <v>633</v>
      </c>
      <c r="M8" t="s">
        <v>634</v>
      </c>
      <c r="N8">
        <v>1</v>
      </c>
      <c r="O8" t="s">
        <v>80</v>
      </c>
      <c r="P8" t="s">
        <v>156</v>
      </c>
      <c r="Q8" t="s">
        <v>635</v>
      </c>
      <c r="R8" s="60">
        <v>44564</v>
      </c>
      <c r="S8" s="62">
        <v>44592</v>
      </c>
      <c r="T8" s="62">
        <v>44599</v>
      </c>
      <c r="U8" t="s">
        <v>161</v>
      </c>
      <c r="V8" t="s">
        <v>887</v>
      </c>
      <c r="W8" t="s">
        <v>115</v>
      </c>
      <c r="X8">
        <v>0</v>
      </c>
      <c r="Y8">
        <v>0</v>
      </c>
      <c r="Z8" s="132">
        <f>2/2</f>
        <v>1</v>
      </c>
    </row>
    <row r="9" spans="1:26" x14ac:dyDescent="0.2">
      <c r="A9" t="s">
        <v>910</v>
      </c>
      <c r="B9" t="s">
        <v>652</v>
      </c>
      <c r="C9">
        <v>3</v>
      </c>
      <c r="D9">
        <v>2021</v>
      </c>
      <c r="E9" t="s">
        <v>72</v>
      </c>
      <c r="F9" t="s">
        <v>651</v>
      </c>
      <c r="G9" s="62">
        <v>44544</v>
      </c>
      <c r="H9" t="s">
        <v>629</v>
      </c>
      <c r="I9" t="s">
        <v>636</v>
      </c>
      <c r="J9" t="s">
        <v>631</v>
      </c>
      <c r="K9" t="s">
        <v>638</v>
      </c>
      <c r="L9" t="s">
        <v>633</v>
      </c>
      <c r="M9" t="s">
        <v>639</v>
      </c>
      <c r="N9">
        <v>1</v>
      </c>
      <c r="O9" t="s">
        <v>80</v>
      </c>
      <c r="P9" t="s">
        <v>156</v>
      </c>
      <c r="Q9" t="s">
        <v>635</v>
      </c>
      <c r="R9" s="60">
        <v>44564</v>
      </c>
      <c r="S9" s="62">
        <v>44592</v>
      </c>
      <c r="T9" s="62">
        <v>44599</v>
      </c>
      <c r="U9" t="s">
        <v>161</v>
      </c>
      <c r="V9" t="s">
        <v>889</v>
      </c>
      <c r="W9" t="s">
        <v>115</v>
      </c>
      <c r="X9">
        <v>0</v>
      </c>
      <c r="Y9">
        <v>0</v>
      </c>
      <c r="Z9" s="132"/>
    </row>
    <row r="10" spans="1:26" x14ac:dyDescent="0.2">
      <c r="A10" t="s">
        <v>910</v>
      </c>
      <c r="B10" t="s">
        <v>217</v>
      </c>
      <c r="C10">
        <v>2</v>
      </c>
      <c r="D10">
        <v>2021</v>
      </c>
      <c r="E10" t="s">
        <v>216</v>
      </c>
      <c r="F10" t="s">
        <v>346</v>
      </c>
      <c r="G10" s="62">
        <v>44290</v>
      </c>
      <c r="H10" t="s">
        <v>212</v>
      </c>
      <c r="I10" t="s">
        <v>219</v>
      </c>
      <c r="J10" t="s">
        <v>214</v>
      </c>
      <c r="K10" t="s">
        <v>231</v>
      </c>
      <c r="L10" t="s">
        <v>82</v>
      </c>
      <c r="M10" t="s">
        <v>215</v>
      </c>
      <c r="N10">
        <v>1</v>
      </c>
      <c r="O10" t="s">
        <v>76</v>
      </c>
      <c r="P10" t="s">
        <v>120</v>
      </c>
      <c r="Q10" t="s">
        <v>213</v>
      </c>
      <c r="R10" s="60">
        <v>44319</v>
      </c>
      <c r="S10" s="62">
        <v>44591</v>
      </c>
      <c r="T10" s="62">
        <v>44600</v>
      </c>
      <c r="U10" t="s">
        <v>890</v>
      </c>
      <c r="V10" t="s">
        <v>894</v>
      </c>
      <c r="W10" t="s">
        <v>115</v>
      </c>
      <c r="X10">
        <v>0</v>
      </c>
      <c r="Y10">
        <v>0</v>
      </c>
      <c r="Z10" s="132">
        <f>7/7</f>
        <v>1</v>
      </c>
    </row>
    <row r="11" spans="1:26" x14ac:dyDescent="0.2">
      <c r="A11" t="s">
        <v>910</v>
      </c>
      <c r="B11" t="s">
        <v>228</v>
      </c>
      <c r="C11">
        <v>2</v>
      </c>
      <c r="D11">
        <v>2021</v>
      </c>
      <c r="E11" t="s">
        <v>216</v>
      </c>
      <c r="F11" t="s">
        <v>227</v>
      </c>
      <c r="G11" s="62">
        <v>44322</v>
      </c>
      <c r="H11" t="s">
        <v>218</v>
      </c>
      <c r="I11" t="s">
        <v>219</v>
      </c>
      <c r="J11" t="s">
        <v>220</v>
      </c>
      <c r="K11" t="s">
        <v>221</v>
      </c>
      <c r="L11" t="s">
        <v>82</v>
      </c>
      <c r="M11" t="s">
        <v>215</v>
      </c>
      <c r="N11">
        <v>1</v>
      </c>
      <c r="O11" t="s">
        <v>76</v>
      </c>
      <c r="P11" t="s">
        <v>120</v>
      </c>
      <c r="Q11" t="s">
        <v>213</v>
      </c>
      <c r="R11" s="60">
        <v>44319</v>
      </c>
      <c r="S11" s="62">
        <v>44591</v>
      </c>
      <c r="T11" s="62">
        <v>44600</v>
      </c>
      <c r="U11" t="s">
        <v>890</v>
      </c>
      <c r="V11" t="s">
        <v>895</v>
      </c>
      <c r="W11" t="s">
        <v>115</v>
      </c>
      <c r="X11">
        <v>0</v>
      </c>
      <c r="Y11">
        <v>0</v>
      </c>
      <c r="Z11" s="132"/>
    </row>
    <row r="12" spans="1:26" x14ac:dyDescent="0.2">
      <c r="A12" t="s">
        <v>910</v>
      </c>
      <c r="B12" t="s">
        <v>476</v>
      </c>
      <c r="C12">
        <v>1</v>
      </c>
      <c r="D12">
        <v>2021</v>
      </c>
      <c r="E12" t="s">
        <v>441</v>
      </c>
      <c r="F12" t="s">
        <v>483</v>
      </c>
      <c r="G12" s="62">
        <v>44495</v>
      </c>
      <c r="H12" t="s">
        <v>444</v>
      </c>
      <c r="I12" t="s">
        <v>442</v>
      </c>
      <c r="J12" t="s">
        <v>445</v>
      </c>
      <c r="K12" t="s">
        <v>446</v>
      </c>
      <c r="L12" t="s">
        <v>79</v>
      </c>
      <c r="M12" t="s">
        <v>447</v>
      </c>
      <c r="N12">
        <v>1</v>
      </c>
      <c r="O12" t="s">
        <v>76</v>
      </c>
      <c r="P12" t="s">
        <v>120</v>
      </c>
      <c r="Q12" t="s">
        <v>443</v>
      </c>
      <c r="R12" s="60">
        <v>44504</v>
      </c>
      <c r="S12" s="62">
        <v>44592</v>
      </c>
      <c r="T12" s="62">
        <v>44600</v>
      </c>
      <c r="U12" t="s">
        <v>890</v>
      </c>
      <c r="V12" t="s">
        <v>900</v>
      </c>
      <c r="W12" t="s">
        <v>115</v>
      </c>
      <c r="X12">
        <v>0</v>
      </c>
      <c r="Y12">
        <v>0</v>
      </c>
      <c r="Z12" s="132"/>
    </row>
    <row r="13" spans="1:26" x14ac:dyDescent="0.2">
      <c r="A13" t="s">
        <v>910</v>
      </c>
      <c r="B13" t="s">
        <v>484</v>
      </c>
      <c r="C13">
        <v>1</v>
      </c>
      <c r="D13">
        <v>2021</v>
      </c>
      <c r="E13" t="s">
        <v>216</v>
      </c>
      <c r="F13" t="s">
        <v>487</v>
      </c>
      <c r="G13" s="62">
        <v>44431</v>
      </c>
      <c r="H13" t="s">
        <v>488</v>
      </c>
      <c r="I13" t="s">
        <v>442</v>
      </c>
      <c r="J13" t="s">
        <v>489</v>
      </c>
      <c r="K13" t="s">
        <v>490</v>
      </c>
      <c r="L13" t="s">
        <v>114</v>
      </c>
      <c r="M13" t="s">
        <v>491</v>
      </c>
      <c r="N13">
        <v>1</v>
      </c>
      <c r="O13" t="s">
        <v>76</v>
      </c>
      <c r="P13" t="s">
        <v>120</v>
      </c>
      <c r="Q13" t="s">
        <v>492</v>
      </c>
      <c r="R13" s="60">
        <v>44539</v>
      </c>
      <c r="S13" s="62">
        <v>44592</v>
      </c>
      <c r="T13" s="62">
        <v>44600</v>
      </c>
      <c r="U13" t="s">
        <v>890</v>
      </c>
      <c r="V13" t="s">
        <v>903</v>
      </c>
      <c r="W13" t="s">
        <v>115</v>
      </c>
      <c r="X13">
        <v>0</v>
      </c>
      <c r="Y13">
        <v>0</v>
      </c>
      <c r="Z13" s="132"/>
    </row>
    <row r="14" spans="1:26" x14ac:dyDescent="0.2">
      <c r="A14" t="s">
        <v>910</v>
      </c>
      <c r="B14" t="s">
        <v>484</v>
      </c>
      <c r="C14">
        <v>2</v>
      </c>
      <c r="D14">
        <v>2021</v>
      </c>
      <c r="E14" t="s">
        <v>216</v>
      </c>
      <c r="F14" t="s">
        <v>487</v>
      </c>
      <c r="G14" s="62">
        <v>44431</v>
      </c>
      <c r="H14" t="s">
        <v>488</v>
      </c>
      <c r="I14" t="s">
        <v>442</v>
      </c>
      <c r="J14" t="s">
        <v>489</v>
      </c>
      <c r="K14" t="s">
        <v>493</v>
      </c>
      <c r="L14" t="s">
        <v>79</v>
      </c>
      <c r="M14" t="s">
        <v>494</v>
      </c>
      <c r="N14">
        <v>1</v>
      </c>
      <c r="O14" t="s">
        <v>76</v>
      </c>
      <c r="P14" t="s">
        <v>120</v>
      </c>
      <c r="Q14" t="s">
        <v>492</v>
      </c>
      <c r="R14" s="60">
        <v>44539</v>
      </c>
      <c r="S14" s="62">
        <v>44592</v>
      </c>
      <c r="T14" s="62">
        <v>44600</v>
      </c>
      <c r="U14" t="s">
        <v>890</v>
      </c>
      <c r="V14" t="s">
        <v>903</v>
      </c>
      <c r="W14" t="s">
        <v>115</v>
      </c>
      <c r="X14">
        <v>0</v>
      </c>
      <c r="Y14">
        <v>0</v>
      </c>
      <c r="Z14" s="132"/>
    </row>
    <row r="15" spans="1:26" x14ac:dyDescent="0.2">
      <c r="A15" t="s">
        <v>910</v>
      </c>
      <c r="B15" t="s">
        <v>485</v>
      </c>
      <c r="C15">
        <v>1</v>
      </c>
      <c r="D15">
        <v>2021</v>
      </c>
      <c r="E15" t="s">
        <v>216</v>
      </c>
      <c r="F15" t="s">
        <v>487</v>
      </c>
      <c r="G15" s="62">
        <v>44431</v>
      </c>
      <c r="H15" t="s">
        <v>498</v>
      </c>
      <c r="I15" t="s">
        <v>442</v>
      </c>
      <c r="J15" t="s">
        <v>499</v>
      </c>
      <c r="K15" t="s">
        <v>500</v>
      </c>
      <c r="L15" t="s">
        <v>79</v>
      </c>
      <c r="M15" t="s">
        <v>501</v>
      </c>
      <c r="N15">
        <v>1</v>
      </c>
      <c r="O15" t="s">
        <v>76</v>
      </c>
      <c r="P15" t="s">
        <v>120</v>
      </c>
      <c r="Q15" t="s">
        <v>492</v>
      </c>
      <c r="R15" s="60">
        <v>44539</v>
      </c>
      <c r="S15" s="62">
        <v>44592</v>
      </c>
      <c r="T15" s="62">
        <v>44600</v>
      </c>
      <c r="U15" t="s">
        <v>890</v>
      </c>
      <c r="V15" t="s">
        <v>904</v>
      </c>
      <c r="W15" t="s">
        <v>115</v>
      </c>
      <c r="X15">
        <v>0</v>
      </c>
      <c r="Y15">
        <v>0</v>
      </c>
      <c r="Z15" s="132"/>
    </row>
    <row r="16" spans="1:26" x14ac:dyDescent="0.2">
      <c r="A16" t="s">
        <v>910</v>
      </c>
      <c r="B16" t="s">
        <v>508</v>
      </c>
      <c r="C16">
        <v>1</v>
      </c>
      <c r="D16">
        <v>2021</v>
      </c>
      <c r="E16" t="s">
        <v>216</v>
      </c>
      <c r="F16" t="s">
        <v>487</v>
      </c>
      <c r="G16" s="62">
        <v>44431</v>
      </c>
      <c r="H16" t="s">
        <v>503</v>
      </c>
      <c r="I16" t="s">
        <v>442</v>
      </c>
      <c r="J16" t="s">
        <v>504</v>
      </c>
      <c r="K16" t="s">
        <v>505</v>
      </c>
      <c r="L16" t="s">
        <v>79</v>
      </c>
      <c r="M16" t="s">
        <v>494</v>
      </c>
      <c r="N16">
        <v>1</v>
      </c>
      <c r="O16" t="s">
        <v>76</v>
      </c>
      <c r="P16" t="s">
        <v>120</v>
      </c>
      <c r="Q16" t="s">
        <v>492</v>
      </c>
      <c r="R16" s="60">
        <v>44539</v>
      </c>
      <c r="S16" s="62">
        <v>44592</v>
      </c>
      <c r="T16" s="62">
        <v>44600</v>
      </c>
      <c r="U16" t="s">
        <v>890</v>
      </c>
      <c r="V16" t="s">
        <v>905</v>
      </c>
      <c r="W16" t="s">
        <v>115</v>
      </c>
      <c r="X16">
        <v>0</v>
      </c>
      <c r="Y16">
        <v>0</v>
      </c>
      <c r="Z16" s="132"/>
    </row>
    <row r="17" spans="1:26" x14ac:dyDescent="0.2">
      <c r="A17" t="s">
        <v>910</v>
      </c>
      <c r="B17" t="s">
        <v>818</v>
      </c>
      <c r="C17">
        <v>7</v>
      </c>
      <c r="D17">
        <v>2021</v>
      </c>
      <c r="E17" t="s">
        <v>163</v>
      </c>
      <c r="F17" t="s">
        <v>655</v>
      </c>
      <c r="G17" s="62">
        <v>44532</v>
      </c>
      <c r="H17" t="s">
        <v>677</v>
      </c>
      <c r="I17" t="s">
        <v>162</v>
      </c>
      <c r="J17" t="s">
        <v>678</v>
      </c>
      <c r="K17" t="s">
        <v>679</v>
      </c>
      <c r="L17" t="s">
        <v>680</v>
      </c>
      <c r="M17" t="s">
        <v>681</v>
      </c>
      <c r="N17">
        <v>1</v>
      </c>
      <c r="O17" t="s">
        <v>188</v>
      </c>
      <c r="P17" t="s">
        <v>188</v>
      </c>
      <c r="Q17" t="s">
        <v>682</v>
      </c>
      <c r="R17" s="60">
        <v>44550</v>
      </c>
      <c r="S17" s="62">
        <v>44592</v>
      </c>
      <c r="T17" s="62">
        <v>44599</v>
      </c>
      <c r="U17" t="s">
        <v>863</v>
      </c>
      <c r="V17" t="s">
        <v>864</v>
      </c>
      <c r="W17" t="s">
        <v>115</v>
      </c>
      <c r="X17">
        <v>0</v>
      </c>
      <c r="Y17">
        <v>0</v>
      </c>
      <c r="Z17" s="117">
        <f>1/1</f>
        <v>1</v>
      </c>
    </row>
    <row r="18" spans="1:26" x14ac:dyDescent="0.2">
      <c r="A18" t="s">
        <v>910</v>
      </c>
      <c r="B18" t="s">
        <v>191</v>
      </c>
      <c r="C18">
        <v>1</v>
      </c>
      <c r="D18">
        <v>2021</v>
      </c>
      <c r="E18" t="s">
        <v>154</v>
      </c>
      <c r="F18" t="s">
        <v>180</v>
      </c>
      <c r="G18" s="62">
        <v>44308</v>
      </c>
      <c r="H18" t="s">
        <v>181</v>
      </c>
      <c r="I18" t="s">
        <v>182</v>
      </c>
      <c r="J18" t="s">
        <v>183</v>
      </c>
      <c r="K18" t="s">
        <v>184</v>
      </c>
      <c r="L18" t="s">
        <v>233</v>
      </c>
      <c r="M18" t="s">
        <v>185</v>
      </c>
      <c r="N18" t="s">
        <v>186</v>
      </c>
      <c r="O18" t="s">
        <v>76</v>
      </c>
      <c r="P18" t="s">
        <v>155</v>
      </c>
      <c r="Q18" t="s">
        <v>187</v>
      </c>
      <c r="R18" s="60">
        <v>44317</v>
      </c>
      <c r="S18" s="62">
        <v>44561</v>
      </c>
      <c r="T18" s="62">
        <v>44600</v>
      </c>
      <c r="U18" t="s">
        <v>890</v>
      </c>
      <c r="V18" t="s">
        <v>891</v>
      </c>
      <c r="W18" t="s">
        <v>115</v>
      </c>
      <c r="X18">
        <v>0</v>
      </c>
      <c r="Y18">
        <v>0</v>
      </c>
      <c r="Z18" s="117">
        <f>1/1</f>
        <v>1</v>
      </c>
    </row>
    <row r="19" spans="1:26" x14ac:dyDescent="0.2">
      <c r="A19" t="s">
        <v>910</v>
      </c>
      <c r="B19" t="s">
        <v>608</v>
      </c>
      <c r="C19">
        <v>2</v>
      </c>
      <c r="D19">
        <v>2021</v>
      </c>
      <c r="E19" t="s">
        <v>610</v>
      </c>
      <c r="F19" t="s">
        <v>611</v>
      </c>
      <c r="G19" s="62">
        <v>44524</v>
      </c>
      <c r="H19" t="s">
        <v>590</v>
      </c>
      <c r="I19" t="s">
        <v>591</v>
      </c>
      <c r="J19" t="s">
        <v>592</v>
      </c>
      <c r="K19" t="s">
        <v>597</v>
      </c>
      <c r="L19" t="s">
        <v>299</v>
      </c>
      <c r="M19" t="s">
        <v>598</v>
      </c>
      <c r="N19" t="s">
        <v>599</v>
      </c>
      <c r="O19" t="s">
        <v>76</v>
      </c>
      <c r="P19" t="s">
        <v>76</v>
      </c>
      <c r="Q19" t="s">
        <v>596</v>
      </c>
      <c r="R19" s="60">
        <v>44902</v>
      </c>
      <c r="S19" s="62">
        <v>44591</v>
      </c>
      <c r="T19" s="62">
        <v>44600</v>
      </c>
      <c r="U19" t="s">
        <v>890</v>
      </c>
      <c r="V19" t="s">
        <v>911</v>
      </c>
      <c r="W19" t="s">
        <v>115</v>
      </c>
      <c r="X19">
        <v>0</v>
      </c>
      <c r="Y19">
        <v>0</v>
      </c>
      <c r="Z19" s="117">
        <f>1/1</f>
        <v>1</v>
      </c>
    </row>
  </sheetData>
  <sortState xmlns:xlrd2="http://schemas.microsoft.com/office/spreadsheetml/2017/richdata2" ref="B4:Z19">
    <sortCondition ref="P4:P19"/>
  </sortState>
  <mergeCells count="4">
    <mergeCell ref="Z3:Z5"/>
    <mergeCell ref="Z6:Z7"/>
    <mergeCell ref="Z8:Z9"/>
    <mergeCell ref="Z10:Z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3" customWidth="1"/>
    <col min="9" max="9" width="22.140625" style="54" customWidth="1"/>
    <col min="10" max="10" width="18.28515625" customWidth="1"/>
    <col min="11" max="11" width="16.5703125" customWidth="1"/>
    <col min="12" max="12" width="19.5703125" customWidth="1"/>
    <col min="13" max="13" width="0" style="54" hidden="1" customWidth="1"/>
    <col min="14" max="14" width="29.140625" customWidth="1"/>
    <col min="15" max="15" width="20.7109375" bestFit="1" customWidth="1"/>
  </cols>
  <sheetData>
    <row r="1" spans="1:7" hidden="1" x14ac:dyDescent="0.2">
      <c r="A1" s="35" t="s">
        <v>103</v>
      </c>
      <c r="C1" s="35">
        <v>2016</v>
      </c>
      <c r="D1" s="35">
        <v>2017</v>
      </c>
      <c r="E1" s="35">
        <v>2018</v>
      </c>
      <c r="F1" s="35">
        <v>2019</v>
      </c>
      <c r="G1" s="35">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35" t="s">
        <v>104</v>
      </c>
      <c r="C48" s="35">
        <f>SUM(C2:C47)</f>
        <v>2</v>
      </c>
      <c r="D48" s="35">
        <f>SUM(D2:D47)</f>
        <v>5</v>
      </c>
      <c r="E48" s="35">
        <f>SUM(E2:E47)</f>
        <v>7</v>
      </c>
      <c r="F48" s="35">
        <f>SUM(F2:F47)</f>
        <v>27</v>
      </c>
      <c r="G48" s="35">
        <f>SUM(G2:G47)</f>
        <v>5</v>
      </c>
      <c r="H48" s="44">
        <f>SUM(C48:G48)</f>
        <v>46</v>
      </c>
    </row>
    <row r="49" spans="1:15" hidden="1" x14ac:dyDescent="0.2">
      <c r="A49" s="35" t="s">
        <v>26</v>
      </c>
      <c r="C49" s="35">
        <v>2016</v>
      </c>
      <c r="D49" s="35">
        <v>2017</v>
      </c>
      <c r="E49" s="35">
        <v>2018</v>
      </c>
      <c r="F49" s="35">
        <v>2019</v>
      </c>
      <c r="G49" s="35">
        <v>2020</v>
      </c>
      <c r="H49" s="45" t="s">
        <v>102</v>
      </c>
    </row>
    <row r="50" spans="1:15" x14ac:dyDescent="0.2">
      <c r="H50" s="46" t="s">
        <v>26</v>
      </c>
      <c r="I50" s="54" t="s">
        <v>111</v>
      </c>
      <c r="L50" s="46" t="s">
        <v>105</v>
      </c>
      <c r="M50" s="91" t="s">
        <v>107</v>
      </c>
      <c r="N50" s="37" t="s">
        <v>109</v>
      </c>
      <c r="O50" s="37" t="s">
        <v>108</v>
      </c>
    </row>
    <row r="51" spans="1:15" x14ac:dyDescent="0.2">
      <c r="L51" s="41">
        <v>2019</v>
      </c>
      <c r="M51" s="89">
        <v>1</v>
      </c>
      <c r="N51" s="38">
        <v>2</v>
      </c>
      <c r="O51" s="38">
        <v>2</v>
      </c>
    </row>
    <row r="52" spans="1:15" x14ac:dyDescent="0.2">
      <c r="H52" s="46" t="s">
        <v>105</v>
      </c>
      <c r="I52" s="54" t="s">
        <v>106</v>
      </c>
      <c r="L52" s="42">
        <v>2020</v>
      </c>
      <c r="M52" s="90">
        <v>1</v>
      </c>
      <c r="N52" s="38">
        <v>5</v>
      </c>
      <c r="O52" s="38">
        <v>5</v>
      </c>
    </row>
    <row r="53" spans="1:15" x14ac:dyDescent="0.2">
      <c r="H53" s="93" t="s">
        <v>101</v>
      </c>
      <c r="I53" s="94">
        <v>1</v>
      </c>
      <c r="L53" s="41" t="s">
        <v>92</v>
      </c>
      <c r="M53" s="89">
        <v>2</v>
      </c>
      <c r="N53" s="38">
        <v>12</v>
      </c>
      <c r="O53" s="38">
        <v>7</v>
      </c>
    </row>
    <row r="54" spans="1:15" x14ac:dyDescent="0.2">
      <c r="H54" s="33" t="s">
        <v>112</v>
      </c>
      <c r="I54" s="95">
        <v>1</v>
      </c>
      <c r="M54"/>
      <c r="N54" s="38">
        <v>45</v>
      </c>
      <c r="O54" s="38">
        <v>27</v>
      </c>
    </row>
    <row r="55" spans="1:15" x14ac:dyDescent="0.2">
      <c r="H55" s="92" t="s">
        <v>73</v>
      </c>
      <c r="I55" s="95">
        <v>1</v>
      </c>
      <c r="M55"/>
      <c r="N55" s="39">
        <v>16</v>
      </c>
      <c r="O55" s="39">
        <v>10</v>
      </c>
    </row>
    <row r="56" spans="1:15" x14ac:dyDescent="0.2">
      <c r="H56" s="33" t="s">
        <v>74</v>
      </c>
      <c r="I56" s="95">
        <v>1</v>
      </c>
      <c r="M56"/>
      <c r="N56" s="40">
        <f>SUM(N51:N55)</f>
        <v>80</v>
      </c>
      <c r="O56" s="40">
        <f>SUM(O51:O55)</f>
        <v>51</v>
      </c>
    </row>
    <row r="57" spans="1:15" x14ac:dyDescent="0.2">
      <c r="H57" s="41" t="s">
        <v>92</v>
      </c>
      <c r="I57" s="95">
        <v>2</v>
      </c>
      <c r="L57" s="44" t="s">
        <v>110</v>
      </c>
      <c r="M57" s="55"/>
      <c r="N57" s="36">
        <f>+SUM(N51:N54)</f>
        <v>64</v>
      </c>
      <c r="O57" s="36">
        <f>+SUM(O51:O54)</f>
        <v>41</v>
      </c>
    </row>
    <row r="58" spans="1:15" x14ac:dyDescent="0.2">
      <c r="H58"/>
      <c r="I58"/>
      <c r="N58" s="32"/>
      <c r="O58" s="31"/>
    </row>
    <row r="59" spans="1:15" x14ac:dyDescent="0.2">
      <c r="H59"/>
      <c r="I59"/>
      <c r="N59" s="32"/>
      <c r="O59" s="31"/>
    </row>
    <row r="60" spans="1:15" ht="12.75" customHeight="1" x14ac:dyDescent="0.2">
      <c r="H60"/>
      <c r="I60"/>
      <c r="N60" s="32"/>
      <c r="O60" s="31"/>
    </row>
    <row r="61" spans="1:15" x14ac:dyDescent="0.2">
      <c r="H61"/>
      <c r="I61"/>
      <c r="N61" s="32"/>
      <c r="O61" s="31"/>
    </row>
    <row r="62" spans="1:15" x14ac:dyDescent="0.2">
      <c r="H62"/>
      <c r="I62"/>
      <c r="N62" s="32"/>
      <c r="O62" s="31"/>
    </row>
    <row r="63" spans="1:15" x14ac:dyDescent="0.2">
      <c r="H63"/>
      <c r="I63"/>
      <c r="N63" s="32"/>
      <c r="O63" s="31"/>
    </row>
    <row r="64" spans="1:15" x14ac:dyDescent="0.2">
      <c r="H64"/>
      <c r="I64"/>
      <c r="N64" s="32"/>
      <c r="O64" s="31"/>
    </row>
    <row r="65" spans="8:15" x14ac:dyDescent="0.2">
      <c r="H65"/>
      <c r="I65"/>
      <c r="N65" s="32"/>
      <c r="O65" s="31"/>
    </row>
    <row r="66" spans="8:15" x14ac:dyDescent="0.2">
      <c r="H66"/>
      <c r="I66"/>
      <c r="N66" s="32"/>
      <c r="O66" s="31"/>
    </row>
    <row r="67" spans="8:15" x14ac:dyDescent="0.2">
      <c r="H67"/>
      <c r="I67"/>
      <c r="N67" s="32"/>
      <c r="O67" s="31"/>
    </row>
    <row r="68" spans="8:15" x14ac:dyDescent="0.2">
      <c r="H68"/>
      <c r="I68"/>
      <c r="N68" s="32"/>
      <c r="O68" s="31"/>
    </row>
    <row r="69" spans="8:15" x14ac:dyDescent="0.2">
      <c r="H69"/>
      <c r="I69"/>
      <c r="N69" s="32"/>
      <c r="O69" s="31"/>
    </row>
    <row r="70" spans="8:15" x14ac:dyDescent="0.2">
      <c r="H70"/>
      <c r="I70"/>
      <c r="N70" s="32"/>
      <c r="O70" s="31"/>
    </row>
    <row r="71" spans="8:15" x14ac:dyDescent="0.2">
      <c r="H71"/>
      <c r="I71"/>
      <c r="N71" s="32"/>
      <c r="O71" s="31"/>
    </row>
    <row r="72" spans="8:15" x14ac:dyDescent="0.2">
      <c r="H72"/>
      <c r="I72"/>
      <c r="N72" s="32"/>
      <c r="O72" s="31"/>
    </row>
    <row r="73" spans="8:15" x14ac:dyDescent="0.2">
      <c r="H73"/>
      <c r="I73"/>
      <c r="N73" s="32"/>
      <c r="O73" s="31"/>
    </row>
    <row r="74" spans="8:15" x14ac:dyDescent="0.2">
      <c r="H74"/>
      <c r="I74"/>
      <c r="N74" s="32"/>
      <c r="O74" s="31"/>
    </row>
    <row r="75" spans="8:15" x14ac:dyDescent="0.2">
      <c r="H75"/>
      <c r="I75"/>
      <c r="N75" s="32"/>
      <c r="O75" s="31"/>
    </row>
    <row r="76" spans="8:15" x14ac:dyDescent="0.2">
      <c r="H76"/>
      <c r="I76"/>
      <c r="N76" s="32"/>
      <c r="O76" s="31"/>
    </row>
    <row r="77" spans="8:15" x14ac:dyDescent="0.2">
      <c r="H77"/>
      <c r="I77"/>
      <c r="N77" s="32"/>
      <c r="O77" s="31"/>
    </row>
    <row r="78" spans="8:15" x14ac:dyDescent="0.2">
      <c r="H78"/>
      <c r="I78"/>
      <c r="N78" s="32"/>
      <c r="O78" s="31"/>
    </row>
    <row r="79" spans="8:15" x14ac:dyDescent="0.2">
      <c r="H79"/>
      <c r="I79"/>
      <c r="N79" s="32"/>
      <c r="O79" s="31"/>
    </row>
    <row r="80" spans="8:15" x14ac:dyDescent="0.2">
      <c r="H80"/>
      <c r="I80"/>
      <c r="N80" s="32"/>
      <c r="O80" s="31"/>
    </row>
    <row r="81" spans="8:15" x14ac:dyDescent="0.2">
      <c r="H81"/>
      <c r="I81"/>
      <c r="N81" s="32"/>
      <c r="O81" s="31"/>
    </row>
    <row r="82" spans="8:15" x14ac:dyDescent="0.2">
      <c r="H82"/>
      <c r="I82"/>
      <c r="N82" s="32"/>
      <c r="O82" s="31"/>
    </row>
    <row r="83" spans="8:15" x14ac:dyDescent="0.2">
      <c r="H83"/>
      <c r="I83"/>
      <c r="N83" s="32"/>
      <c r="O83" s="31"/>
    </row>
    <row r="84" spans="8:15" x14ac:dyDescent="0.2">
      <c r="H84"/>
      <c r="I84"/>
      <c r="N84" s="32"/>
      <c r="O84" s="31"/>
    </row>
    <row r="85" spans="8:15" x14ac:dyDescent="0.2">
      <c r="H85"/>
      <c r="I85"/>
      <c r="N85" s="32"/>
      <c r="O85" s="31"/>
    </row>
    <row r="86" spans="8:15" x14ac:dyDescent="0.2">
      <c r="H86"/>
      <c r="I86"/>
      <c r="N86" s="32"/>
      <c r="O86" s="31"/>
    </row>
    <row r="87" spans="8:15" x14ac:dyDescent="0.2">
      <c r="H87"/>
      <c r="I87"/>
      <c r="N87" s="32"/>
      <c r="O87" s="31"/>
    </row>
    <row r="88" spans="8:15" x14ac:dyDescent="0.2">
      <c r="H88"/>
      <c r="I88"/>
      <c r="N88" s="32"/>
      <c r="O88" s="31"/>
    </row>
    <row r="89" spans="8:15" x14ac:dyDescent="0.2">
      <c r="H89"/>
      <c r="I89"/>
      <c r="N89" s="32"/>
      <c r="O89" s="31"/>
    </row>
    <row r="90" spans="8:15" x14ac:dyDescent="0.2">
      <c r="H90"/>
      <c r="I90"/>
      <c r="N90" s="32"/>
      <c r="O90" s="31"/>
    </row>
    <row r="91" spans="8:15" x14ac:dyDescent="0.2">
      <c r="H91"/>
      <c r="I91"/>
      <c r="N91" s="32"/>
      <c r="O91" s="31"/>
    </row>
    <row r="92" spans="8:15" x14ac:dyDescent="0.2">
      <c r="H92"/>
      <c r="I92"/>
      <c r="N92" s="32"/>
      <c r="O92" s="31"/>
    </row>
    <row r="93" spans="8:15" x14ac:dyDescent="0.2">
      <c r="H93"/>
      <c r="I93"/>
      <c r="N93" s="32"/>
      <c r="O93" s="31"/>
    </row>
    <row r="94" spans="8:15" x14ac:dyDescent="0.2">
      <c r="H94"/>
      <c r="I94"/>
      <c r="N94" s="32"/>
      <c r="O94" s="31"/>
    </row>
    <row r="95" spans="8:15" x14ac:dyDescent="0.2">
      <c r="H95"/>
      <c r="I95"/>
      <c r="N95" s="32"/>
      <c r="O95" s="31"/>
    </row>
    <row r="96" spans="8:15" x14ac:dyDescent="0.2">
      <c r="H96"/>
      <c r="I96"/>
      <c r="N96" s="32"/>
      <c r="O96" s="31"/>
    </row>
    <row r="97" spans="8:15" x14ac:dyDescent="0.2">
      <c r="H97"/>
      <c r="I97"/>
      <c r="N97" s="32"/>
      <c r="O97" s="31"/>
    </row>
    <row r="98" spans="8:15" x14ac:dyDescent="0.2">
      <c r="H98"/>
      <c r="I98"/>
      <c r="N98" s="32"/>
      <c r="O98" s="31"/>
    </row>
    <row r="99" spans="8:15" x14ac:dyDescent="0.2">
      <c r="H99"/>
      <c r="I99"/>
      <c r="N99" s="32"/>
      <c r="O99" s="31"/>
    </row>
    <row r="100" spans="8:15" x14ac:dyDescent="0.2">
      <c r="H100"/>
      <c r="I100"/>
      <c r="N100" s="32"/>
      <c r="O100" s="31"/>
    </row>
    <row r="101" spans="8:15" x14ac:dyDescent="0.2">
      <c r="H101"/>
      <c r="I101"/>
      <c r="N101" s="32"/>
      <c r="O101" s="31"/>
    </row>
    <row r="102" spans="8:15" x14ac:dyDescent="0.2">
      <c r="H102"/>
      <c r="I102"/>
      <c r="N102" s="32"/>
      <c r="O102" s="31"/>
    </row>
    <row r="103" spans="8:15" x14ac:dyDescent="0.2">
      <c r="H103"/>
      <c r="I103"/>
      <c r="N103" s="32"/>
      <c r="O103" s="31"/>
    </row>
    <row r="104" spans="8:15" x14ac:dyDescent="0.2">
      <c r="H104"/>
      <c r="I104"/>
      <c r="N104" s="32"/>
      <c r="O104" s="31"/>
    </row>
    <row r="105" spans="8:15" x14ac:dyDescent="0.2">
      <c r="H105"/>
      <c r="I105"/>
      <c r="N105" s="32"/>
      <c r="O105" s="31"/>
    </row>
    <row r="106" spans="8:15" x14ac:dyDescent="0.2">
      <c r="H106"/>
      <c r="I106"/>
      <c r="N106" s="32"/>
      <c r="O106" s="31"/>
    </row>
    <row r="107" spans="8:15" x14ac:dyDescent="0.2">
      <c r="H107"/>
      <c r="I107"/>
      <c r="N107" s="32"/>
      <c r="O107" s="31"/>
    </row>
    <row r="108" spans="8:15" x14ac:dyDescent="0.2">
      <c r="H108"/>
      <c r="I108"/>
      <c r="N108" s="32"/>
      <c r="O108" s="31"/>
    </row>
    <row r="109" spans="8:15" x14ac:dyDescent="0.2">
      <c r="H109"/>
      <c r="I109"/>
      <c r="N109" s="32"/>
      <c r="O109" s="31"/>
    </row>
    <row r="110" spans="8:15" x14ac:dyDescent="0.2">
      <c r="H110"/>
      <c r="I110"/>
      <c r="N110" s="32"/>
      <c r="O110" s="31"/>
    </row>
    <row r="111" spans="8:15" x14ac:dyDescent="0.2">
      <c r="H111"/>
      <c r="I111"/>
      <c r="N111" s="32"/>
      <c r="O111" s="31"/>
    </row>
    <row r="112" spans="8:15" x14ac:dyDescent="0.2">
      <c r="H112"/>
      <c r="I112"/>
      <c r="N112" s="32"/>
      <c r="O112" s="31"/>
    </row>
    <row r="113" spans="8:15" x14ac:dyDescent="0.2">
      <c r="H113"/>
      <c r="I113"/>
      <c r="N113" s="32"/>
      <c r="O113" s="31"/>
    </row>
    <row r="114" spans="8:15" x14ac:dyDescent="0.2">
      <c r="H114"/>
      <c r="I114"/>
      <c r="N114" s="32"/>
      <c r="O114" s="31"/>
    </row>
    <row r="115" spans="8:15" x14ac:dyDescent="0.2">
      <c r="H115"/>
      <c r="I115"/>
      <c r="N115" s="32"/>
      <c r="O115" s="31"/>
    </row>
    <row r="116" spans="8:15" x14ac:dyDescent="0.2">
      <c r="H116"/>
      <c r="I116"/>
      <c r="N116" s="32"/>
      <c r="O116" s="31"/>
    </row>
    <row r="117" spans="8:15" x14ac:dyDescent="0.2">
      <c r="H117"/>
      <c r="I117"/>
      <c r="N117" s="32"/>
      <c r="O117" s="31"/>
    </row>
    <row r="118" spans="8:15" x14ac:dyDescent="0.2">
      <c r="H118"/>
      <c r="I118"/>
      <c r="N118" s="32"/>
      <c r="O118" s="31"/>
    </row>
    <row r="119" spans="8:15" x14ac:dyDescent="0.2">
      <c r="H119"/>
      <c r="I119"/>
      <c r="N119" s="32"/>
      <c r="O119" s="31"/>
    </row>
    <row r="120" spans="8:15" x14ac:dyDescent="0.2">
      <c r="H120"/>
      <c r="I120"/>
      <c r="N120" s="32"/>
      <c r="O120" s="31"/>
    </row>
    <row r="121" spans="8:15" x14ac:dyDescent="0.2">
      <c r="H121"/>
      <c r="I121"/>
      <c r="N121" s="32"/>
      <c r="O121" s="31"/>
    </row>
    <row r="122" spans="8:15" x14ac:dyDescent="0.2">
      <c r="H122"/>
      <c r="I122"/>
      <c r="N122" s="32"/>
      <c r="O122" s="31"/>
    </row>
    <row r="123" spans="8:15" x14ac:dyDescent="0.2">
      <c r="H123"/>
      <c r="I123"/>
      <c r="N123" s="32"/>
      <c r="O123" s="31"/>
    </row>
    <row r="124" spans="8:15" x14ac:dyDescent="0.2">
      <c r="H124"/>
      <c r="I124"/>
      <c r="N124" s="32"/>
      <c r="O124" s="31"/>
    </row>
    <row r="125" spans="8:15" x14ac:dyDescent="0.2">
      <c r="H125"/>
      <c r="I125"/>
      <c r="N125" s="32"/>
      <c r="O125" s="31"/>
    </row>
    <row r="126" spans="8:15" x14ac:dyDescent="0.2">
      <c r="H126"/>
      <c r="I126"/>
      <c r="N126" s="32"/>
      <c r="O126" s="31"/>
    </row>
    <row r="127" spans="8:15" x14ac:dyDescent="0.2">
      <c r="H127"/>
      <c r="I127"/>
      <c r="N127" s="32"/>
      <c r="O127" s="31"/>
    </row>
    <row r="128" spans="8:15" x14ac:dyDescent="0.2">
      <c r="H128"/>
      <c r="I128"/>
      <c r="N128" s="32"/>
      <c r="O128" s="31"/>
    </row>
    <row r="129" spans="8:15" x14ac:dyDescent="0.2">
      <c r="H129"/>
      <c r="I129"/>
      <c r="N129" s="32"/>
      <c r="O129" s="31"/>
    </row>
    <row r="130" spans="8:15" x14ac:dyDescent="0.2">
      <c r="H130"/>
      <c r="I130"/>
      <c r="N130" s="32"/>
      <c r="O130" s="31"/>
    </row>
    <row r="131" spans="8:15" x14ac:dyDescent="0.2">
      <c r="H131"/>
      <c r="I131"/>
      <c r="N131" s="32"/>
      <c r="O131" s="31"/>
    </row>
    <row r="132" spans="8:15" x14ac:dyDescent="0.2">
      <c r="H132"/>
      <c r="I132"/>
      <c r="N132" s="32"/>
      <c r="O132" s="31"/>
    </row>
    <row r="133" spans="8:15" x14ac:dyDescent="0.2">
      <c r="H133"/>
      <c r="N133" s="32"/>
      <c r="O133" s="31"/>
    </row>
    <row r="134" spans="8:15" x14ac:dyDescent="0.2">
      <c r="H134"/>
      <c r="N134" s="32"/>
      <c r="O134" s="31"/>
    </row>
    <row r="135" spans="8:15" x14ac:dyDescent="0.2">
      <c r="H135"/>
      <c r="N135" s="32"/>
      <c r="O135" s="31"/>
    </row>
    <row r="136" spans="8:15" x14ac:dyDescent="0.2">
      <c r="N136" s="32"/>
      <c r="O136" s="31"/>
    </row>
    <row r="137" spans="8:15" x14ac:dyDescent="0.2">
      <c r="N137" s="32"/>
      <c r="O137" s="31"/>
    </row>
    <row r="138" spans="8:15" x14ac:dyDescent="0.2">
      <c r="N138" s="32"/>
      <c r="O138" s="31"/>
    </row>
    <row r="139" spans="8:15" x14ac:dyDescent="0.2">
      <c r="N139" s="32"/>
      <c r="O139" s="31"/>
    </row>
    <row r="140" spans="8:15" x14ac:dyDescent="0.2">
      <c r="N140" s="32"/>
      <c r="O140" s="31"/>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Enero 2022</vt:lpstr>
      <vt:lpstr>Acciones Cerradas</vt:lpstr>
      <vt:lpstr>Estadistica Cumpl mensual PMP</vt:lpstr>
      <vt:lpstr>Inicio Vigencia</vt:lpstr>
      <vt:lpstr>'Consolidado Enero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2022-02-08T23:36:24Z</dcterms:modified>
</cp:coreProperties>
</file>