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453" activeTab="1"/>
  </bookViews>
  <sheets>
    <sheet name="Sección 1. Metas - Magnitud" sheetId="1" r:id="rId1"/>
    <sheet name="Anualización" sheetId="2" r:id="rId2"/>
    <sheet name="1" sheetId="3" r:id="rId3"/>
    <sheet name="3_PAAC" sheetId="4" r:id="rId4"/>
    <sheet name="ACT_3" sheetId="5" r:id="rId5"/>
    <sheet name="Variables" sheetId="6" r:id="rId6"/>
    <sheet name="ODS" sheetId="7" r:id="rId7"/>
  </sheets>
  <externalReferences>
    <externalReference r:id="rId10"/>
  </externalReferences>
  <definedNames>
    <definedName name="_xlfn.IFERROR" hidden="1">#NAME?</definedName>
    <definedName name="_xlnm.Print_Area" localSheetId="2">'1'!$A$1:$H$57</definedName>
    <definedName name="CONDICION_POBLACIONAL" localSheetId="5">#REF!</definedName>
    <definedName name="CONDICION_POBLACIONAL">#REF!</definedName>
    <definedName name="GRUPO_ETAREO" localSheetId="5">#REF!</definedName>
    <definedName name="GRUPO_ETAREO">#REF!</definedName>
    <definedName name="GRUPO_ETAREOS">#REF!</definedName>
    <definedName name="GRUPO_ETARIO">#REF!</definedName>
    <definedName name="GRUPO_ETNICO">#REF!</definedName>
    <definedName name="GRUPOETNICO">#REF!</definedName>
    <definedName name="GRUPOS_ETNICOS" localSheetId="5">#REF!</definedName>
    <definedName name="GRUPOS_ETNICOS">#REF!</definedName>
    <definedName name="LOCALIDAD">#REF!</definedName>
    <definedName name="LOCALIZACION">#REF!</definedName>
  </definedNames>
  <calcPr fullCalcOnLoad="1"/>
</workbook>
</file>

<file path=xl/sharedStrings.xml><?xml version="1.0" encoding="utf-8"?>
<sst xmlns="http://schemas.openxmlformats.org/spreadsheetml/2006/main" count="785" uniqueCount="568">
  <si>
    <t>Jun</t>
  </si>
  <si>
    <t>Jul</t>
  </si>
  <si>
    <t>Ago</t>
  </si>
  <si>
    <t>Sep</t>
  </si>
  <si>
    <t>Oct</t>
  </si>
  <si>
    <t>Nov</t>
  </si>
  <si>
    <t>Dic</t>
  </si>
  <si>
    <t>No.</t>
  </si>
  <si>
    <t>PLAN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</si>
  <si>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</si>
  <si>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</si>
  <si>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</si>
  <si>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</si>
  <si>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</si>
  <si>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</si>
  <si>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</si>
  <si>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</si>
  <si>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</si>
  <si>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</si>
  <si>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</si>
  <si>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</si>
  <si>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</si>
  <si>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</si>
  <si>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</si>
  <si>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</si>
  <si>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</si>
  <si>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</si>
  <si>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</si>
  <si>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</si>
  <si>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</si>
  <si>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</si>
  <si>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</si>
  <si>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</si>
  <si>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</si>
  <si>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</si>
  <si>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</si>
  <si>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</si>
  <si>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</si>
  <si>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</si>
  <si>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</si>
  <si>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</si>
  <si>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</si>
  <si>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</si>
  <si>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</si>
  <si>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</si>
  <si>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</si>
  <si>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</si>
  <si>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</si>
  <si>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</si>
  <si>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</si>
  <si>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</si>
  <si>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</si>
  <si>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</si>
  <si>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</si>
  <si>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</si>
  <si>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</si>
  <si>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</si>
  <si>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</si>
  <si>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</si>
  <si>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</si>
  <si>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</si>
  <si>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</si>
  <si>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</si>
  <si>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</si>
  <si>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</si>
  <si>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</si>
  <si>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</si>
  <si>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</si>
  <si>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</si>
  <si>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</si>
  <si>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</si>
  <si>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</si>
  <si>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</si>
  <si>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</si>
  <si>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</si>
  <si>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</si>
  <si>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</si>
  <si>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</si>
  <si>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</si>
  <si>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</si>
  <si>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</si>
  <si>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</si>
  <si>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</si>
  <si>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</si>
  <si>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</si>
  <si>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</si>
  <si>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</si>
  <si>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</si>
  <si>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</si>
  <si>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</si>
  <si>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</si>
  <si>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</si>
  <si>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</si>
  <si>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</si>
  <si>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</si>
  <si>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</si>
  <si>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</si>
  <si>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</si>
  <si>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</si>
  <si>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</si>
  <si>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</si>
  <si>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</si>
  <si>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</si>
  <si>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</si>
  <si>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</si>
  <si>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</si>
  <si>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</si>
  <si>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</si>
  <si>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</si>
  <si>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</si>
  <si>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</si>
  <si>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</si>
  <si>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</si>
  <si>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</si>
  <si>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</si>
  <si>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</si>
  <si>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</si>
  <si>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</si>
  <si>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</si>
  <si>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</si>
  <si>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</si>
  <si>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</si>
  <si>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</si>
  <si>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</si>
  <si>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</si>
  <si>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</si>
  <si>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</si>
  <si>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</si>
  <si>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</si>
  <si>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ACTIVIDADES ASOCIADAS A CADA 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</si>
  <si>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</si>
  <si>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</si>
  <si>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</si>
  <si>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</si>
  <si>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</si>
  <si>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</si>
  <si>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</si>
  <si>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</si>
  <si>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</si>
  <si>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</si>
  <si>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</si>
  <si>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</si>
  <si>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</si>
  <si>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</si>
  <si>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</si>
  <si>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</si>
  <si>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</si>
  <si>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</si>
  <si>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</si>
  <si>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</si>
  <si>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</si>
  <si>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</si>
  <si>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</si>
  <si>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</si>
  <si>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</si>
  <si>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</si>
  <si>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</si>
  <si>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</si>
  <si>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</si>
  <si>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Potencialización del desarrollo protegiendo la vida.</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</si>
  <si>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</si>
  <si>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</si>
  <si>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</si>
  <si>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</si>
  <si>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</si>
  <si>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</si>
  <si>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</si>
  <si>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</si>
  <si>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</si>
  <si>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</si>
  <si>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</si>
  <si>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</si>
  <si>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</si>
  <si>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</si>
  <si>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</si>
  <si>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</si>
  <si>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</si>
  <si>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</si>
  <si>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</si>
  <si>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</si>
  <si>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</si>
  <si>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</si>
  <si>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</si>
  <si>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Evaluación</t>
  </si>
  <si>
    <t>9. Código del proceso</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</si>
  <si>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</si>
  <si>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</si>
  <si>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</si>
  <si>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</si>
  <si>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</si>
  <si>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</si>
  <si>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</si>
  <si>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</si>
  <si>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</si>
  <si>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</si>
  <si>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</si>
  <si>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</si>
  <si>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</si>
  <si>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</si>
  <si>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</si>
  <si>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</si>
  <si>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</si>
  <si>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</si>
  <si>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</si>
  <si>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</si>
  <si>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</si>
  <si>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</si>
  <si>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</si>
  <si>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</si>
  <si>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</si>
  <si>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</si>
  <si>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</si>
  <si>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</si>
  <si>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</si>
  <si>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</si>
  <si>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</si>
  <si>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</si>
  <si>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</si>
  <si>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</si>
  <si>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</si>
  <si>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</si>
  <si>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</si>
  <si>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</si>
  <si>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</si>
  <si>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</si>
  <si>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</si>
  <si>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</si>
  <si>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</si>
  <si>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</si>
  <si>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</si>
  <si>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</si>
  <si>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</si>
  <si>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</si>
  <si>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</si>
  <si>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</si>
  <si>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</si>
  <si>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</si>
  <si>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</si>
  <si>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</si>
  <si>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</si>
  <si>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</si>
  <si>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</si>
  <si>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</si>
  <si>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</si>
  <si>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</si>
  <si>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</si>
  <si>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</si>
  <si>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</si>
  <si>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</si>
  <si>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</si>
  <si>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</si>
  <si>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</si>
  <si>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</si>
  <si>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Registros Administrativos</t>
  </si>
  <si>
    <t>N.A</t>
  </si>
  <si>
    <t>Dirección de Seguridad Vial y Comportamiento del Tránsito</t>
  </si>
  <si>
    <t>Cantidad</t>
  </si>
  <si>
    <t>N.A.</t>
  </si>
  <si>
    <t>3. Propender por la sostenibilidad ambiental, económica y social de la movilidad en una visión integral de planeación de ciudad y movilidad</t>
  </si>
  <si>
    <t>5. Ser transparente, incluyente, equitativa en género y garantista de la participación e involucramiento ciudadanos y del sector privado</t>
  </si>
  <si>
    <t>Identificación de un punto o tramo
Elaboración de informe de la auditoria en seguridad vial</t>
  </si>
  <si>
    <t>Recopilación de información
Informe de la investigación especializada</t>
  </si>
  <si>
    <t>Potencialización del desarrollo protegiendo la vida..</t>
  </si>
  <si>
    <t>Infraestructura Vial</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</si>
  <si>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</si>
  <si>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</si>
  <si>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</si>
  <si>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</si>
  <si>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</si>
  <si>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</si>
  <si>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</si>
  <si>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</si>
  <si>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</si>
  <si>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</si>
  <si>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</si>
  <si>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</si>
  <si>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</si>
  <si>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</si>
  <si>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Formato de programación y seguimiento al Plan Operativo Anual de gestión sin inversión</t>
  </si>
  <si>
    <t>PILAR / EJES</t>
  </si>
  <si>
    <t>02- Pilar Democracia Urbana</t>
  </si>
  <si>
    <t>04- Eje Transversal Nuevo Ordenamiento Territorial</t>
  </si>
  <si>
    <t>07- Eje Transversal Gobierno legítimo, fortalecimiento local y eficiencia</t>
  </si>
  <si>
    <t>Número de seguimientos a los lineamientos pedagógicos a nivel conceptual y metodológicos de los cursos de infractores</t>
  </si>
  <si>
    <t>Total de seguimientos a lineamientos pedagógicos a nivel conceptual y metodológicos de los cursos de infractores</t>
  </si>
  <si>
    <t>Seguimientos a lineamientos pedagógicos</t>
  </si>
  <si>
    <t>Cumplimiento del P.A.A.C</t>
  </si>
  <si>
    <t>(Total actividades ejecutadas / Total actividades programadas)*100</t>
  </si>
  <si>
    <t xml:space="preserve">Total actividades ejecutadas </t>
  </si>
  <si>
    <t>Total actividades programadas</t>
  </si>
  <si>
    <t>Corresponde a las actividades efectivamente realizadas y evidenciadas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</si>
  <si>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</si>
  <si>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</si>
  <si>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</si>
  <si>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</si>
  <si>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</si>
  <si>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</si>
  <si>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</si>
  <si>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</si>
  <si>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</si>
  <si>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</si>
  <si>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</si>
  <si>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</si>
  <si>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</si>
  <si>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</si>
  <si>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</si>
  <si>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</si>
  <si>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</si>
  <si>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</si>
  <si>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Realizar el 100% de las actividades programadas en el Plan Anticorrupción y de Atención al Ciudadano de la vigencia por la Dirección de Seguridad Vial y Comportamiento del Tránsito</t>
  </si>
  <si>
    <t xml:space="preserve">Recopilación de  información (evidencias)
</t>
  </si>
  <si>
    <t>1. Código Meta</t>
  </si>
  <si>
    <t>2.  Descripción Meta</t>
  </si>
  <si>
    <t>SISTEMA INTEGRADO DE GESTION DISTRITAL  BAJO EL ESTÁNDAR MIPG</t>
  </si>
  <si>
    <t>CÓDIGO: PE01-PR01-F07</t>
  </si>
  <si>
    <t>VERSIÓN 1.0</t>
  </si>
  <si>
    <t xml:space="preserve">GESTIÓN  OFICINA SEGURIDAD VIAL </t>
  </si>
  <si>
    <t xml:space="preserve">OFICINA SEGURIDAD VIAL </t>
  </si>
  <si>
    <t>Realizar los lineamientos técnicos en seguridad vial que permitan reducir la siniestralidad vial en la ciudad</t>
  </si>
  <si>
    <t>SISTEMA INTEGRADO DE GESTION DISTRITAL BAJO EL ESTÁNDAR MIPG</t>
  </si>
  <si>
    <t>PE03</t>
  </si>
  <si>
    <t>Realizar 3 seguimientos a los lineamientos a nivel conceptual y metodológicos de los cursos de infractores</t>
  </si>
  <si>
    <t>Cumplir el 100% de las actividades propuestas en el Modelo Integrado de Planeación y Gestión - MIPG por la Oficina Asesora de Planeción</t>
  </si>
  <si>
    <t>Registro administrativo</t>
  </si>
  <si>
    <t>Porcentaje de avance en actividades ejecutadas</t>
  </si>
  <si>
    <t>Porcentaje total  de avance de actividades programado en la vigencia</t>
  </si>
  <si>
    <t>Oficina de Seguridad Vial</t>
  </si>
  <si>
    <t>OFICINA DE SEGURIDAD VIAL</t>
  </si>
  <si>
    <t>Impartir el 100% de los lineamientos técnicos en Seguridad Vial diseñados en la vigencia</t>
  </si>
  <si>
    <t>lineamientos técnicos en seguridad vial impartidos</t>
  </si>
  <si>
    <t>(Número de lineamientos técnicos en seguridad vial impartidos / Total de  lineamientos técnicos en seguridad vial diseñados)*100</t>
  </si>
  <si>
    <t xml:space="preserve">Número de lineamientos técnicos en seguridad vial impartidos </t>
  </si>
  <si>
    <t>Total de  lineamientos técnicos en seguridad vial diseñados</t>
  </si>
  <si>
    <t>Corresponde a los lineamientos divulgados con los responsables de su ejecución</t>
  </si>
  <si>
    <t>Corresponde a los lineamientos técnicos diseñados por la Oficina de Seguridad Vial en la vigencia</t>
  </si>
  <si>
    <t>n/a</t>
  </si>
  <si>
    <t>Código: PE01-PR01-F02</t>
  </si>
  <si>
    <t>SUBSECRETARIA RESPONSABLE:</t>
  </si>
  <si>
    <t>Subsecretaría de Política de Movilidad</t>
  </si>
  <si>
    <t>PROGRAMACIÓN CUATRIENIO</t>
  </si>
  <si>
    <t>% CUMPLIMIENTO CUATRIENIO</t>
  </si>
  <si>
    <t>TIPO DE ANUALIZACIÓN</t>
  </si>
  <si>
    <t xml:space="preserve">VARIABLE </t>
  </si>
  <si>
    <t>MAGNITUD CUATRIENIO</t>
  </si>
  <si>
    <t>MAGNITUD META - Vigencia</t>
  </si>
  <si>
    <t>Realizar el 100% de las actividades programadas en el Plan Anticorrupción y de Atención al Ciudadano de la vigencia por la Oficina de Seguridad Vial</t>
  </si>
  <si>
    <t>Oficina de seguridad vial</t>
  </si>
  <si>
    <t>Cumplir el 100% de las actividades propuestas en el Modelo Integrado de Planeación y Gestión - MIPG</t>
  </si>
  <si>
    <t>2. Fomentar la cultura ciudadana y el respeto entre todos los usuarios de todas las formas de transporte, protegiendo en especial los actores vulnerables y los modos activos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</si>
  <si>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7. Prestar servicios eficientes, oportunos y de calidad a la ciudadanía, tanto en gestión como en trámites de la movilidad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</si>
  <si>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Enero de 2020</t>
  </si>
  <si>
    <r>
      <t xml:space="preserve">Verificar el cumplimiento de los compromisos adquiridos por la Oficina de Seguridad Vial </t>
    </r>
    <r>
      <rPr>
        <sz val="9"/>
        <rFont val="Arial"/>
        <family val="2"/>
      </rPr>
      <t>en el P.A.A.C. de la vigencia</t>
    </r>
  </si>
  <si>
    <t>Corresponde a las actividades registradas en cada componente del P.A.A.C. donde participa la OSV</t>
  </si>
  <si>
    <r>
      <t>Sección No. 1: PROGRAMACIÓN  VIGENCIA _</t>
    </r>
    <r>
      <rPr>
        <b/>
        <u val="single"/>
        <sz val="11"/>
        <color indexed="56"/>
        <rFont val="Calibri"/>
        <family val="2"/>
      </rPr>
      <t>2020</t>
    </r>
  </si>
  <si>
    <t>SUBSECRETARÍA DE POLÍTICA DE MOVILIDAD</t>
  </si>
  <si>
    <r>
      <t>SEGUIMIENTO PLAN OPERATIVO ANUAL - POA                                         VIGENCIA:</t>
    </r>
    <r>
      <rPr>
        <b/>
        <u val="single"/>
        <sz val="11"/>
        <rFont val="Arial"/>
        <family val="2"/>
      </rPr>
      <t>2020</t>
    </r>
  </si>
  <si>
    <t>Claudia Lorena López Martínez
Alejandro Manuel Gonzalez Campo 
Dilson Javier Romero Velandia
Julian Andrés Gonzaléz Flechas
Carolina Alvarez
Olga Numpaque
Juan Camilo Roa
Diego Vargas
John Fabio Florez
Adriana Escobar
Mayerly Gutierrez</t>
  </si>
  <si>
    <t>Claudia Andrea Díaz Acosta</t>
  </si>
  <si>
    <t>Sergio Eduardo Martínez Jaimes</t>
  </si>
  <si>
    <t>Actividades de monitoreo</t>
  </si>
  <si>
    <t>Monitoreo a corte de abril de los riesgos de OSV</t>
  </si>
  <si>
    <t>Monitoreo a corte de agosto de los riesgos de la OSV</t>
  </si>
  <si>
    <t>Monitoreo del comportamiento de los riesgos de la OSV</t>
  </si>
  <si>
    <t>VERSIÓN: 3.0</t>
  </si>
  <si>
    <t>OBJETIVO ESTRATÉGICO, DE CALIDAD Y ANTISOBORNO</t>
  </si>
  <si>
    <t>OBJETIVO Y META DE DESARROLLO SOSTENIBLE_ODS</t>
  </si>
  <si>
    <t>1. Orientar las acciones de la Secretaría Distrital de Movilidad hacia la visión cero, es decir, la reducción sustancial de víctimas fatales y lesionadas en siniestros de tránsito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N:A</t>
  </si>
  <si>
    <t>Objetivo ODS: 3. Garantizar una vida sana y promover el bienestar para todos en todas las edades
Meta ODS: 21.Para 2020, reducir a la mitad el número de muertes y lesiones causadas por accidentes de tráfico en el mundo</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</si>
  <si>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</si>
  <si>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</si>
  <si>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</si>
  <si>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</si>
  <si>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</si>
  <si>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</si>
  <si>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</si>
  <si>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</si>
  <si>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</si>
  <si>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</si>
  <si>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</si>
  <si>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</si>
  <si>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</si>
  <si>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</si>
  <si>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</si>
  <si>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</si>
  <si>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</si>
  <si>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</si>
  <si>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</si>
  <si>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</si>
  <si>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</si>
  <si>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</si>
  <si>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</si>
  <si>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</si>
  <si>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</si>
  <si>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</si>
  <si>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</si>
  <si>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</si>
  <si>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</si>
  <si>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</si>
  <si>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</si>
  <si>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</si>
  <si>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</si>
  <si>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</si>
  <si>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</si>
  <si>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</si>
  <si>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</si>
  <si>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</si>
  <si>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</si>
  <si>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</si>
  <si>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</si>
  <si>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</si>
  <si>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</si>
  <si>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</si>
  <si>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</si>
  <si>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</si>
  <si>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</si>
  <si>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</si>
  <si>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</si>
  <si>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</si>
  <si>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</si>
  <si>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</si>
  <si>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</si>
  <si>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</si>
  <si>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</si>
  <si>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</si>
  <si>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</si>
  <si>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</si>
  <si>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</si>
  <si>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</si>
  <si>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</si>
  <si>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</si>
  <si>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</si>
  <si>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</si>
  <si>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</si>
  <si>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</si>
  <si>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</si>
  <si>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</si>
  <si>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</si>
  <si>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</si>
  <si>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</si>
  <si>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</si>
  <si>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</si>
  <si>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</si>
  <si>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</si>
  <si>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</si>
  <si>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</si>
  <si>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</si>
  <si>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</si>
  <si>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</si>
  <si>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</si>
  <si>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</si>
  <si>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</si>
  <si>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</si>
  <si>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</si>
  <si>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</si>
  <si>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</si>
  <si>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</si>
  <si>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</si>
  <si>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</si>
  <si>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</si>
  <si>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</si>
  <si>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</si>
  <si>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</si>
  <si>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</si>
  <si>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</si>
  <si>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</si>
  <si>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</si>
  <si>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</si>
  <si>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</si>
  <si>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</si>
  <si>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</si>
  <si>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</si>
  <si>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</si>
  <si>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</si>
  <si>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</si>
  <si>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</si>
  <si>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</si>
  <si>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</si>
  <si>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</si>
  <si>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</si>
  <si>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</si>
  <si>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</si>
  <si>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</si>
  <si>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</si>
  <si>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</si>
  <si>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</si>
  <si>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</si>
  <si>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</si>
  <si>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</si>
  <si>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</si>
  <si>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</si>
  <si>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</si>
  <si>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</si>
  <si>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</si>
  <si>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</si>
  <si>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</si>
  <si>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</si>
  <si>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</si>
  <si>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</si>
  <si>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</si>
  <si>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</si>
  <si>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</si>
  <si>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</si>
  <si>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</si>
  <si>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</si>
  <si>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</si>
  <si>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</si>
  <si>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</si>
  <si>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</si>
  <si>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</si>
  <si>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</si>
  <si>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</si>
  <si>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</si>
  <si>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</si>
  <si>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</si>
  <si>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</si>
  <si>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</si>
  <si>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</si>
  <si>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</si>
  <si>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</si>
  <si>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</si>
  <si>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</si>
  <si>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</si>
  <si>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</si>
  <si>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</si>
  <si>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</si>
  <si>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</si>
  <si>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</si>
  <si>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</si>
  <si>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</si>
  <si>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</si>
  <si>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</si>
  <si>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</si>
  <si>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</si>
  <si>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</si>
  <si>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</si>
  <si>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</si>
  <si>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</si>
  <si>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</si>
  <si>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</si>
  <si>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</si>
  <si>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</si>
  <si>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</si>
  <si>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</si>
  <si>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</si>
  <si>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</si>
  <si>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</si>
  <si>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</si>
  <si>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</si>
  <si>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</si>
  <si>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</si>
  <si>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</si>
  <si>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</si>
  <si>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</si>
  <si>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</si>
  <si>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</si>
  <si>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</si>
  <si>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</si>
  <si>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</si>
  <si>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 xml:space="preserve">Objetivo ODS 16. Promover sociedades pacíficas e inclusivas para el desarrrollo sostenible, facilitar el acceso a la justicia para todos y crear instituciones eficaces, responsables e inclusivas a todos los niveles
Meta ODS: 143. Reducir sustancialmente la corrupción y el soborno en todas sus formas
</t>
  </si>
  <si>
    <t xml:space="preserve">4. Ser ejemplo en la rendición de cuentas a la ciudadanía
3. Garantizar mecanismos de participación ciudadana y control social, sobre la gestión de la Secretaría Distrital de Movilidad.
Antisoborno: 3. Mitigar los riesgos de soborno o corrupción, a través de un efectivo y oportuno proceso de identificación, valoración e implementación de controles antisoborno. </t>
  </si>
  <si>
    <t xml:space="preserve">Se logró definir el lineamiento previsto denominado "PROYECTOS INTEGRALES DE MOVILIDAD Y SEGURIDAD VIAL PEATONAL", el cual se encuentra publicado en la Intranet de la Entidad para aplicación por parte de las dependencias correspondientes. </t>
  </si>
  <si>
    <t>Los Lineamientos Técnicos en Materia de seguridad Vial han facilitado criterios a todas las dependencias de la Entidad, de tal manera que la seguridad vial sea un componente transversal y primordial en todos los proyectos a lo largo de todas sus etapas. Con estos lineamientos se ha logrado la prevención de siniestros viales en la ciudad, pues se propende por garantizar una infraestructura segura que priorice a los usuarios más vulnerables, y en términos generales que proteja la vida de todas las personas que transitan por el espacio público.  
Se han definido lineamientos los cuales se dan a conocer a todas las dependencias para que sean aplicados en las actividades de acuerdo con las funciones de cada área. Se han diseñado 12 lineamientos técnicos en seguridad vial, que son 1. Lineamiento seguridad vial semaforización. 2. Lineamiento seguridad vial pruebas piloto. 3. Lineamiento seguridad vial Planes de Manejo de Tránsito. 4. Lineamientos seguridad vial Auditorias. 5. Lineamientos técnicos en seguridad vial cultura ciudadana. 6. Lineamientos Generales de seguridad vial. 7. Lineamientos técnicos en seguridad vial medidas de pacifiación y señalización. 8. Lineamientos en seguridad vial ciclo infraestructura. 9. Lineamientos técnicos de seguridad vial para el transporte de carga. 10.  Lineamientos técnicos en Materia de Seguridad Vial paraderos componente zonal de sistema integrado de transporte público. 11. Lineamientos técnicos en seguridad vial Infraestructura para Peatones. 12. Lineamientos técnicos en seguridad vial proceso de evaluación e intervención en seguridad vial.</t>
  </si>
  <si>
    <t xml:space="preserve">Los lineamientos Técnicos en Materia de Seguridad Vial  han permitido garantizar que los proyectos que se evaluan, se diseñan y se implementan contengan criterios claros para aplicación por parte de las diferentes dependecias. De esta manera, se puede ofrecer a la comunidad la oportunidad de disfrutar infraestructura en donde todos los que hacen uso de ella se sientan cómodos y seguros. </t>
  </si>
  <si>
    <t xml:space="preserve">Se realizó el seguimiento a los riesgos del proceso con sus correspondientes evidencias, que se encuentran en la carpeta compartida por OAPI. </t>
  </si>
  <si>
    <t>Se realizó el seguimiento al mapa de riesgos, con corte 30 de abril de 2020 conforme a las actividades establecidas en el PAAC.</t>
  </si>
  <si>
    <t>A la fecha no se han  materializado los riesgos identificados envidenciando la eficacia en los controles establecidos, se continua con la ejecución de actividades propuestas para mitigar materialización del riesgo.</t>
  </si>
  <si>
    <t>En cumplimiento de la Ley 1474 de 2011 (Estatuto Anticorrupción) y teniendo en cuenta la Política para la gestión del riesgo de la entidad,  se implementan los diferentes componentes que permiten afianzar la gestión de la SDM en el marco de la transparencia y la aplicación de los principios y valores institucionales que permitirán generar confianza ante sus partes interesadas.</t>
  </si>
  <si>
    <t>Versión: 3.0</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</si>
</sst>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 numFmtId="195" formatCode="[$-240A]dddd\,\ d\ &quot;de&quot;\ mmmm\ &quot;de&quot;\ yyyy"/>
    <numFmt numFmtId="196" formatCode="[$-240A]h:mm:ss\ AM/PM"/>
    <numFmt numFmtId="197" formatCode="0.0000%"/>
  </numFmts>
  <fonts count="107">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b/>
      <u val="single"/>
      <sz val="11"/>
      <name val="Arial"/>
      <family val="2"/>
    </font>
    <font>
      <u val="single"/>
      <sz val="9"/>
      <name val="Arial"/>
      <family val="2"/>
    </font>
    <font>
      <b/>
      <sz val="10"/>
      <color indexed="8"/>
      <name val="Arial"/>
      <family val="2"/>
    </font>
    <font>
      <b/>
      <u val="single"/>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2"/>
      <color indexed="8"/>
      <name val="Arial"/>
      <family val="2"/>
    </font>
    <font>
      <sz val="9"/>
      <color indexed="55"/>
      <name val="Arial"/>
      <family val="2"/>
    </font>
    <font>
      <sz val="7"/>
      <color indexed="8"/>
      <name val="Arial"/>
      <family val="2"/>
    </font>
    <font>
      <b/>
      <sz val="12"/>
      <color indexed="8"/>
      <name val="Arial"/>
      <family val="2"/>
    </font>
    <font>
      <sz val="9"/>
      <color indexed="22"/>
      <name val="Arial"/>
      <family val="2"/>
    </font>
    <font>
      <sz val="9"/>
      <color indexed="10"/>
      <name val="Arial"/>
      <family val="2"/>
    </font>
    <font>
      <sz val="11"/>
      <name val="Calibri"/>
      <family val="2"/>
    </font>
    <font>
      <sz val="9"/>
      <color indexed="62"/>
      <name val="Arial"/>
      <family val="2"/>
    </font>
    <font>
      <sz val="8"/>
      <color indexed="8"/>
      <name val="Calibri"/>
      <family val="2"/>
    </font>
    <font>
      <sz val="10"/>
      <color indexed="8"/>
      <name val="Arial"/>
      <family val="2"/>
    </font>
    <font>
      <b/>
      <sz val="11"/>
      <color indexed="8"/>
      <name val="Arial"/>
      <family val="2"/>
    </font>
    <font>
      <b/>
      <sz val="9"/>
      <color indexed="62"/>
      <name val="Arial"/>
      <family val="2"/>
    </font>
    <font>
      <sz val="11"/>
      <color indexed="8"/>
      <name val="Arial"/>
      <family val="2"/>
    </font>
    <font>
      <sz val="10"/>
      <color indexed="10"/>
      <name val="Arial"/>
      <family val="2"/>
    </font>
    <font>
      <b/>
      <sz val="9"/>
      <color indexed="8"/>
      <name val="Arial"/>
      <family val="2"/>
    </font>
    <font>
      <sz val="12"/>
      <color indexed="23"/>
      <name val="Arial"/>
      <family val="2"/>
    </font>
    <font>
      <b/>
      <sz val="12"/>
      <color indexed="23"/>
      <name val="Arial"/>
      <family val="2"/>
    </font>
    <font>
      <b/>
      <sz val="9"/>
      <color indexed="8"/>
      <name val="Calibri"/>
      <family val="2"/>
    </font>
    <font>
      <sz val="9"/>
      <color indexed="8"/>
      <name val="Calibri"/>
      <family val="2"/>
    </font>
    <font>
      <sz val="9"/>
      <color indexed="23"/>
      <name val="Arial"/>
      <family val="2"/>
    </font>
    <font>
      <b/>
      <sz val="9"/>
      <color indexed="10"/>
      <name val="Arial"/>
      <family val="2"/>
    </font>
    <font>
      <b/>
      <sz val="9"/>
      <color indexed="23"/>
      <name val="Arial"/>
      <family val="2"/>
    </font>
    <font>
      <sz val="10"/>
      <color indexed="8"/>
      <name val="Calibri"/>
      <family val="0"/>
    </font>
    <font>
      <sz val="9"/>
      <color indexed="63"/>
      <name val="Calibri"/>
      <family val="0"/>
    </font>
    <font>
      <sz val="6.9"/>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12"/>
      <color theme="1"/>
      <name val="Arial"/>
      <family val="2"/>
    </font>
    <font>
      <sz val="9"/>
      <color theme="0" tint="-0.3499799966812134"/>
      <name val="Arial"/>
      <family val="2"/>
    </font>
    <font>
      <sz val="9"/>
      <color theme="0" tint="-0.24997000396251678"/>
      <name val="Arial"/>
      <family val="2"/>
    </font>
    <font>
      <sz val="7"/>
      <color theme="1"/>
      <name val="Arial"/>
      <family val="2"/>
    </font>
    <font>
      <b/>
      <sz val="12"/>
      <color theme="1"/>
      <name val="Arial"/>
      <family val="2"/>
    </font>
    <font>
      <sz val="9"/>
      <color theme="0" tint="-0.1499900072813034"/>
      <name val="Arial"/>
      <family val="2"/>
    </font>
    <font>
      <sz val="9"/>
      <color rgb="FFFF0000"/>
      <name val="Arial"/>
      <family val="2"/>
    </font>
    <font>
      <sz val="9"/>
      <color theme="4"/>
      <name val="Arial"/>
      <family val="2"/>
    </font>
    <font>
      <sz val="8"/>
      <color theme="1"/>
      <name val="Calibri"/>
      <family val="2"/>
    </font>
    <font>
      <b/>
      <sz val="10"/>
      <color theme="1"/>
      <name val="Arial"/>
      <family val="2"/>
    </font>
    <font>
      <sz val="10"/>
      <color theme="1"/>
      <name val="Arial"/>
      <family val="2"/>
    </font>
    <font>
      <b/>
      <sz val="11"/>
      <color theme="1"/>
      <name val="Arial"/>
      <family val="2"/>
    </font>
    <font>
      <b/>
      <sz val="9"/>
      <color theme="4"/>
      <name val="Arial"/>
      <family val="2"/>
    </font>
    <font>
      <sz val="11"/>
      <color theme="1"/>
      <name val="Arial"/>
      <family val="2"/>
    </font>
    <font>
      <sz val="10"/>
      <color rgb="FFFF0000"/>
      <name val="Arial"/>
      <family val="2"/>
    </font>
    <font>
      <b/>
      <sz val="9"/>
      <color theme="1"/>
      <name val="Arial"/>
      <family val="2"/>
    </font>
    <font>
      <sz val="12"/>
      <color theme="0" tint="-0.4999699890613556"/>
      <name val="Arial"/>
      <family val="2"/>
    </font>
    <font>
      <b/>
      <sz val="12"/>
      <color theme="0" tint="-0.4999699890613556"/>
      <name val="Arial"/>
      <family val="2"/>
    </font>
    <font>
      <b/>
      <sz val="9"/>
      <color theme="1"/>
      <name val="Calibri"/>
      <family val="2"/>
    </font>
    <font>
      <sz val="9"/>
      <color theme="1"/>
      <name val="Calibri"/>
      <family val="2"/>
    </font>
    <font>
      <sz val="9"/>
      <color rgb="FF000000"/>
      <name val="Arial"/>
      <family val="2"/>
    </font>
    <font>
      <sz val="9"/>
      <color rgb="FF747474"/>
      <name val="Arial"/>
      <family val="2"/>
    </font>
    <font>
      <sz val="9"/>
      <color theme="0" tint="-0.4999699890613556"/>
      <name val="Arial"/>
      <family val="2"/>
    </font>
    <font>
      <b/>
      <sz val="9"/>
      <color rgb="FFFF0000"/>
      <name val="Arial"/>
      <family val="2"/>
    </font>
    <font>
      <b/>
      <sz val="11"/>
      <color theme="3" tint="-0.4999699890613556"/>
      <name val="Calibri"/>
      <family val="2"/>
    </font>
    <font>
      <b/>
      <sz val="9"/>
      <color rgb="FF747474"/>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theme="0"/>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border>
    <border>
      <left style="medium"/>
      <right/>
      <top style="medium"/>
      <bottom style="medium"/>
    </border>
    <border>
      <left style="medium"/>
      <right style="medium"/>
      <top style="medium"/>
      <bottom style="medium"/>
    </border>
    <border>
      <left style="thin"/>
      <right style="thin"/>
      <top>
        <color indexed="63"/>
      </top>
      <bottom>
        <color indexed="63"/>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color indexed="63"/>
      </left>
      <right style="thin"/>
      <top style="thin"/>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border>
    <border>
      <left style="medium"/>
      <right style="medium"/>
      <top/>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style="hair">
        <color indexed="10"/>
      </bottom>
    </border>
    <border>
      <left style="medium"/>
      <right style="medium"/>
      <top>
        <color indexed="63"/>
      </top>
      <bottom style="hair">
        <color indexed="10"/>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186" fontId="2" fillId="0" borderId="0" applyFont="0" applyFill="0" applyBorder="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6" fontId="1" fillId="0" borderId="0" applyFont="0" applyFill="0" applyBorder="0" applyAlignment="0" applyProtection="0"/>
    <xf numFmtId="0" fontId="7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417">
    <xf numFmtId="0" fontId="0" fillId="0" borderId="0" xfId="0" applyFont="1" applyAlignment="1">
      <alignment/>
    </xf>
    <xf numFmtId="0" fontId="0" fillId="0" borderId="0" xfId="0" applyFill="1" applyAlignment="1" applyProtection="1">
      <alignment/>
      <protection/>
    </xf>
    <xf numFmtId="0" fontId="0" fillId="0" borderId="0" xfId="0" applyAlignment="1" applyProtection="1">
      <alignment/>
      <protection/>
    </xf>
    <xf numFmtId="0" fontId="2" fillId="0" borderId="0" xfId="65">
      <alignment/>
      <protection/>
    </xf>
    <xf numFmtId="0" fontId="2" fillId="0" borderId="0" xfId="65" applyAlignment="1">
      <alignment vertical="center"/>
      <protection/>
    </xf>
    <xf numFmtId="3" fontId="3" fillId="33" borderId="0" xfId="65" applyNumberFormat="1" applyFont="1" applyFill="1" applyBorder="1" applyAlignment="1">
      <alignment vertical="center"/>
      <protection/>
    </xf>
    <xf numFmtId="0" fontId="2" fillId="0" borderId="10" xfId="62" applyBorder="1" applyAlignment="1">
      <alignment vertical="center"/>
      <protection/>
    </xf>
    <xf numFmtId="0" fontId="2" fillId="0" borderId="10" xfId="65" applyBorder="1" applyAlignment="1">
      <alignment vertical="center"/>
      <protection/>
    </xf>
    <xf numFmtId="0" fontId="2" fillId="0" borderId="10" xfId="65" applyBorder="1" applyAlignment="1">
      <alignment horizontal="center" vertical="center"/>
      <protection/>
    </xf>
    <xf numFmtId="0" fontId="4" fillId="34" borderId="10" xfId="62" applyFont="1" applyFill="1" applyBorder="1" applyAlignment="1">
      <alignment horizontal="center" vertical="center"/>
      <protection/>
    </xf>
    <xf numFmtId="0" fontId="2" fillId="0" borderId="0" xfId="62">
      <alignment/>
      <protection/>
    </xf>
    <xf numFmtId="0" fontId="4" fillId="34" borderId="10" xfId="62" applyFont="1" applyFill="1" applyBorder="1" applyAlignment="1">
      <alignment horizontal="center" wrapText="1"/>
      <protection/>
    </xf>
    <xf numFmtId="0" fontId="2" fillId="0" borderId="10" xfId="62" applyBorder="1" applyAlignment="1">
      <alignment wrapText="1"/>
      <protection/>
    </xf>
    <xf numFmtId="0" fontId="4" fillId="34" borderId="10" xfId="62" applyFont="1" applyFill="1" applyBorder="1" applyAlignment="1">
      <alignment horizontal="center" vertical="center" wrapText="1"/>
      <protection/>
    </xf>
    <xf numFmtId="0" fontId="2" fillId="0" borderId="10" xfId="62" applyBorder="1">
      <alignment/>
      <protection/>
    </xf>
    <xf numFmtId="3" fontId="4" fillId="0" borderId="10" xfId="62" applyNumberFormat="1" applyFont="1" applyFill="1" applyBorder="1" applyAlignment="1">
      <alignment horizontal="right"/>
      <protection/>
    </xf>
    <xf numFmtId="0" fontId="4" fillId="0" borderId="10" xfId="62" applyFont="1" applyFill="1" applyBorder="1" applyAlignment="1">
      <alignment horizontal="center"/>
      <protection/>
    </xf>
    <xf numFmtId="0" fontId="5" fillId="0" borderId="10" xfId="62" applyFont="1" applyFill="1" applyBorder="1" applyAlignment="1">
      <alignment horizontal="center"/>
      <protection/>
    </xf>
    <xf numFmtId="3" fontId="5" fillId="0" borderId="10" xfId="62" applyNumberFormat="1" applyFont="1" applyFill="1" applyBorder="1" applyAlignment="1">
      <alignment/>
      <protection/>
    </xf>
    <xf numFmtId="0" fontId="3" fillId="34" borderId="10" xfId="65" applyFont="1" applyFill="1" applyBorder="1" applyAlignment="1">
      <alignment horizontal="center" vertical="center"/>
      <protection/>
    </xf>
    <xf numFmtId="0" fontId="2" fillId="0" borderId="10" xfId="65" applyBorder="1">
      <alignment/>
      <protection/>
    </xf>
    <xf numFmtId="0" fontId="3" fillId="34" borderId="10" xfId="65" applyFont="1" applyFill="1" applyBorder="1" applyAlignment="1">
      <alignment horizontal="center"/>
      <protection/>
    </xf>
    <xf numFmtId="0" fontId="2" fillId="0" borderId="10" xfId="0" applyFont="1" applyBorder="1" applyAlignment="1">
      <alignment vertical="center" wrapText="1"/>
    </xf>
    <xf numFmtId="0" fontId="2" fillId="0" borderId="10" xfId="65" applyBorder="1" applyAlignment="1">
      <alignment vertical="center" wrapText="1"/>
      <protection/>
    </xf>
    <xf numFmtId="3" fontId="2" fillId="0" borderId="10" xfId="62" applyNumberFormat="1" applyBorder="1">
      <alignment/>
      <protection/>
    </xf>
    <xf numFmtId="0" fontId="2" fillId="0" borderId="0" xfId="65" applyBorder="1" applyAlignment="1">
      <alignment horizontal="center" vertical="center"/>
      <protection/>
    </xf>
    <xf numFmtId="0" fontId="2" fillId="0" borderId="0" xfId="65" applyAlignment="1">
      <alignment horizontal="center" vertical="center"/>
      <protection/>
    </xf>
    <xf numFmtId="0" fontId="3" fillId="0" borderId="0" xfId="65" applyFont="1" applyBorder="1" applyAlignment="1">
      <alignment vertical="center"/>
      <protection/>
    </xf>
    <xf numFmtId="0" fontId="2" fillId="0" borderId="0" xfId="65" applyBorder="1" applyAlignment="1">
      <alignment vertical="center"/>
      <protection/>
    </xf>
    <xf numFmtId="0" fontId="80" fillId="0" borderId="0" xfId="0" applyFont="1" applyFill="1" applyAlignment="1" applyProtection="1">
      <alignment/>
      <protection/>
    </xf>
    <xf numFmtId="0" fontId="80" fillId="0" borderId="0" xfId="0" applyFont="1" applyFill="1" applyAlignment="1" applyProtection="1">
      <alignment horizontal="center" vertical="center"/>
      <protection/>
    </xf>
    <xf numFmtId="0" fontId="7" fillId="2" borderId="11" xfId="59" applyFont="1" applyFill="1" applyBorder="1" applyAlignment="1" applyProtection="1">
      <alignment horizontal="center" vertical="center" wrapText="1"/>
      <protection/>
    </xf>
    <xf numFmtId="10" fontId="7" fillId="2" borderId="10" xfId="59" applyNumberFormat="1" applyFont="1" applyFill="1" applyBorder="1" applyAlignment="1" applyProtection="1">
      <alignment horizontal="center" vertical="center" wrapText="1"/>
      <protection/>
    </xf>
    <xf numFmtId="0" fontId="81" fillId="0" borderId="0" xfId="0" applyFont="1" applyAlignment="1" applyProtection="1">
      <alignment/>
      <protection/>
    </xf>
    <xf numFmtId="0" fontId="3" fillId="35" borderId="0" xfId="62" applyFont="1" applyFill="1" applyBorder="1" applyAlignment="1">
      <alignment horizontal="center" vertical="center"/>
      <protection/>
    </xf>
    <xf numFmtId="0" fontId="10" fillId="36" borderId="12" xfId="64" applyFont="1" applyFill="1" applyBorder="1" applyAlignment="1">
      <alignment horizontal="center" vertical="center"/>
      <protection/>
    </xf>
    <xf numFmtId="0" fontId="10" fillId="36" borderId="13" xfId="64" applyFont="1" applyFill="1" applyBorder="1" applyAlignment="1">
      <alignment horizontal="center" vertical="center"/>
      <protection/>
    </xf>
    <xf numFmtId="0" fontId="10" fillId="36" borderId="14" xfId="64" applyFont="1" applyFill="1" applyBorder="1" applyAlignment="1">
      <alignment horizontal="center" vertical="center"/>
      <protection/>
    </xf>
    <xf numFmtId="0" fontId="10" fillId="36" borderId="15" xfId="64" applyFont="1" applyFill="1" applyBorder="1" applyAlignment="1">
      <alignment horizontal="center" vertical="center" wrapText="1"/>
      <protection/>
    </xf>
    <xf numFmtId="0" fontId="10" fillId="36" borderId="16" xfId="64" applyFont="1" applyFill="1" applyBorder="1" applyAlignment="1">
      <alignment horizontal="center" vertical="center" wrapText="1"/>
      <protection/>
    </xf>
    <xf numFmtId="0" fontId="10" fillId="36" borderId="17" xfId="64" applyFont="1" applyFill="1" applyBorder="1" applyAlignment="1">
      <alignment horizontal="center" vertical="center" wrapText="1"/>
      <protection/>
    </xf>
    <xf numFmtId="0" fontId="4" fillId="37" borderId="18" xfId="64" applyFont="1" applyFill="1" applyBorder="1">
      <alignment/>
      <protection/>
    </xf>
    <xf numFmtId="0" fontId="5" fillId="37" borderId="19" xfId="64" applyFont="1" applyFill="1" applyBorder="1" applyAlignment="1">
      <alignment horizontal="center"/>
      <protection/>
    </xf>
    <xf numFmtId="0" fontId="5" fillId="37" borderId="0" xfId="64" applyFont="1" applyFill="1" applyBorder="1" applyAlignment="1">
      <alignment horizontal="center"/>
      <protection/>
    </xf>
    <xf numFmtId="0" fontId="5" fillId="37" borderId="20" xfId="64" applyFont="1" applyFill="1" applyBorder="1" applyAlignment="1">
      <alignment horizontal="center"/>
      <protection/>
    </xf>
    <xf numFmtId="0" fontId="5" fillId="0" borderId="21" xfId="64" applyFont="1" applyFill="1" applyBorder="1" applyAlignment="1">
      <alignment horizontal="center"/>
      <protection/>
    </xf>
    <xf numFmtId="3" fontId="5" fillId="0" borderId="15" xfId="64" applyNumberFormat="1" applyFont="1" applyFill="1" applyBorder="1" applyAlignment="1">
      <alignment/>
      <protection/>
    </xf>
    <xf numFmtId="3" fontId="5" fillId="0" borderId="16" xfId="64" applyNumberFormat="1" applyFont="1" applyFill="1" applyBorder="1" applyAlignment="1">
      <alignment/>
      <protection/>
    </xf>
    <xf numFmtId="3" fontId="5" fillId="0" borderId="17" xfId="64" applyNumberFormat="1" applyFont="1" applyFill="1" applyBorder="1" applyAlignment="1">
      <alignment/>
      <protection/>
    </xf>
    <xf numFmtId="0" fontId="5" fillId="0" borderId="22" xfId="64" applyFont="1" applyFill="1" applyBorder="1" applyAlignment="1">
      <alignment horizontal="center"/>
      <protection/>
    </xf>
    <xf numFmtId="3" fontId="5" fillId="0" borderId="23" xfId="64" applyNumberFormat="1" applyFont="1" applyFill="1" applyBorder="1" applyAlignment="1">
      <alignment/>
      <protection/>
    </xf>
    <xf numFmtId="3" fontId="5" fillId="0" borderId="24" xfId="64" applyNumberFormat="1" applyFont="1" applyFill="1" applyBorder="1" applyAlignment="1">
      <alignment/>
      <protection/>
    </xf>
    <xf numFmtId="3" fontId="5" fillId="0" borderId="25" xfId="64" applyNumberFormat="1" applyFont="1" applyFill="1" applyBorder="1" applyAlignment="1">
      <alignment/>
      <protection/>
    </xf>
    <xf numFmtId="0" fontId="2" fillId="0" borderId="0" xfId="65" applyFont="1">
      <alignment/>
      <protection/>
    </xf>
    <xf numFmtId="0" fontId="2" fillId="0" borderId="10" xfId="65" applyFont="1" applyBorder="1" applyAlignment="1">
      <alignment vertical="center"/>
      <protection/>
    </xf>
    <xf numFmtId="0" fontId="2" fillId="0" borderId="0" xfId="65" applyFont="1" applyAlignment="1">
      <alignment vertical="center"/>
      <protection/>
    </xf>
    <xf numFmtId="0" fontId="2" fillId="0" borderId="0" xfId="65" applyFont="1" applyBorder="1" applyAlignment="1">
      <alignment horizontal="center" vertical="center"/>
      <protection/>
    </xf>
    <xf numFmtId="0" fontId="2" fillId="0" borderId="10" xfId="62" applyFont="1" applyFill="1" applyBorder="1" applyAlignment="1">
      <alignment horizontal="center"/>
      <protection/>
    </xf>
    <xf numFmtId="3" fontId="2" fillId="0" borderId="10" xfId="62" applyNumberFormat="1" applyFont="1" applyFill="1" applyBorder="1" applyAlignment="1">
      <alignment/>
      <protection/>
    </xf>
    <xf numFmtId="0" fontId="2" fillId="0" borderId="0" xfId="62" applyFont="1">
      <alignment/>
      <protection/>
    </xf>
    <xf numFmtId="0" fontId="11" fillId="36" borderId="12" xfId="64" applyFont="1" applyFill="1" applyBorder="1" applyAlignment="1">
      <alignment horizontal="centerContinuous" vertical="center"/>
      <protection/>
    </xf>
    <xf numFmtId="0" fontId="11" fillId="36" borderId="13" xfId="64" applyFont="1" applyFill="1" applyBorder="1" applyAlignment="1">
      <alignment horizontal="centerContinuous" vertical="center"/>
      <protection/>
    </xf>
    <xf numFmtId="0" fontId="11" fillId="36" borderId="14" xfId="64" applyFont="1" applyFill="1" applyBorder="1" applyAlignment="1">
      <alignment horizontal="centerContinuous" vertical="center"/>
      <protection/>
    </xf>
    <xf numFmtId="0" fontId="2" fillId="0" borderId="0" xfId="65" applyFont="1" applyAlignment="1">
      <alignment horizontal="center" vertical="center"/>
      <protection/>
    </xf>
    <xf numFmtId="0" fontId="11" fillId="36" borderId="15" xfId="64" applyFont="1" applyFill="1" applyBorder="1" applyAlignment="1">
      <alignment horizontal="center" vertical="center" wrapText="1"/>
      <protection/>
    </xf>
    <xf numFmtId="0" fontId="11" fillId="36" borderId="16" xfId="64" applyFont="1" applyFill="1" applyBorder="1" applyAlignment="1">
      <alignment horizontal="center" vertical="center" wrapText="1"/>
      <protection/>
    </xf>
    <xf numFmtId="0" fontId="11" fillId="36" borderId="17" xfId="64" applyFont="1" applyFill="1" applyBorder="1" applyAlignment="1">
      <alignment horizontal="center" vertical="center" wrapText="1"/>
      <protection/>
    </xf>
    <xf numFmtId="0" fontId="3" fillId="37" borderId="18" xfId="64" applyFont="1" applyFill="1" applyBorder="1">
      <alignment/>
      <protection/>
    </xf>
    <xf numFmtId="0" fontId="2" fillId="37" borderId="19" xfId="64" applyFont="1" applyFill="1" applyBorder="1" applyAlignment="1">
      <alignment horizontal="center"/>
      <protection/>
    </xf>
    <xf numFmtId="0" fontId="2" fillId="37" borderId="0" xfId="64" applyFont="1" applyFill="1" applyBorder="1" applyAlignment="1">
      <alignment horizontal="center"/>
      <protection/>
    </xf>
    <xf numFmtId="0" fontId="2" fillId="37" borderId="20" xfId="64" applyFont="1" applyFill="1" applyBorder="1" applyAlignment="1">
      <alignment horizontal="center"/>
      <protection/>
    </xf>
    <xf numFmtId="0" fontId="3" fillId="0" borderId="21" xfId="64" applyFont="1" applyFill="1" applyBorder="1" applyAlignment="1">
      <alignment horizontal="center"/>
      <protection/>
    </xf>
    <xf numFmtId="3" fontId="3" fillId="0" borderId="15" xfId="64" applyNumberFormat="1" applyFont="1" applyFill="1" applyBorder="1" applyAlignment="1">
      <alignment horizontal="right"/>
      <protection/>
    </xf>
    <xf numFmtId="3" fontId="3" fillId="0" borderId="16" xfId="64" applyNumberFormat="1" applyFont="1" applyFill="1" applyBorder="1" applyAlignment="1">
      <alignment horizontal="right"/>
      <protection/>
    </xf>
    <xf numFmtId="3" fontId="3" fillId="0" borderId="17" xfId="64" applyNumberFormat="1" applyFont="1" applyFill="1" applyBorder="1" applyAlignment="1">
      <alignment horizontal="right"/>
      <protection/>
    </xf>
    <xf numFmtId="0" fontId="2" fillId="0" borderId="21" xfId="64" applyFont="1" applyFill="1" applyBorder="1" applyAlignment="1">
      <alignment horizontal="center"/>
      <protection/>
    </xf>
    <xf numFmtId="3" fontId="2" fillId="0" borderId="15" xfId="64" applyNumberFormat="1" applyFont="1" applyFill="1" applyBorder="1" applyAlignment="1">
      <alignment/>
      <protection/>
    </xf>
    <xf numFmtId="3" fontId="2" fillId="0" borderId="16" xfId="64" applyNumberFormat="1" applyFont="1" applyFill="1" applyBorder="1" applyAlignment="1">
      <alignment/>
      <protection/>
    </xf>
    <xf numFmtId="3" fontId="2" fillId="0" borderId="17" xfId="64" applyNumberFormat="1" applyFont="1" applyFill="1" applyBorder="1" applyAlignment="1">
      <alignment/>
      <protection/>
    </xf>
    <xf numFmtId="0" fontId="82" fillId="0" borderId="0" xfId="59" applyFont="1" applyFill="1" applyAlignment="1" applyProtection="1">
      <alignment vertical="center" wrapText="1"/>
      <protection/>
    </xf>
    <xf numFmtId="0" fontId="3" fillId="0" borderId="0" xfId="63" applyFont="1" applyFill="1" applyBorder="1" applyAlignment="1" applyProtection="1">
      <alignment horizontal="center" vertical="center"/>
      <protection/>
    </xf>
    <xf numFmtId="0" fontId="82" fillId="0" borderId="0" xfId="59" applyFont="1" applyFill="1" applyAlignment="1" applyProtection="1">
      <alignment vertical="center"/>
      <protection/>
    </xf>
    <xf numFmtId="0" fontId="83" fillId="0" borderId="0" xfId="59" applyFont="1" applyFill="1" applyAlignment="1" applyProtection="1">
      <alignment vertical="center"/>
      <protection/>
    </xf>
    <xf numFmtId="0" fontId="84" fillId="0" borderId="0" xfId="0" applyFont="1" applyAlignment="1" applyProtection="1">
      <alignment/>
      <protection/>
    </xf>
    <xf numFmtId="0" fontId="84" fillId="0" borderId="0" xfId="0" applyFont="1" applyAlignment="1" applyProtection="1">
      <alignment horizontal="center"/>
      <protection/>
    </xf>
    <xf numFmtId="0" fontId="84" fillId="0" borderId="0" xfId="0" applyFont="1" applyFill="1" applyAlignment="1" applyProtection="1">
      <alignment horizontal="center"/>
      <protection/>
    </xf>
    <xf numFmtId="187" fontId="8" fillId="38" borderId="10" xfId="0" applyNumberFormat="1" applyFont="1" applyFill="1" applyBorder="1" applyAlignment="1" applyProtection="1">
      <alignment horizontal="justify" vertical="center" wrapText="1"/>
      <protection/>
    </xf>
    <xf numFmtId="187" fontId="9" fillId="38" borderId="11" xfId="0" applyNumberFormat="1" applyFont="1" applyFill="1" applyBorder="1" applyAlignment="1" applyProtection="1">
      <alignment horizontal="justify" vertical="center" wrapText="1"/>
      <protection/>
    </xf>
    <xf numFmtId="0" fontId="85" fillId="35" borderId="10" xfId="67" applyNumberFormat="1" applyFont="1" applyFill="1" applyBorder="1" applyAlignment="1" applyProtection="1">
      <alignment horizontal="center" vertical="center" wrapText="1"/>
      <protection/>
    </xf>
    <xf numFmtId="0" fontId="3" fillId="34" borderId="10" xfId="62" applyFont="1" applyFill="1" applyBorder="1" applyAlignment="1">
      <alignment horizontal="center" vertical="center"/>
      <protection/>
    </xf>
    <xf numFmtId="0" fontId="4" fillId="35" borderId="10" xfId="64" applyFont="1" applyFill="1" applyBorder="1" applyAlignment="1">
      <alignment horizontal="center"/>
      <protection/>
    </xf>
    <xf numFmtId="3" fontId="4" fillId="35" borderId="10" xfId="59" applyNumberFormat="1" applyFont="1" applyFill="1" applyBorder="1" applyAlignment="1">
      <alignment horizontal="right"/>
      <protection/>
    </xf>
    <xf numFmtId="0" fontId="5" fillId="35" borderId="10" xfId="64" applyFont="1" applyFill="1" applyBorder="1" applyAlignment="1">
      <alignment horizontal="center"/>
      <protection/>
    </xf>
    <xf numFmtId="3" fontId="5" fillId="35" borderId="10" xfId="59" applyNumberFormat="1" applyFont="1" applyFill="1" applyBorder="1" applyAlignment="1">
      <alignment/>
      <protection/>
    </xf>
    <xf numFmtId="0" fontId="5" fillId="0" borderId="10" xfId="0" applyFont="1" applyFill="1" applyBorder="1" applyAlignment="1">
      <alignment wrapText="1"/>
    </xf>
    <xf numFmtId="0" fontId="0" fillId="0" borderId="10" xfId="0" applyFont="1" applyBorder="1" applyAlignment="1">
      <alignment horizontal="justify" wrapText="1"/>
    </xf>
    <xf numFmtId="0" fontId="0" fillId="0" borderId="10" xfId="0" applyFont="1" applyBorder="1" applyAlignment="1">
      <alignment wrapText="1"/>
    </xf>
    <xf numFmtId="0" fontId="3" fillId="34" borderId="10" xfId="62" applyFont="1" applyFill="1" applyBorder="1" applyAlignment="1">
      <alignment horizontal="center" vertical="center"/>
      <protection/>
    </xf>
    <xf numFmtId="0" fontId="86" fillId="0" borderId="0" xfId="59" applyFont="1" applyFill="1" applyAlignment="1" applyProtection="1">
      <alignment vertical="center" wrapText="1"/>
      <protection/>
    </xf>
    <xf numFmtId="0" fontId="86" fillId="0" borderId="0" xfId="59" applyFont="1" applyFill="1" applyAlignment="1" applyProtection="1">
      <alignment vertical="center"/>
      <protection/>
    </xf>
    <xf numFmtId="14" fontId="87" fillId="0" borderId="10" xfId="63" applyNumberFormat="1" applyFont="1" applyFill="1" applyBorder="1" applyAlignment="1" applyProtection="1">
      <alignment vertical="center" wrapText="1"/>
      <protection locked="0"/>
    </xf>
    <xf numFmtId="0" fontId="0" fillId="0" borderId="0" xfId="0" applyAlignment="1">
      <alignment horizontal="center"/>
    </xf>
    <xf numFmtId="0" fontId="79" fillId="14" borderId="26" xfId="0" applyFont="1" applyFill="1" applyBorder="1" applyAlignment="1">
      <alignment horizontal="center" vertical="center" wrapText="1"/>
    </xf>
    <xf numFmtId="0" fontId="79" fillId="39" borderId="1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justify" vertical="center" wrapText="1"/>
    </xf>
    <xf numFmtId="10" fontId="0" fillId="0" borderId="10" xfId="67" applyNumberFormat="1" applyFont="1" applyFill="1" applyBorder="1" applyAlignment="1">
      <alignment horizontal="center" vertical="center"/>
    </xf>
    <xf numFmtId="0" fontId="0" fillId="0" borderId="10" xfId="0" applyFont="1" applyFill="1" applyBorder="1" applyAlignment="1">
      <alignment wrapText="1"/>
    </xf>
    <xf numFmtId="9" fontId="79" fillId="14" borderId="10" xfId="67" applyFont="1" applyFill="1" applyBorder="1" applyAlignment="1">
      <alignment horizontal="center" vertical="center" wrapText="1"/>
    </xf>
    <xf numFmtId="10" fontId="79" fillId="39" borderId="10" xfId="67" applyNumberFormat="1" applyFont="1" applyFill="1" applyBorder="1" applyAlignment="1">
      <alignment horizontal="center" vertical="center" wrapText="1"/>
    </xf>
    <xf numFmtId="0" fontId="79" fillId="39" borderId="10" xfId="0" applyFont="1" applyFill="1" applyBorder="1" applyAlignment="1">
      <alignment vertical="center" wrapText="1"/>
    </xf>
    <xf numFmtId="0" fontId="0" fillId="0" borderId="0" xfId="0" applyAlignment="1">
      <alignment horizontal="center" vertical="center"/>
    </xf>
    <xf numFmtId="10" fontId="0" fillId="0" borderId="10" xfId="67" applyNumberFormat="1" applyFont="1" applyFill="1" applyBorder="1" applyAlignment="1">
      <alignment horizontal="center" vertical="center" wrapText="1"/>
    </xf>
    <xf numFmtId="17" fontId="43" fillId="0" borderId="10" xfId="0" applyNumberFormat="1" applyFont="1" applyFill="1" applyBorder="1" applyAlignment="1" applyProtection="1">
      <alignment horizontal="center" vertical="center" wrapText="1"/>
      <protection locked="0"/>
    </xf>
    <xf numFmtId="9" fontId="79" fillId="14" borderId="10" xfId="67" applyNumberFormat="1" applyFont="1" applyFill="1" applyBorder="1" applyAlignment="1">
      <alignment horizontal="center" vertical="center" wrapText="1"/>
    </xf>
    <xf numFmtId="187" fontId="9" fillId="38" borderId="10" xfId="0" applyNumberFormat="1" applyFont="1" applyFill="1" applyBorder="1" applyAlignment="1" applyProtection="1">
      <alignment horizontal="justify" vertical="center" wrapText="1"/>
      <protection/>
    </xf>
    <xf numFmtId="0" fontId="88" fillId="0" borderId="10" xfId="68" applyNumberFormat="1" applyFont="1" applyFill="1" applyBorder="1" applyAlignment="1" applyProtection="1">
      <alignment horizontal="center" vertical="center" wrapText="1"/>
      <protection locked="0"/>
    </xf>
    <xf numFmtId="0" fontId="43" fillId="0" borderId="10" xfId="0" applyFont="1" applyFill="1" applyBorder="1" applyAlignment="1">
      <alignment horizontal="justify" vertical="center" wrapText="1"/>
    </xf>
    <xf numFmtId="17" fontId="0" fillId="0" borderId="10" xfId="0" applyNumberFormat="1" applyFont="1" applyFill="1" applyBorder="1" applyAlignment="1" applyProtection="1">
      <alignment horizontal="center" vertical="center" wrapText="1"/>
      <protection locked="0"/>
    </xf>
    <xf numFmtId="9" fontId="0" fillId="0" borderId="10" xfId="67" applyNumberFormat="1" applyFont="1" applyFill="1" applyBorder="1" applyAlignment="1">
      <alignment horizontal="center" vertical="center"/>
    </xf>
    <xf numFmtId="0" fontId="89" fillId="0" borderId="0" xfId="0" applyFont="1" applyAlignment="1" applyProtection="1">
      <alignment/>
      <protection/>
    </xf>
    <xf numFmtId="0" fontId="89" fillId="35" borderId="0" xfId="0" applyFont="1" applyFill="1" applyBorder="1" applyAlignment="1" applyProtection="1">
      <alignment/>
      <protection/>
    </xf>
    <xf numFmtId="0" fontId="81" fillId="0" borderId="10" xfId="67" applyNumberFormat="1" applyFont="1" applyBorder="1" applyAlignment="1" applyProtection="1">
      <alignment horizontal="center" vertical="center" wrapText="1"/>
      <protection locked="0"/>
    </xf>
    <xf numFmtId="9" fontId="85" fillId="0" borderId="10" xfId="0" applyNumberFormat="1" applyFont="1" applyBorder="1" applyAlignment="1" applyProtection="1">
      <alignment horizontal="center" vertical="center"/>
      <protection locked="0"/>
    </xf>
    <xf numFmtId="0" fontId="90" fillId="0" borderId="0" xfId="0" applyFont="1" applyFill="1" applyBorder="1" applyAlignment="1" applyProtection="1">
      <alignment horizontal="center" vertical="center" wrapText="1"/>
      <protection/>
    </xf>
    <xf numFmtId="0" fontId="80" fillId="0" borderId="0" xfId="0" applyFont="1" applyAlignment="1" applyProtection="1">
      <alignment/>
      <protection/>
    </xf>
    <xf numFmtId="0" fontId="91" fillId="0" borderId="0" xfId="0" applyFont="1" applyAlignment="1" applyProtection="1">
      <alignment/>
      <protection/>
    </xf>
    <xf numFmtId="0" fontId="90" fillId="0" borderId="0" xfId="63" applyFont="1" applyFill="1" applyBorder="1" applyAlignment="1" applyProtection="1">
      <alignment horizontal="center" vertical="center"/>
      <protection/>
    </xf>
    <xf numFmtId="0" fontId="92" fillId="0" borderId="0" xfId="63" applyFont="1" applyFill="1" applyBorder="1" applyAlignment="1" applyProtection="1">
      <alignment horizontal="center" vertical="center"/>
      <protection/>
    </xf>
    <xf numFmtId="0" fontId="86" fillId="0" borderId="0" xfId="0" applyFont="1" applyFill="1" applyAlignment="1" applyProtection="1">
      <alignment/>
      <protection/>
    </xf>
    <xf numFmtId="0" fontId="4" fillId="39" borderId="10" xfId="63" applyFont="1" applyFill="1" applyBorder="1" applyAlignment="1" applyProtection="1">
      <alignment horizontal="left" vertical="center" wrapText="1"/>
      <protection/>
    </xf>
    <xf numFmtId="0" fontId="5" fillId="35" borderId="1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top" wrapText="1"/>
      <protection/>
    </xf>
    <xf numFmtId="0" fontId="4" fillId="39" borderId="10" xfId="63" applyFont="1" applyFill="1" applyBorder="1" applyAlignment="1" applyProtection="1">
      <alignment vertical="center" wrapText="1"/>
      <protection/>
    </xf>
    <xf numFmtId="0" fontId="6" fillId="0" borderId="0" xfId="63" applyFont="1" applyFill="1" applyBorder="1" applyAlignment="1" applyProtection="1">
      <alignment horizontal="center" vertical="center"/>
      <protection/>
    </xf>
    <xf numFmtId="1" fontId="7" fillId="0" borderId="0" xfId="54" applyNumberFormat="1" applyFont="1" applyFill="1" applyBorder="1" applyAlignment="1" applyProtection="1">
      <alignment horizontal="center" vertical="center" wrapText="1"/>
      <protection/>
    </xf>
    <xf numFmtId="0" fontId="7" fillId="0" borderId="0" xfId="68" applyNumberFormat="1" applyFont="1" applyFill="1" applyBorder="1" applyAlignment="1" applyProtection="1">
      <alignment horizontal="center" vertical="center" wrapText="1"/>
      <protection/>
    </xf>
    <xf numFmtId="0" fontId="6" fillId="0" borderId="0" xfId="63" applyFont="1" applyFill="1" applyBorder="1" applyAlignment="1" applyProtection="1">
      <alignment horizontal="left" vertical="center" wrapText="1"/>
      <protection/>
    </xf>
    <xf numFmtId="0" fontId="6" fillId="0" borderId="0" xfId="63" applyFont="1" applyFill="1" applyBorder="1" applyAlignment="1" applyProtection="1">
      <alignment horizontal="center" vertical="center" wrapText="1"/>
      <protection/>
    </xf>
    <xf numFmtId="0" fontId="7" fillId="0" borderId="0" xfId="63" applyFont="1" applyFill="1" applyBorder="1" applyAlignment="1" applyProtection="1">
      <alignment horizontal="center" vertical="center" wrapText="1"/>
      <protection/>
    </xf>
    <xf numFmtId="0" fontId="13" fillId="0" borderId="0" xfId="63" applyFont="1" applyFill="1" applyBorder="1" applyAlignment="1" applyProtection="1">
      <alignment horizontal="center" vertical="center"/>
      <protection/>
    </xf>
    <xf numFmtId="9" fontId="7" fillId="0" borderId="0" xfId="68" applyFont="1" applyFill="1" applyBorder="1" applyAlignment="1" applyProtection="1">
      <alignment horizontal="center" vertical="center"/>
      <protection/>
    </xf>
    <xf numFmtId="187" fontId="6" fillId="0" borderId="0" xfId="68" applyNumberFormat="1" applyFont="1" applyFill="1" applyBorder="1" applyAlignment="1" applyProtection="1">
      <alignment horizontal="center" vertical="top" wrapText="1"/>
      <protection/>
    </xf>
    <xf numFmtId="9" fontId="6" fillId="0" borderId="0" xfId="68" applyFont="1" applyFill="1" applyBorder="1" applyAlignment="1" applyProtection="1">
      <alignment horizontal="center" vertical="top" wrapText="1"/>
      <protection/>
    </xf>
    <xf numFmtId="0" fontId="4" fillId="39" borderId="10" xfId="63" applyFont="1" applyFill="1" applyBorder="1" applyAlignment="1" applyProtection="1">
      <alignment vertical="top" wrapText="1"/>
      <protection/>
    </xf>
    <xf numFmtId="0" fontId="4" fillId="39" borderId="10" xfId="63"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4" fillId="39" borderId="10" xfId="63" applyFont="1" applyFill="1" applyBorder="1" applyAlignment="1" applyProtection="1">
      <alignment horizontal="center" vertical="center"/>
      <protection/>
    </xf>
    <xf numFmtId="3" fontId="88" fillId="33" borderId="10" xfId="68" applyNumberFormat="1" applyFont="1" applyFill="1" applyBorder="1" applyAlignment="1" applyProtection="1">
      <alignment horizontal="center" vertical="center"/>
      <protection/>
    </xf>
    <xf numFmtId="3" fontId="5" fillId="33" borderId="10" xfId="68" applyNumberFormat="1" applyFont="1" applyFill="1" applyBorder="1" applyAlignment="1" applyProtection="1">
      <alignment horizontal="center" vertical="center"/>
      <protection/>
    </xf>
    <xf numFmtId="3" fontId="88" fillId="35" borderId="10" xfId="68" applyNumberFormat="1" applyFont="1" applyFill="1" applyBorder="1" applyAlignment="1" applyProtection="1">
      <alignment horizontal="center" vertical="center" wrapText="1"/>
      <protection/>
    </xf>
    <xf numFmtId="3" fontId="5" fillId="35" borderId="10" xfId="68" applyNumberFormat="1" applyFont="1" applyFill="1" applyBorder="1" applyAlignment="1" applyProtection="1">
      <alignment horizontal="center" vertical="center" wrapText="1"/>
      <protection/>
    </xf>
    <xf numFmtId="9" fontId="93" fillId="0" borderId="10" xfId="67" applyFont="1" applyBorder="1" applyAlignment="1" applyProtection="1">
      <alignment horizontal="center" vertical="center" wrapText="1"/>
      <protection/>
    </xf>
    <xf numFmtId="9" fontId="80" fillId="0" borderId="10" xfId="67" applyFont="1" applyBorder="1" applyAlignment="1" applyProtection="1">
      <alignment horizontal="center" vertical="center" wrapText="1"/>
      <protection/>
    </xf>
    <xf numFmtId="9" fontId="94" fillId="0" borderId="0" xfId="67" applyFont="1" applyFill="1" applyBorder="1" applyAlignment="1" applyProtection="1">
      <alignment horizontal="center" vertical="center" wrapText="1"/>
      <protection/>
    </xf>
    <xf numFmtId="3" fontId="88" fillId="0" borderId="10" xfId="68" applyNumberFormat="1" applyFont="1" applyFill="1" applyBorder="1" applyAlignment="1" applyProtection="1">
      <alignment horizontal="center" vertical="center"/>
      <protection/>
    </xf>
    <xf numFmtId="3" fontId="88" fillId="0" borderId="10" xfId="68" applyNumberFormat="1" applyFont="1" applyFill="1" applyBorder="1" applyAlignment="1" applyProtection="1">
      <alignment horizontal="center" vertical="center" wrapText="1"/>
      <protection/>
    </xf>
    <xf numFmtId="0" fontId="4" fillId="39" borderId="10" xfId="63" applyFont="1" applyFill="1" applyBorder="1" applyAlignment="1" applyProtection="1">
      <alignment horizontal="justify" vertical="center" wrapText="1"/>
      <protection/>
    </xf>
    <xf numFmtId="0" fontId="95" fillId="0" borderId="0" xfId="63"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protection/>
    </xf>
    <xf numFmtId="0" fontId="3" fillId="0" borderId="0" xfId="63" applyFont="1" applyFill="1" applyBorder="1" applyAlignment="1" applyProtection="1">
      <alignment horizontal="center" vertical="center" wrapText="1"/>
      <protection/>
    </xf>
    <xf numFmtId="0" fontId="5" fillId="33" borderId="10" xfId="63" applyFont="1" applyFill="1" applyBorder="1" applyAlignment="1" applyProtection="1">
      <alignment vertical="center" wrapText="1"/>
      <protection/>
    </xf>
    <xf numFmtId="0" fontId="2" fillId="0" borderId="0" xfId="63" applyFont="1" applyFill="1" applyBorder="1" applyAlignment="1" applyProtection="1">
      <alignment horizontal="center" vertical="center"/>
      <protection/>
    </xf>
    <xf numFmtId="0" fontId="2" fillId="0" borderId="0" xfId="63" applyFont="1" applyFill="1" applyBorder="1" applyAlignment="1" applyProtection="1">
      <alignment vertical="center" wrapText="1"/>
      <protection/>
    </xf>
    <xf numFmtId="0" fontId="3" fillId="33" borderId="0" xfId="63" applyFont="1" applyFill="1" applyAlignment="1" applyProtection="1">
      <alignment horizontal="center" vertical="center"/>
      <protection/>
    </xf>
    <xf numFmtId="0" fontId="2" fillId="33" borderId="0" xfId="63" applyFont="1" applyFill="1" applyAlignment="1" applyProtection="1">
      <alignment vertical="center"/>
      <protection/>
    </xf>
    <xf numFmtId="0" fontId="2" fillId="33" borderId="0" xfId="63" applyFont="1" applyFill="1" applyAlignment="1" applyProtection="1">
      <alignment vertical="top" wrapText="1"/>
      <protection/>
    </xf>
    <xf numFmtId="9" fontId="3" fillId="33" borderId="0" xfId="68" applyFont="1" applyFill="1" applyAlignment="1" applyProtection="1">
      <alignment vertical="center"/>
      <protection/>
    </xf>
    <xf numFmtId="9" fontId="2" fillId="33" borderId="0" xfId="68" applyFont="1" applyFill="1" applyAlignment="1" applyProtection="1">
      <alignment vertical="center"/>
      <protection/>
    </xf>
    <xf numFmtId="0" fontId="2" fillId="0" borderId="0" xfId="63" applyFont="1" applyFill="1" applyAlignment="1" applyProtection="1">
      <alignment vertical="center"/>
      <protection/>
    </xf>
    <xf numFmtId="0" fontId="90" fillId="0" borderId="0" xfId="0" applyFont="1" applyAlignment="1" applyProtection="1">
      <alignment horizontal="center"/>
      <protection/>
    </xf>
    <xf numFmtId="0" fontId="90" fillId="0" borderId="0" xfId="0" applyFont="1" applyAlignment="1" applyProtection="1">
      <alignment/>
      <protection/>
    </xf>
    <xf numFmtId="0" fontId="91" fillId="0" borderId="0" xfId="0" applyFont="1" applyFill="1" applyAlignment="1" applyProtection="1">
      <alignment/>
      <protection/>
    </xf>
    <xf numFmtId="3" fontId="88" fillId="33" borderId="10" xfId="68" applyNumberFormat="1" applyFont="1" applyFill="1" applyBorder="1" applyAlignment="1" applyProtection="1">
      <alignment horizontal="center" vertical="center"/>
      <protection locked="0"/>
    </xf>
    <xf numFmtId="0" fontId="5" fillId="33" borderId="10" xfId="63" applyFont="1" applyFill="1" applyBorder="1" applyAlignment="1" applyProtection="1">
      <alignment vertical="center"/>
      <protection/>
    </xf>
    <xf numFmtId="0" fontId="5" fillId="35" borderId="10" xfId="68" applyNumberFormat="1" applyFont="1" applyFill="1" applyBorder="1" applyAlignment="1" applyProtection="1">
      <alignment horizontal="center" vertical="center" wrapText="1"/>
      <protection/>
    </xf>
    <xf numFmtId="10" fontId="93" fillId="0" borderId="10" xfId="67" applyNumberFormat="1" applyFont="1" applyBorder="1" applyAlignment="1" applyProtection="1">
      <alignment horizontal="center" vertical="center" wrapText="1"/>
      <protection/>
    </xf>
    <xf numFmtId="10" fontId="88" fillId="0" borderId="10" xfId="67" applyNumberFormat="1" applyFont="1" applyBorder="1" applyAlignment="1" applyProtection="1">
      <alignment horizontal="center" vertical="center" wrapText="1"/>
      <protection/>
    </xf>
    <xf numFmtId="10" fontId="80" fillId="0" borderId="10" xfId="67" applyNumberFormat="1" applyFont="1" applyBorder="1" applyAlignment="1" applyProtection="1">
      <alignment horizontal="center" vertical="center" wrapText="1"/>
      <protection/>
    </xf>
    <xf numFmtId="0" fontId="5" fillId="35" borderId="10" xfId="67" applyNumberFormat="1" applyFont="1" applyFill="1" applyBorder="1" applyAlignment="1" applyProtection="1">
      <alignment horizontal="center" vertical="center" wrapText="1"/>
      <protection/>
    </xf>
    <xf numFmtId="0" fontId="0" fillId="35" borderId="0" xfId="0" applyFill="1" applyAlignment="1">
      <alignment/>
    </xf>
    <xf numFmtId="0" fontId="91" fillId="35" borderId="0" xfId="0" applyFont="1" applyFill="1" applyBorder="1" applyAlignment="1" applyProtection="1">
      <alignment horizontal="center"/>
      <protection locked="0"/>
    </xf>
    <xf numFmtId="0" fontId="90" fillId="35" borderId="0" xfId="0" applyFont="1" applyFill="1" applyBorder="1" applyAlignment="1" applyProtection="1">
      <alignment horizontal="center" vertical="center" wrapText="1"/>
      <protection locked="0"/>
    </xf>
    <xf numFmtId="0" fontId="79" fillId="35" borderId="0" xfId="0" applyFont="1" applyFill="1" applyBorder="1" applyAlignment="1">
      <alignment horizontal="center"/>
    </xf>
    <xf numFmtId="0" fontId="96" fillId="35" borderId="27" xfId="0" applyFont="1" applyFill="1" applyBorder="1" applyAlignment="1" applyProtection="1">
      <alignment horizontal="justify" vertical="center" wrapText="1"/>
      <protection/>
    </xf>
    <xf numFmtId="0" fontId="96" fillId="35" borderId="0" xfId="0" applyFont="1" applyFill="1" applyBorder="1" applyAlignment="1" applyProtection="1">
      <alignment vertical="center" wrapText="1"/>
      <protection/>
    </xf>
    <xf numFmtId="0" fontId="96" fillId="35" borderId="28" xfId="0" applyFont="1" applyFill="1" applyBorder="1" applyAlignment="1" applyProtection="1">
      <alignment vertical="center" wrapText="1"/>
      <protection/>
    </xf>
    <xf numFmtId="0" fontId="96" fillId="35" borderId="0" xfId="0" applyFont="1" applyFill="1" applyBorder="1" applyAlignment="1" applyProtection="1">
      <alignment horizontal="center" vertical="center" wrapText="1"/>
      <protection/>
    </xf>
    <xf numFmtId="0" fontId="0" fillId="35" borderId="0" xfId="0" applyFill="1" applyAlignment="1">
      <alignment horizontal="center"/>
    </xf>
    <xf numFmtId="0" fontId="96" fillId="0" borderId="10" xfId="0" applyFont="1" applyBorder="1" applyAlignment="1" applyProtection="1">
      <alignment vertical="center" wrapText="1"/>
      <protection/>
    </xf>
    <xf numFmtId="187" fontId="97" fillId="40" borderId="10" xfId="0" applyNumberFormat="1" applyFont="1" applyFill="1" applyBorder="1" applyAlignment="1" applyProtection="1">
      <alignment horizontal="justify" vertical="center" wrapText="1"/>
      <protection/>
    </xf>
    <xf numFmtId="3" fontId="97" fillId="40" borderId="10" xfId="67" applyNumberFormat="1" applyFont="1" applyFill="1" applyBorder="1" applyAlignment="1" applyProtection="1">
      <alignment horizontal="center" vertical="center" wrapText="1"/>
      <protection locked="0"/>
    </xf>
    <xf numFmtId="0" fontId="98" fillId="40" borderId="10" xfId="67" applyNumberFormat="1" applyFont="1" applyFill="1" applyBorder="1" applyAlignment="1" applyProtection="1">
      <alignment horizontal="center" vertical="center" wrapText="1"/>
      <protection/>
    </xf>
    <xf numFmtId="187" fontId="98" fillId="40" borderId="11" xfId="0" applyNumberFormat="1" applyFont="1" applyFill="1" applyBorder="1" applyAlignment="1" applyProtection="1">
      <alignment horizontal="justify" vertical="center" wrapText="1"/>
      <protection/>
    </xf>
    <xf numFmtId="9" fontId="98" fillId="40" borderId="10" xfId="0" applyNumberFormat="1" applyFont="1" applyFill="1" applyBorder="1" applyAlignment="1" applyProtection="1">
      <alignment horizontal="center" vertical="center"/>
      <protection locked="0"/>
    </xf>
    <xf numFmtId="0" fontId="97" fillId="40" borderId="26" xfId="0" applyFont="1" applyFill="1" applyBorder="1" applyAlignment="1" applyProtection="1">
      <alignment horizontal="justify" vertical="center" wrapText="1"/>
      <protection/>
    </xf>
    <xf numFmtId="0" fontId="97" fillId="40" borderId="29" xfId="0" applyFont="1" applyFill="1" applyBorder="1" applyAlignment="1" applyProtection="1">
      <alignment horizontal="justify" vertical="center" wrapText="1"/>
      <protection/>
    </xf>
    <xf numFmtId="0" fontId="97" fillId="40" borderId="30" xfId="0" applyFont="1" applyFill="1" applyBorder="1" applyAlignment="1" applyProtection="1">
      <alignment horizontal="justify" vertical="center" wrapText="1"/>
      <protection/>
    </xf>
    <xf numFmtId="0" fontId="99" fillId="34" borderId="10" xfId="0" applyFont="1" applyFill="1" applyBorder="1" applyAlignment="1">
      <alignment horizontal="center" vertical="center"/>
    </xf>
    <xf numFmtId="0" fontId="100" fillId="0" borderId="10" xfId="0" applyFont="1" applyBorder="1" applyAlignment="1">
      <alignment horizontal="justify" vertical="center"/>
    </xf>
    <xf numFmtId="0" fontId="101" fillId="0" borderId="10" xfId="0" applyFont="1" applyBorder="1" applyAlignment="1">
      <alignment horizontal="justify" vertical="center"/>
    </xf>
    <xf numFmtId="0" fontId="0" fillId="0" borderId="10" xfId="0" applyFont="1" applyBorder="1" applyAlignment="1">
      <alignment vertical="center" wrapText="1"/>
    </xf>
    <xf numFmtId="0" fontId="0" fillId="0" borderId="0" xfId="0" applyFill="1" applyAlignment="1">
      <alignment/>
    </xf>
    <xf numFmtId="0" fontId="0" fillId="0" borderId="0" xfId="0" applyBorder="1" applyAlignment="1">
      <alignment/>
    </xf>
    <xf numFmtId="0" fontId="102" fillId="0" borderId="0" xfId="0" applyFont="1" applyAlignment="1">
      <alignment horizontal="center" vertical="center"/>
    </xf>
    <xf numFmtId="0" fontId="102" fillId="0" borderId="0" xfId="0" applyFont="1" applyAlignment="1">
      <alignment horizontal="left" vertical="center" wrapText="1" indent="1"/>
    </xf>
    <xf numFmtId="0" fontId="102" fillId="0" borderId="0" xfId="0" applyFont="1" applyFill="1" applyAlignment="1">
      <alignment horizontal="left" vertical="center" indent="1"/>
    </xf>
    <xf numFmtId="0" fontId="102" fillId="35" borderId="0" xfId="0" applyFont="1" applyFill="1" applyAlignment="1">
      <alignment horizontal="left" vertical="center" indent="1"/>
    </xf>
    <xf numFmtId="0" fontId="102" fillId="35" borderId="10" xfId="0" applyFont="1" applyFill="1" applyBorder="1" applyAlignment="1">
      <alignment horizontal="center" vertical="center"/>
    </xf>
    <xf numFmtId="0" fontId="102" fillId="35" borderId="10" xfId="0" applyFont="1" applyFill="1" applyBorder="1" applyAlignment="1">
      <alignment horizontal="left" vertical="center" wrapText="1" indent="1"/>
    </xf>
    <xf numFmtId="0" fontId="93" fillId="35" borderId="10" xfId="0" applyFont="1" applyFill="1" applyBorder="1" applyAlignment="1">
      <alignment horizontal="center" vertical="center"/>
    </xf>
    <xf numFmtId="0" fontId="93" fillId="35" borderId="10" xfId="0" applyFont="1" applyFill="1" applyBorder="1" applyAlignment="1">
      <alignment horizontal="left" vertical="center" wrapText="1" indent="1"/>
    </xf>
    <xf numFmtId="0" fontId="102" fillId="0" borderId="10" xfId="0" applyFont="1" applyFill="1" applyBorder="1" applyAlignment="1">
      <alignment horizontal="left" vertical="center" wrapText="1" indent="1"/>
    </xf>
    <xf numFmtId="0" fontId="0" fillId="35" borderId="0" xfId="0" applyFill="1" applyBorder="1" applyAlignment="1">
      <alignment/>
    </xf>
    <xf numFmtId="0" fontId="102" fillId="35" borderId="0" xfId="0" applyFont="1" applyFill="1" applyAlignment="1">
      <alignment horizontal="center" vertical="center"/>
    </xf>
    <xf numFmtId="0" fontId="102" fillId="35" borderId="0" xfId="0" applyFont="1" applyFill="1" applyAlignment="1">
      <alignment horizontal="left" vertical="center" wrapText="1" indent="1"/>
    </xf>
    <xf numFmtId="0" fontId="0" fillId="0" borderId="30" xfId="0" applyBorder="1" applyAlignment="1">
      <alignment/>
    </xf>
    <xf numFmtId="0" fontId="0" fillId="0" borderId="10" xfId="0" applyBorder="1" applyAlignment="1">
      <alignment/>
    </xf>
    <xf numFmtId="9" fontId="98" fillId="40" borderId="10" xfId="67" applyNumberFormat="1" applyFont="1" applyFill="1" applyBorder="1" applyAlignment="1" applyProtection="1">
      <alignment horizontal="center" vertical="center" wrapText="1"/>
      <protection/>
    </xf>
    <xf numFmtId="9" fontId="97" fillId="40" borderId="10" xfId="67" applyNumberFormat="1" applyFont="1" applyFill="1" applyBorder="1" applyAlignment="1" applyProtection="1">
      <alignment horizontal="center" vertical="center" wrapText="1"/>
      <protection locked="0"/>
    </xf>
    <xf numFmtId="0" fontId="100" fillId="0" borderId="0" xfId="0" applyFont="1" applyAlignment="1" applyProtection="1">
      <alignment/>
      <protection/>
    </xf>
    <xf numFmtId="0" fontId="100" fillId="35" borderId="0" xfId="0" applyFont="1" applyFill="1" applyBorder="1" applyAlignment="1" applyProtection="1">
      <alignment/>
      <protection/>
    </xf>
    <xf numFmtId="0" fontId="96" fillId="0" borderId="0" xfId="0" applyFont="1" applyAlignment="1" applyProtection="1">
      <alignment/>
      <protection/>
    </xf>
    <xf numFmtId="0" fontId="4" fillId="2" borderId="10" xfId="0" applyFont="1" applyFill="1" applyBorder="1" applyAlignment="1" applyProtection="1">
      <alignment horizontal="center" vertical="center" wrapText="1"/>
      <protection/>
    </xf>
    <xf numFmtId="0" fontId="80" fillId="0" borderId="10" xfId="0" applyFont="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10" fontId="80" fillId="0" borderId="10" xfId="67" applyNumberFormat="1" applyFont="1" applyBorder="1" applyAlignment="1" applyProtection="1">
      <alignment horizontal="center" vertical="center"/>
      <protection/>
    </xf>
    <xf numFmtId="9" fontId="80" fillId="0" borderId="10" xfId="67" applyFont="1" applyBorder="1" applyAlignment="1" applyProtection="1">
      <alignment horizontal="center" vertical="center"/>
      <protection/>
    </xf>
    <xf numFmtId="10" fontId="80" fillId="35" borderId="10" xfId="67" applyNumberFormat="1" applyFont="1" applyFill="1" applyBorder="1" applyAlignment="1" applyProtection="1">
      <alignment horizontal="center" vertical="center" wrapText="1"/>
      <protection/>
    </xf>
    <xf numFmtId="0" fontId="103" fillId="40" borderId="10" xfId="0" applyFont="1" applyFill="1" applyBorder="1" applyAlignment="1" applyProtection="1">
      <alignment horizontal="center" vertical="center" wrapText="1"/>
      <protection/>
    </xf>
    <xf numFmtId="9" fontId="103" fillId="40" borderId="10" xfId="67" applyFont="1" applyFill="1" applyBorder="1" applyAlignment="1" applyProtection="1">
      <alignment horizontal="center" vertical="center"/>
      <protection/>
    </xf>
    <xf numFmtId="10" fontId="103" fillId="40" borderId="10" xfId="67" applyNumberFormat="1" applyFont="1" applyFill="1" applyBorder="1" applyAlignment="1" applyProtection="1">
      <alignment horizontal="center" vertical="center"/>
      <protection/>
    </xf>
    <xf numFmtId="0" fontId="100" fillId="35" borderId="0" xfId="0" applyFont="1" applyFill="1" applyBorder="1" applyAlignment="1" applyProtection="1">
      <alignment horizontal="center" vertical="center"/>
      <protection/>
    </xf>
    <xf numFmtId="0" fontId="99" fillId="35" borderId="0" xfId="0" applyFont="1" applyFill="1" applyBorder="1" applyAlignment="1" applyProtection="1">
      <alignment vertical="center"/>
      <protection/>
    </xf>
    <xf numFmtId="0" fontId="99" fillId="35" borderId="0" xfId="0" applyFont="1" applyFill="1" applyBorder="1" applyAlignment="1" applyProtection="1">
      <alignment vertical="center" wrapText="1"/>
      <protection/>
    </xf>
    <xf numFmtId="0" fontId="99" fillId="35" borderId="0" xfId="0" applyFont="1" applyFill="1" applyBorder="1" applyAlignment="1" applyProtection="1">
      <alignment horizontal="center" vertical="center" wrapText="1"/>
      <protection/>
    </xf>
    <xf numFmtId="189" fontId="99" fillId="35" borderId="0" xfId="0" applyNumberFormat="1" applyFont="1" applyFill="1" applyBorder="1" applyAlignment="1" applyProtection="1">
      <alignment horizontal="center" vertical="center" wrapText="1"/>
      <protection/>
    </xf>
    <xf numFmtId="0" fontId="100" fillId="0" borderId="0" xfId="0" applyFont="1" applyFill="1" applyAlignment="1" applyProtection="1">
      <alignment/>
      <protection/>
    </xf>
    <xf numFmtId="0" fontId="99" fillId="0" borderId="0" xfId="0" applyFont="1" applyBorder="1" applyAlignment="1" applyProtection="1">
      <alignment horizontal="center" vertical="center" wrapText="1"/>
      <protection/>
    </xf>
    <xf numFmtId="0" fontId="100" fillId="0" borderId="0" xfId="0" applyFont="1" applyBorder="1" applyAlignment="1" applyProtection="1">
      <alignment/>
      <protection/>
    </xf>
    <xf numFmtId="0" fontId="100" fillId="0" borderId="0" xfId="0" applyFont="1" applyBorder="1" applyAlignment="1" applyProtection="1">
      <alignment/>
      <protection/>
    </xf>
    <xf numFmtId="0" fontId="7" fillId="2" borderId="10" xfId="59" applyFont="1" applyFill="1" applyBorder="1" applyAlignment="1" applyProtection="1">
      <alignment horizontal="center" vertical="center" wrapText="1"/>
      <protection/>
    </xf>
    <xf numFmtId="0" fontId="8" fillId="0" borderId="10" xfId="59" applyFont="1" applyFill="1" applyBorder="1" applyAlignment="1" applyProtection="1">
      <alignment horizontal="justify" vertical="center" wrapText="1"/>
      <protection locked="0"/>
    </xf>
    <xf numFmtId="0" fontId="96" fillId="0" borderId="10" xfId="0" applyFont="1" applyBorder="1" applyAlignment="1" applyProtection="1">
      <alignment horizontal="center" vertical="center" wrapText="1"/>
      <protection/>
    </xf>
    <xf numFmtId="0" fontId="81" fillId="0" borderId="10" xfId="0" applyFont="1" applyBorder="1" applyAlignment="1" applyProtection="1">
      <alignment horizontal="justify" vertical="center" wrapText="1"/>
      <protection/>
    </xf>
    <xf numFmtId="0" fontId="81" fillId="0" borderId="10" xfId="0" applyFont="1" applyBorder="1" applyAlignment="1" applyProtection="1">
      <alignment horizontal="center" vertical="center" wrapText="1"/>
      <protection/>
    </xf>
    <xf numFmtId="0" fontId="7" fillId="41" borderId="11" xfId="0" applyFont="1" applyFill="1" applyBorder="1" applyAlignment="1" applyProtection="1">
      <alignment horizontal="center" vertical="center"/>
      <protection/>
    </xf>
    <xf numFmtId="0" fontId="7" fillId="41" borderId="31" xfId="0" applyFont="1" applyFill="1" applyBorder="1" applyAlignment="1" applyProtection="1">
      <alignment horizontal="center" vertical="center"/>
      <protection/>
    </xf>
    <xf numFmtId="0" fontId="7" fillId="41" borderId="32" xfId="0" applyFont="1" applyFill="1" applyBorder="1" applyAlignment="1" applyProtection="1">
      <alignment horizontal="center" vertical="center"/>
      <protection/>
    </xf>
    <xf numFmtId="0" fontId="7" fillId="2" borderId="26" xfId="59" applyFont="1" applyFill="1" applyBorder="1" applyAlignment="1" applyProtection="1">
      <alignment horizontal="center" vertical="center" wrapText="1"/>
      <protection/>
    </xf>
    <xf numFmtId="0" fontId="7" fillId="2" borderId="30" xfId="59" applyFont="1" applyFill="1" applyBorder="1" applyAlignment="1" applyProtection="1">
      <alignment horizontal="center" vertical="center" wrapText="1"/>
      <protection/>
    </xf>
    <xf numFmtId="0" fontId="81" fillId="0" borderId="10" xfId="0" applyFont="1" applyFill="1" applyBorder="1" applyAlignment="1" applyProtection="1">
      <alignment horizontal="justify" vertical="center" wrapText="1"/>
      <protection/>
    </xf>
    <xf numFmtId="0" fontId="97" fillId="40" borderId="10" xfId="59" applyFont="1" applyFill="1" applyBorder="1" applyAlignment="1" applyProtection="1">
      <alignment horizontal="justify" vertical="center" wrapText="1"/>
      <protection locked="0"/>
    </xf>
    <xf numFmtId="0" fontId="97" fillId="40" borderId="10" xfId="0" applyFont="1" applyFill="1" applyBorder="1" applyAlignment="1" applyProtection="1">
      <alignment horizontal="justify" vertical="center" wrapText="1"/>
      <protection/>
    </xf>
    <xf numFmtId="0" fontId="7" fillId="2" borderId="33" xfId="59" applyFont="1" applyFill="1" applyBorder="1" applyAlignment="1" applyProtection="1">
      <alignment horizontal="center" vertical="center" wrapText="1"/>
      <protection/>
    </xf>
    <xf numFmtId="0" fontId="7" fillId="2" borderId="34" xfId="59" applyFont="1" applyFill="1" applyBorder="1" applyAlignment="1" applyProtection="1">
      <alignment horizontal="center" vertical="center" wrapText="1"/>
      <protection/>
    </xf>
    <xf numFmtId="0" fontId="7" fillId="2" borderId="35" xfId="59" applyFont="1" applyFill="1" applyBorder="1" applyAlignment="1" applyProtection="1">
      <alignment horizontal="center" vertical="center" wrapText="1"/>
      <protection/>
    </xf>
    <xf numFmtId="0" fontId="100" fillId="35" borderId="33" xfId="0" applyFont="1" applyFill="1" applyBorder="1" applyAlignment="1" applyProtection="1">
      <alignment horizontal="center" vertical="center"/>
      <protection/>
    </xf>
    <xf numFmtId="0" fontId="100" fillId="35" borderId="35" xfId="0" applyFont="1" applyFill="1" applyBorder="1" applyAlignment="1" applyProtection="1">
      <alignment horizontal="center" vertical="center"/>
      <protection/>
    </xf>
    <xf numFmtId="0" fontId="100" fillId="35" borderId="36" xfId="0" applyFont="1" applyFill="1" applyBorder="1" applyAlignment="1" applyProtection="1">
      <alignment horizontal="center" vertical="center"/>
      <protection/>
    </xf>
    <xf numFmtId="0" fontId="100" fillId="35" borderId="37" xfId="0" applyFont="1" applyFill="1" applyBorder="1" applyAlignment="1" applyProtection="1">
      <alignment horizontal="center" vertical="center"/>
      <protection/>
    </xf>
    <xf numFmtId="0" fontId="100" fillId="35" borderId="38" xfId="0" applyFont="1" applyFill="1" applyBorder="1" applyAlignment="1" applyProtection="1">
      <alignment horizontal="center" vertical="center"/>
      <protection/>
    </xf>
    <xf numFmtId="0" fontId="100" fillId="35" borderId="39" xfId="0" applyFont="1" applyFill="1" applyBorder="1" applyAlignment="1" applyProtection="1">
      <alignment horizontal="center" vertical="center"/>
      <protection/>
    </xf>
    <xf numFmtId="0" fontId="97" fillId="40" borderId="10" xfId="67" applyNumberFormat="1" applyFont="1" applyFill="1" applyBorder="1" applyAlignment="1" applyProtection="1">
      <alignment horizontal="justify" vertical="center" wrapText="1"/>
      <protection/>
    </xf>
    <xf numFmtId="0" fontId="97" fillId="40" borderId="10" xfId="0" applyFont="1" applyFill="1" applyBorder="1" applyAlignment="1" applyProtection="1">
      <alignment horizontal="center" vertical="center" wrapText="1"/>
      <protection/>
    </xf>
    <xf numFmtId="0" fontId="96" fillId="0" borderId="10" xfId="0" applyFont="1" applyFill="1" applyBorder="1" applyAlignment="1" applyProtection="1">
      <alignment horizontal="center" vertical="center" wrapText="1"/>
      <protection/>
    </xf>
    <xf numFmtId="0" fontId="85" fillId="34" borderId="26" xfId="0" applyFont="1" applyFill="1" applyBorder="1" applyAlignment="1" applyProtection="1">
      <alignment horizontal="justify" vertical="center" wrapText="1"/>
      <protection/>
    </xf>
    <xf numFmtId="0" fontId="85" fillId="34" borderId="29" xfId="0" applyFont="1" applyFill="1" applyBorder="1" applyAlignment="1" applyProtection="1">
      <alignment horizontal="justify" vertical="center" wrapText="1"/>
      <protection/>
    </xf>
    <xf numFmtId="0" fontId="85" fillId="34" borderId="30" xfId="0" applyFont="1" applyFill="1" applyBorder="1" applyAlignment="1" applyProtection="1">
      <alignment horizontal="justify" vertical="center" wrapText="1"/>
      <protection/>
    </xf>
    <xf numFmtId="0" fontId="96" fillId="35" borderId="10" xfId="0" applyFont="1" applyFill="1" applyBorder="1" applyAlignment="1" applyProtection="1">
      <alignment horizontal="center" vertical="center"/>
      <protection/>
    </xf>
    <xf numFmtId="0" fontId="96" fillId="0" borderId="10" xfId="0" applyFont="1" applyFill="1" applyBorder="1" applyAlignment="1" applyProtection="1">
      <alignment horizontal="center" vertical="center"/>
      <protection/>
    </xf>
    <xf numFmtId="0" fontId="81" fillId="35" borderId="10" xfId="67" applyNumberFormat="1" applyFont="1" applyFill="1" applyBorder="1" applyAlignment="1" applyProtection="1">
      <alignment horizontal="justify" vertical="center" wrapText="1"/>
      <protection/>
    </xf>
    <xf numFmtId="0" fontId="7" fillId="2" borderId="10" xfId="0" applyFont="1" applyFill="1" applyBorder="1" applyAlignment="1" applyProtection="1">
      <alignment horizontal="center" vertical="center" wrapText="1"/>
      <protection/>
    </xf>
    <xf numFmtId="0" fontId="97" fillId="40" borderId="26" xfId="0" applyNumberFormat="1" applyFont="1" applyFill="1" applyBorder="1" applyAlignment="1" applyProtection="1">
      <alignment horizontal="justify" vertical="center" wrapText="1"/>
      <protection/>
    </xf>
    <xf numFmtId="0" fontId="97" fillId="40" borderId="29" xfId="0" applyNumberFormat="1" applyFont="1" applyFill="1" applyBorder="1" applyAlignment="1" applyProtection="1">
      <alignment horizontal="justify" vertical="center" wrapText="1"/>
      <protection/>
    </xf>
    <xf numFmtId="0" fontId="97" fillId="40" borderId="30" xfId="0" applyNumberFormat="1" applyFont="1" applyFill="1" applyBorder="1" applyAlignment="1" applyProtection="1">
      <alignment horizontal="justify" vertical="center" wrapText="1"/>
      <protection/>
    </xf>
    <xf numFmtId="9" fontId="98" fillId="40" borderId="26" xfId="0" applyNumberFormat="1" applyFont="1" applyFill="1" applyBorder="1" applyAlignment="1" applyProtection="1">
      <alignment horizontal="justify" vertical="center" wrapText="1"/>
      <protection/>
    </xf>
    <xf numFmtId="9" fontId="98" fillId="40" borderId="29" xfId="0" applyNumberFormat="1" applyFont="1" applyFill="1" applyBorder="1" applyAlignment="1" applyProtection="1">
      <alignment horizontal="justify" vertical="center" wrapText="1"/>
      <protection/>
    </xf>
    <xf numFmtId="9" fontId="98" fillId="40" borderId="30" xfId="0" applyNumberFormat="1" applyFont="1" applyFill="1" applyBorder="1" applyAlignment="1" applyProtection="1">
      <alignment horizontal="justify" vertical="center" wrapText="1"/>
      <protection/>
    </xf>
    <xf numFmtId="0" fontId="98" fillId="40" borderId="26" xfId="0" applyFont="1" applyFill="1" applyBorder="1" applyAlignment="1" applyProtection="1">
      <alignment horizontal="justify" vertical="center" wrapText="1"/>
      <protection/>
    </xf>
    <xf numFmtId="0" fontId="98" fillId="40" borderId="29" xfId="0" applyFont="1" applyFill="1" applyBorder="1" applyAlignment="1" applyProtection="1">
      <alignment horizontal="justify" vertical="center" wrapText="1"/>
      <protection/>
    </xf>
    <xf numFmtId="0" fontId="98" fillId="40" borderId="30" xfId="0" applyFont="1" applyFill="1" applyBorder="1" applyAlignment="1" applyProtection="1">
      <alignment horizontal="justify" vertical="center" wrapText="1"/>
      <protection/>
    </xf>
    <xf numFmtId="0" fontId="81" fillId="0" borderId="26" xfId="0" applyNumberFormat="1" applyFont="1" applyFill="1" applyBorder="1" applyAlignment="1" applyProtection="1">
      <alignment horizontal="justify" vertical="center" wrapText="1"/>
      <protection/>
    </xf>
    <xf numFmtId="0" fontId="81" fillId="0" borderId="29" xfId="0" applyNumberFormat="1" applyFont="1" applyFill="1" applyBorder="1" applyAlignment="1" applyProtection="1">
      <alignment horizontal="justify" vertical="center" wrapText="1"/>
      <protection/>
    </xf>
    <xf numFmtId="0" fontId="81" fillId="0" borderId="30" xfId="0" applyNumberFormat="1" applyFont="1" applyFill="1" applyBorder="1" applyAlignment="1" applyProtection="1">
      <alignment horizontal="justify" vertical="center" wrapText="1"/>
      <protection/>
    </xf>
    <xf numFmtId="9" fontId="85" fillId="34" borderId="26" xfId="0" applyNumberFormat="1" applyFont="1" applyFill="1" applyBorder="1" applyAlignment="1" applyProtection="1">
      <alignment horizontal="justify" vertical="center" wrapText="1"/>
      <protection/>
    </xf>
    <xf numFmtId="9" fontId="85" fillId="34" borderId="29" xfId="0" applyNumberFormat="1" applyFont="1" applyFill="1" applyBorder="1" applyAlignment="1" applyProtection="1">
      <alignment horizontal="justify" vertical="center" wrapText="1"/>
      <protection/>
    </xf>
    <xf numFmtId="9" fontId="85" fillId="34" borderId="30" xfId="0" applyNumberFormat="1" applyFont="1" applyFill="1" applyBorder="1" applyAlignment="1" applyProtection="1">
      <alignment horizontal="justify" vertical="center" wrapText="1"/>
      <protection/>
    </xf>
    <xf numFmtId="0" fontId="96" fillId="0" borderId="11" xfId="0" applyFont="1" applyBorder="1" applyAlignment="1" applyProtection="1">
      <alignment horizontal="center" vertical="center" wrapText="1"/>
      <protection/>
    </xf>
    <xf numFmtId="0" fontId="96" fillId="0" borderId="31" xfId="0" applyFont="1" applyBorder="1" applyAlignment="1" applyProtection="1">
      <alignment horizontal="center" vertical="center" wrapText="1"/>
      <protection/>
    </xf>
    <xf numFmtId="0" fontId="96" fillId="0" borderId="32" xfId="0" applyFont="1" applyBorder="1" applyAlignment="1" applyProtection="1">
      <alignment horizontal="center" vertical="center" wrapText="1"/>
      <protection/>
    </xf>
    <xf numFmtId="0" fontId="4" fillId="41" borderId="10" xfId="0" applyFont="1" applyFill="1" applyBorder="1" applyAlignment="1" applyProtection="1">
      <alignment horizontal="center" vertical="center" wrapText="1"/>
      <protection/>
    </xf>
    <xf numFmtId="0" fontId="4" fillId="2" borderId="26" xfId="0" applyFont="1" applyFill="1" applyBorder="1" applyAlignment="1" applyProtection="1">
      <alignment horizontal="center" vertical="center" wrapText="1"/>
      <protection/>
    </xf>
    <xf numFmtId="0" fontId="4" fillId="2" borderId="30" xfId="0" applyFont="1" applyFill="1" applyBorder="1" applyAlignment="1" applyProtection="1">
      <alignment horizontal="center" vertical="center" wrapText="1"/>
      <protection/>
    </xf>
    <xf numFmtId="0" fontId="100" fillId="0" borderId="10" xfId="0" applyFont="1" applyFill="1" applyBorder="1" applyAlignment="1" applyProtection="1">
      <alignment horizontal="center"/>
      <protection/>
    </xf>
    <xf numFmtId="0" fontId="5" fillId="0" borderId="10" xfId="63" applyFont="1" applyFill="1" applyBorder="1" applyAlignment="1" applyProtection="1">
      <alignment horizontal="center" vertical="center"/>
      <protection/>
    </xf>
    <xf numFmtId="0" fontId="4" fillId="39" borderId="10" xfId="63" applyFont="1" applyFill="1" applyBorder="1" applyAlignment="1" applyProtection="1">
      <alignment horizontal="justify" vertical="center" wrapText="1"/>
      <protection/>
    </xf>
    <xf numFmtId="0" fontId="5" fillId="35" borderId="10" xfId="63" applyFont="1" applyFill="1" applyBorder="1" applyAlignment="1" applyProtection="1">
      <alignment horizontal="center" vertical="center"/>
      <protection/>
    </xf>
    <xf numFmtId="0" fontId="5" fillId="35" borderId="10" xfId="63" applyFont="1" applyFill="1" applyBorder="1" applyAlignment="1" applyProtection="1">
      <alignment horizontal="center" vertical="center" wrapText="1"/>
      <protection/>
    </xf>
    <xf numFmtId="0" fontId="4" fillId="39" borderId="10" xfId="63" applyFont="1" applyFill="1" applyBorder="1" applyAlignment="1" applyProtection="1">
      <alignment horizontal="left" vertical="center" wrapText="1"/>
      <protection/>
    </xf>
    <xf numFmtId="0" fontId="4" fillId="39" borderId="10" xfId="63" applyFont="1" applyFill="1" applyBorder="1" applyAlignment="1" applyProtection="1">
      <alignment horizontal="center" vertical="center" wrapText="1"/>
      <protection/>
    </xf>
    <xf numFmtId="0" fontId="4" fillId="33" borderId="10" xfId="63" applyFont="1" applyFill="1" applyBorder="1" applyAlignment="1" applyProtection="1">
      <alignment horizontal="center" vertical="center" wrapText="1"/>
      <protection/>
    </xf>
    <xf numFmtId="0" fontId="4" fillId="39" borderId="10" xfId="63" applyFont="1" applyFill="1" applyBorder="1" applyAlignment="1" applyProtection="1">
      <alignment horizontal="justify" vertical="center"/>
      <protection/>
    </xf>
    <xf numFmtId="0" fontId="96" fillId="8" borderId="10" xfId="63" applyFont="1" applyFill="1" applyBorder="1" applyAlignment="1" applyProtection="1">
      <alignment horizontal="center" vertical="center"/>
      <protection/>
    </xf>
    <xf numFmtId="0" fontId="96" fillId="0" borderId="10" xfId="63" applyFont="1" applyFill="1" applyBorder="1" applyAlignment="1" applyProtection="1">
      <alignment horizontal="center" vertical="center"/>
      <protection/>
    </xf>
    <xf numFmtId="0" fontId="80" fillId="0" borderId="11" xfId="0" applyFont="1" applyFill="1" applyBorder="1" applyAlignment="1" applyProtection="1">
      <alignment horizontal="justify" vertical="center" wrapText="1"/>
      <protection/>
    </xf>
    <xf numFmtId="0" fontId="80" fillId="0" borderId="31" xfId="0" applyFont="1" applyFill="1" applyBorder="1" applyAlignment="1" applyProtection="1">
      <alignment horizontal="justify" vertical="center" wrapText="1"/>
      <protection/>
    </xf>
    <xf numFmtId="0" fontId="80" fillId="0" borderId="32" xfId="0" applyFont="1" applyFill="1" applyBorder="1" applyAlignment="1" applyProtection="1">
      <alignment horizontal="justify" vertical="center" wrapText="1"/>
      <protection/>
    </xf>
    <xf numFmtId="0" fontId="80" fillId="0" borderId="11" xfId="0" applyFont="1" applyFill="1" applyBorder="1" applyAlignment="1" applyProtection="1">
      <alignment horizontal="left" vertical="center"/>
      <protection/>
    </xf>
    <xf numFmtId="0" fontId="80" fillId="0" borderId="31" xfId="0" applyFont="1" applyFill="1" applyBorder="1" applyAlignment="1" applyProtection="1">
      <alignment horizontal="left" vertical="center"/>
      <protection/>
    </xf>
    <xf numFmtId="0" fontId="80" fillId="0" borderId="32" xfId="0" applyFont="1" applyFill="1" applyBorder="1" applyAlignment="1" applyProtection="1">
      <alignment horizontal="left" vertical="center"/>
      <protection/>
    </xf>
    <xf numFmtId="0" fontId="80" fillId="0" borderId="10" xfId="0" applyFont="1" applyFill="1" applyBorder="1" applyAlignment="1" applyProtection="1">
      <alignment horizontal="left" vertical="center" wrapText="1"/>
      <protection/>
    </xf>
    <xf numFmtId="0" fontId="80" fillId="0" borderId="10" xfId="0" applyFont="1" applyFill="1" applyBorder="1" applyAlignment="1" applyProtection="1">
      <alignment horizontal="left" vertical="center"/>
      <protection/>
    </xf>
    <xf numFmtId="14" fontId="5" fillId="33" borderId="10" xfId="63" applyNumberFormat="1" applyFont="1" applyFill="1" applyBorder="1" applyAlignment="1" applyProtection="1">
      <alignment horizontal="center" vertical="center" wrapText="1"/>
      <protection/>
    </xf>
    <xf numFmtId="9" fontId="5" fillId="33" borderId="10" xfId="67" applyFont="1" applyFill="1" applyBorder="1" applyAlignment="1" applyProtection="1">
      <alignment horizontal="center" vertical="center" wrapText="1"/>
      <protection/>
    </xf>
    <xf numFmtId="9" fontId="4" fillId="33" borderId="10" xfId="68" applyFont="1" applyFill="1" applyBorder="1" applyAlignment="1" applyProtection="1">
      <alignment horizontal="center" vertical="center"/>
      <protection/>
    </xf>
    <xf numFmtId="0" fontId="5" fillId="0" borderId="10" xfId="63" applyFont="1" applyFill="1" applyBorder="1" applyAlignment="1" applyProtection="1">
      <alignment horizontal="justify" vertical="center" wrapText="1"/>
      <protection/>
    </xf>
    <xf numFmtId="0" fontId="91" fillId="0" borderId="10" xfId="63" applyFont="1" applyFill="1" applyBorder="1" applyAlignment="1" applyProtection="1">
      <alignment horizontal="center" vertical="center"/>
      <protection/>
    </xf>
    <xf numFmtId="0" fontId="91" fillId="0" borderId="10"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4" fillId="39" borderId="10" xfId="63" applyFont="1" applyFill="1" applyBorder="1" applyAlignment="1" applyProtection="1">
      <alignment horizontal="center" vertical="center"/>
      <protection/>
    </xf>
    <xf numFmtId="9" fontId="4" fillId="39" borderId="10" xfId="68" applyFont="1" applyFill="1" applyBorder="1" applyAlignment="1" applyProtection="1">
      <alignment horizontal="center" vertical="center"/>
      <protection/>
    </xf>
    <xf numFmtId="0" fontId="80" fillId="0" borderId="10" xfId="63" applyFont="1" applyFill="1" applyBorder="1" applyAlignment="1" applyProtection="1">
      <alignment horizontal="center" vertical="center" wrapText="1"/>
      <protection/>
    </xf>
    <xf numFmtId="49" fontId="5" fillId="33" borderId="10" xfId="63" applyNumberFormat="1" applyFont="1" applyFill="1" applyBorder="1" applyAlignment="1" applyProtection="1">
      <alignment horizontal="center" vertical="center"/>
      <protection/>
    </xf>
    <xf numFmtId="0" fontId="5" fillId="0" borderId="10" xfId="63" applyFont="1" applyFill="1" applyBorder="1" applyAlignment="1" applyProtection="1">
      <alignment horizontal="left" vertical="center" wrapText="1"/>
      <protection/>
    </xf>
    <xf numFmtId="0" fontId="5" fillId="0" borderId="10" xfId="63" applyFont="1" applyBorder="1" applyAlignment="1" applyProtection="1">
      <alignment horizontal="center" vertical="center" wrapText="1"/>
      <protection/>
    </xf>
    <xf numFmtId="1" fontId="5" fillId="35" borderId="10" xfId="54" applyNumberFormat="1" applyFont="1" applyFill="1" applyBorder="1" applyAlignment="1" applyProtection="1">
      <alignment horizontal="center" vertical="center" wrapText="1"/>
      <protection/>
    </xf>
    <xf numFmtId="9" fontId="5" fillId="33" borderId="10" xfId="68" applyFont="1" applyFill="1" applyBorder="1" applyAlignment="1" applyProtection="1">
      <alignment horizontal="center" vertical="center"/>
      <protection/>
    </xf>
    <xf numFmtId="0" fontId="5" fillId="35" borderId="10" xfId="68" applyNumberFormat="1" applyFont="1" applyFill="1" applyBorder="1" applyAlignment="1" applyProtection="1">
      <alignment horizontal="center" vertical="center" wrapText="1"/>
      <protection/>
    </xf>
    <xf numFmtId="0" fontId="4" fillId="33" borderId="10" xfId="63" applyFont="1" applyFill="1" applyBorder="1" applyAlignment="1" applyProtection="1">
      <alignment horizontal="center" vertical="center"/>
      <protection/>
    </xf>
    <xf numFmtId="0" fontId="92" fillId="8" borderId="10" xfId="63" applyFont="1" applyFill="1" applyBorder="1" applyAlignment="1" applyProtection="1">
      <alignment horizontal="center" vertical="center"/>
      <protection/>
    </xf>
    <xf numFmtId="0" fontId="80" fillId="0" borderId="10" xfId="0" applyFont="1" applyBorder="1" applyAlignment="1" applyProtection="1">
      <alignment horizontal="center"/>
      <protection/>
    </xf>
    <xf numFmtId="0" fontId="92" fillId="0" borderId="10" xfId="0" applyFont="1" applyBorder="1" applyAlignment="1" applyProtection="1">
      <alignment horizontal="center" vertical="center" wrapText="1"/>
      <protection/>
    </xf>
    <xf numFmtId="0" fontId="92" fillId="0" borderId="10" xfId="0" applyFont="1" applyFill="1" applyBorder="1" applyAlignment="1" applyProtection="1">
      <alignment horizontal="center" vertical="center" wrapText="1"/>
      <protection/>
    </xf>
    <xf numFmtId="0" fontId="92" fillId="35" borderId="10" xfId="0" applyFont="1" applyFill="1" applyBorder="1" applyAlignment="1" applyProtection="1">
      <alignment horizontal="center" vertical="center" wrapText="1"/>
      <protection/>
    </xf>
    <xf numFmtId="0" fontId="91" fillId="0" borderId="10" xfId="0" applyFont="1" applyBorder="1" applyAlignment="1" applyProtection="1">
      <alignment horizontal="center"/>
      <protection/>
    </xf>
    <xf numFmtId="0" fontId="7" fillId="33" borderId="10" xfId="63" applyFont="1" applyFill="1" applyBorder="1" applyAlignment="1" applyProtection="1">
      <alignment horizontal="center" vertical="center"/>
      <protection/>
    </xf>
    <xf numFmtId="0" fontId="92" fillId="0" borderId="10" xfId="63" applyFont="1" applyFill="1" applyBorder="1" applyAlignment="1" applyProtection="1">
      <alignment horizontal="center" vertical="center"/>
      <protection/>
    </xf>
    <xf numFmtId="0" fontId="5" fillId="33" borderId="11" xfId="63" applyFont="1" applyFill="1" applyBorder="1" applyAlignment="1" applyProtection="1">
      <alignment horizontal="center" vertical="center" wrapText="1"/>
      <protection/>
    </xf>
    <xf numFmtId="0" fontId="5" fillId="33" borderId="31" xfId="63" applyFont="1" applyFill="1" applyBorder="1" applyAlignment="1" applyProtection="1">
      <alignment horizontal="center" vertical="center" wrapText="1"/>
      <protection/>
    </xf>
    <xf numFmtId="0" fontId="5" fillId="33" borderId="32" xfId="63" applyFont="1" applyFill="1" applyBorder="1" applyAlignment="1" applyProtection="1">
      <alignment horizontal="center" vertical="center" wrapText="1"/>
      <protection/>
    </xf>
    <xf numFmtId="9" fontId="5" fillId="0" borderId="10" xfId="68" applyFont="1" applyFill="1" applyBorder="1" applyAlignment="1" applyProtection="1">
      <alignment horizontal="center" vertical="center"/>
      <protection/>
    </xf>
    <xf numFmtId="0" fontId="5" fillId="0" borderId="10" xfId="68" applyNumberFormat="1" applyFont="1" applyFill="1" applyBorder="1" applyAlignment="1" applyProtection="1">
      <alignment horizontal="center" vertical="center" wrapText="1"/>
      <protection/>
    </xf>
    <xf numFmtId="0" fontId="5" fillId="33" borderId="11" xfId="63" applyFont="1" applyFill="1" applyBorder="1" applyAlignment="1" applyProtection="1">
      <alignment horizontal="justify" vertical="center" wrapText="1"/>
      <protection/>
    </xf>
    <xf numFmtId="0" fontId="5" fillId="33" borderId="31" xfId="63" applyFont="1" applyFill="1" applyBorder="1" applyAlignment="1" applyProtection="1">
      <alignment horizontal="justify" vertical="center" wrapText="1"/>
      <protection/>
    </xf>
    <xf numFmtId="0" fontId="5" fillId="33" borderId="32" xfId="63" applyFont="1" applyFill="1" applyBorder="1" applyAlignment="1" applyProtection="1">
      <alignment horizontal="justify" vertical="center" wrapText="1"/>
      <protection/>
    </xf>
    <xf numFmtId="0" fontId="15" fillId="33" borderId="10" xfId="63" applyFont="1" applyFill="1" applyBorder="1" applyAlignment="1" applyProtection="1">
      <alignment horizontal="center" vertical="center"/>
      <protection/>
    </xf>
    <xf numFmtId="187" fontId="5" fillId="0" borderId="10" xfId="68" applyNumberFormat="1" applyFont="1" applyFill="1" applyBorder="1" applyAlignment="1" applyProtection="1">
      <alignment horizontal="center" vertical="center" wrapText="1"/>
      <protection/>
    </xf>
    <xf numFmtId="9" fontId="5" fillId="33" borderId="10" xfId="68" applyFont="1" applyFill="1" applyBorder="1" applyAlignment="1" applyProtection="1">
      <alignment horizontal="center" vertical="center" wrapText="1"/>
      <protection/>
    </xf>
    <xf numFmtId="9" fontId="4" fillId="33" borderId="10" xfId="68" applyFont="1" applyFill="1" applyBorder="1" applyAlignment="1" applyProtection="1">
      <alignment horizontal="center" vertical="center"/>
      <protection locked="0"/>
    </xf>
    <xf numFmtId="0" fontId="4" fillId="8" borderId="10" xfId="63" applyFont="1" applyFill="1" applyBorder="1" applyAlignment="1" applyProtection="1">
      <alignment horizontal="center" vertical="center"/>
      <protection/>
    </xf>
    <xf numFmtId="0" fontId="80" fillId="35" borderId="10" xfId="0" applyFont="1" applyFill="1" applyBorder="1" applyAlignment="1" applyProtection="1">
      <alignment horizontal="justify" vertical="center"/>
      <protection locked="0"/>
    </xf>
    <xf numFmtId="0" fontId="80" fillId="35" borderId="10" xfId="0" applyFont="1" applyFill="1" applyBorder="1" applyAlignment="1" applyProtection="1">
      <alignment horizontal="left" vertical="center"/>
      <protection locked="0"/>
    </xf>
    <xf numFmtId="0" fontId="80" fillId="0" borderId="10" xfId="0" applyFont="1" applyFill="1" applyBorder="1" applyAlignment="1" applyProtection="1">
      <alignment horizontal="justify" vertical="center"/>
      <protection locked="0"/>
    </xf>
    <xf numFmtId="0" fontId="87" fillId="0" borderId="10" xfId="63" applyFont="1" applyFill="1" applyBorder="1" applyAlignment="1" applyProtection="1">
      <alignment horizontal="center" vertical="center" wrapText="1"/>
      <protection locked="0"/>
    </xf>
    <xf numFmtId="0" fontId="104" fillId="0" borderId="10" xfId="63" applyFont="1" applyFill="1" applyBorder="1" applyAlignment="1" applyProtection="1">
      <alignment horizontal="center" vertical="center" wrapText="1"/>
      <protection locked="0"/>
    </xf>
    <xf numFmtId="0" fontId="5" fillId="0" borderId="10" xfId="63" applyFont="1" applyFill="1" applyBorder="1" applyAlignment="1" applyProtection="1">
      <alignment horizontal="center" vertical="center"/>
      <protection locked="0"/>
    </xf>
    <xf numFmtId="0" fontId="5" fillId="33" borderId="10" xfId="63" applyFont="1" applyFill="1" applyBorder="1" applyAlignment="1" applyProtection="1">
      <alignment horizontal="center" vertical="center"/>
      <protection locked="0"/>
    </xf>
    <xf numFmtId="0" fontId="5" fillId="33" borderId="10" xfId="63" applyFont="1" applyFill="1" applyBorder="1" applyAlignment="1" applyProtection="1">
      <alignment horizontal="center" vertical="center" wrapText="1"/>
      <protection locked="0"/>
    </xf>
    <xf numFmtId="0" fontId="91" fillId="35" borderId="40" xfId="0" applyFont="1" applyFill="1" applyBorder="1" applyAlignment="1" applyProtection="1">
      <alignment horizontal="center"/>
      <protection locked="0"/>
    </xf>
    <xf numFmtId="0" fontId="91" fillId="35" borderId="18" xfId="0" applyFont="1" applyFill="1" applyBorder="1" applyAlignment="1" applyProtection="1">
      <alignment horizontal="center"/>
      <protection locked="0"/>
    </xf>
    <xf numFmtId="0" fontId="91" fillId="35" borderId="41" xfId="0" applyFont="1" applyFill="1" applyBorder="1" applyAlignment="1" applyProtection="1">
      <alignment horizontal="center"/>
      <protection locked="0"/>
    </xf>
    <xf numFmtId="0" fontId="90" fillId="35" borderId="27" xfId="0" applyFont="1" applyFill="1" applyBorder="1" applyAlignment="1" applyProtection="1">
      <alignment horizontal="center" vertical="center" wrapText="1"/>
      <protection locked="0"/>
    </xf>
    <xf numFmtId="0" fontId="90" fillId="35" borderId="42" xfId="0" applyFont="1" applyFill="1" applyBorder="1" applyAlignment="1" applyProtection="1">
      <alignment horizontal="center" vertical="center" wrapText="1"/>
      <protection locked="0"/>
    </xf>
    <xf numFmtId="0" fontId="90" fillId="35" borderId="43" xfId="0" applyFont="1" applyFill="1" applyBorder="1" applyAlignment="1" applyProtection="1">
      <alignment horizontal="center" vertical="center" wrapText="1"/>
      <protection locked="0"/>
    </xf>
    <xf numFmtId="0" fontId="79" fillId="35" borderId="27" xfId="0" applyFont="1" applyFill="1" applyBorder="1" applyAlignment="1">
      <alignment horizontal="center"/>
    </xf>
    <xf numFmtId="0" fontId="79" fillId="35" borderId="42" xfId="0" applyFont="1" applyFill="1" applyBorder="1" applyAlignment="1">
      <alignment horizontal="center"/>
    </xf>
    <xf numFmtId="0" fontId="79" fillId="35" borderId="43" xfId="0" applyFont="1" applyFill="1" applyBorder="1" applyAlignment="1">
      <alignment horizontal="center"/>
    </xf>
    <xf numFmtId="0" fontId="96" fillId="35" borderId="27" xfId="0" applyFont="1" applyFill="1" applyBorder="1" applyAlignment="1" applyProtection="1">
      <alignment horizontal="center" vertical="center" wrapText="1"/>
      <protection/>
    </xf>
    <xf numFmtId="0" fontId="96" fillId="35" borderId="42" xfId="0" applyFont="1" applyFill="1" applyBorder="1" applyAlignment="1" applyProtection="1">
      <alignment horizontal="center" vertical="center" wrapText="1"/>
      <protection/>
    </xf>
    <xf numFmtId="0" fontId="96" fillId="35" borderId="43" xfId="0" applyFont="1" applyFill="1" applyBorder="1" applyAlignment="1" applyProtection="1">
      <alignment horizontal="center" vertical="center" wrapText="1"/>
      <protection/>
    </xf>
    <xf numFmtId="0" fontId="96" fillId="35" borderId="27" xfId="0" applyFont="1" applyFill="1" applyBorder="1" applyAlignment="1" applyProtection="1">
      <alignment horizontal="justify" vertical="center" wrapText="1"/>
      <protection/>
    </xf>
    <xf numFmtId="0" fontId="96" fillId="35" borderId="42" xfId="0" applyFont="1" applyFill="1" applyBorder="1" applyAlignment="1" applyProtection="1">
      <alignment horizontal="justify" vertical="center" wrapText="1"/>
      <protection/>
    </xf>
    <xf numFmtId="0" fontId="96" fillId="35" borderId="43" xfId="0" applyFont="1" applyFill="1" applyBorder="1" applyAlignment="1" applyProtection="1">
      <alignment horizontal="justify" vertical="center" wrapText="1"/>
      <protection/>
    </xf>
    <xf numFmtId="0" fontId="105" fillId="42" borderId="11" xfId="0" applyFont="1" applyFill="1" applyBorder="1" applyAlignment="1">
      <alignment horizontal="center"/>
    </xf>
    <xf numFmtId="0" fontId="105" fillId="42" borderId="31" xfId="0" applyFont="1" applyFill="1" applyBorder="1" applyAlignment="1">
      <alignment horizontal="center"/>
    </xf>
    <xf numFmtId="0" fontId="105" fillId="42" borderId="32" xfId="0" applyFont="1" applyFill="1" applyBorder="1" applyAlignment="1">
      <alignment horizontal="center"/>
    </xf>
    <xf numFmtId="0" fontId="79" fillId="14" borderId="11" xfId="0" applyFont="1" applyFill="1" applyBorder="1" applyAlignment="1">
      <alignment horizontal="center" vertical="center" wrapText="1"/>
    </xf>
    <xf numFmtId="0" fontId="79" fillId="14" borderId="32" xfId="0" applyFont="1" applyFill="1" applyBorder="1" applyAlignment="1">
      <alignment horizontal="center" vertical="center" wrapText="1"/>
    </xf>
    <xf numFmtId="9" fontId="79" fillId="14" borderId="11" xfId="67" applyFont="1" applyFill="1" applyBorder="1" applyAlignment="1">
      <alignment horizontal="center" vertical="center" wrapText="1"/>
    </xf>
    <xf numFmtId="9" fontId="79" fillId="14" borderId="32" xfId="67" applyFont="1" applyFill="1" applyBorder="1" applyAlignment="1">
      <alignment horizontal="center" vertical="center" wrapText="1"/>
    </xf>
    <xf numFmtId="0" fontId="65" fillId="43" borderId="36" xfId="0" applyFont="1" applyFill="1" applyBorder="1" applyAlignment="1">
      <alignment horizontal="center"/>
    </xf>
    <xf numFmtId="0" fontId="65" fillId="43" borderId="0" xfId="0" applyFont="1" applyFill="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9" fontId="0" fillId="0" borderId="10" xfId="67" applyNumberFormat="1" applyFont="1" applyFill="1" applyBorder="1" applyAlignment="1">
      <alignment horizontal="center" vertical="center" wrapText="1"/>
    </xf>
    <xf numFmtId="0" fontId="3" fillId="0" borderId="44" xfId="64" applyFont="1" applyBorder="1" applyAlignment="1">
      <alignment horizontal="center" vertical="center" wrapText="1"/>
      <protection/>
    </xf>
    <xf numFmtId="0" fontId="3" fillId="0" borderId="45" xfId="64" applyFont="1" applyBorder="1" applyAlignment="1">
      <alignment horizontal="center" vertical="center" wrapText="1"/>
      <protection/>
    </xf>
    <xf numFmtId="0" fontId="3" fillId="0" borderId="46" xfId="64" applyFont="1" applyBorder="1" applyAlignment="1">
      <alignment horizontal="center" vertical="center" wrapText="1"/>
      <protection/>
    </xf>
    <xf numFmtId="0" fontId="3" fillId="0" borderId="47" xfId="64" applyFont="1" applyFill="1" applyBorder="1" applyAlignment="1">
      <alignment horizontal="center" vertical="center" wrapText="1"/>
      <protection/>
    </xf>
    <xf numFmtId="0" fontId="3" fillId="0" borderId="48" xfId="64" applyFont="1" applyFill="1" applyBorder="1" applyAlignment="1">
      <alignment horizontal="center" vertical="center" wrapText="1"/>
      <protection/>
    </xf>
    <xf numFmtId="0" fontId="3" fillId="0" borderId="49" xfId="64" applyFont="1" applyFill="1" applyBorder="1" applyAlignment="1">
      <alignment horizontal="center" vertical="center" wrapText="1"/>
      <protection/>
    </xf>
    <xf numFmtId="49" fontId="11" fillId="36" borderId="50" xfId="64" applyNumberFormat="1" applyFont="1" applyFill="1" applyBorder="1" applyAlignment="1">
      <alignment horizontal="center" vertical="center" wrapText="1"/>
      <protection/>
    </xf>
    <xf numFmtId="49" fontId="11" fillId="36" borderId="21" xfId="64" applyNumberFormat="1" applyFont="1" applyFill="1" applyBorder="1" applyAlignment="1">
      <alignment horizontal="center" vertical="center" wrapText="1"/>
      <protection/>
    </xf>
    <xf numFmtId="3" fontId="3" fillId="34" borderId="32" xfId="65" applyNumberFormat="1" applyFont="1" applyFill="1" applyBorder="1" applyAlignment="1">
      <alignment horizontal="center" vertical="center"/>
      <protection/>
    </xf>
    <xf numFmtId="3" fontId="3" fillId="34" borderId="10" xfId="65" applyNumberFormat="1" applyFont="1" applyFill="1" applyBorder="1" applyAlignment="1">
      <alignment horizontal="center" vertical="center"/>
      <protection/>
    </xf>
    <xf numFmtId="0" fontId="3" fillId="34" borderId="10" xfId="62" applyFont="1" applyFill="1" applyBorder="1" applyAlignment="1">
      <alignment horizontal="center" vertical="center"/>
      <protection/>
    </xf>
    <xf numFmtId="0" fontId="3" fillId="0" borderId="10" xfId="64" applyFont="1" applyBorder="1" applyAlignment="1">
      <alignment horizontal="center" vertical="center" wrapText="1"/>
      <protection/>
    </xf>
    <xf numFmtId="49" fontId="4" fillId="34" borderId="10" xfId="62" applyNumberFormat="1" applyFont="1" applyFill="1" applyBorder="1" applyAlignment="1">
      <alignment horizontal="center" vertical="center" wrapText="1"/>
      <protection/>
    </xf>
    <xf numFmtId="49" fontId="10" fillId="36" borderId="40" xfId="64" applyNumberFormat="1" applyFont="1" applyFill="1" applyBorder="1" applyAlignment="1">
      <alignment horizontal="center" vertical="center" wrapText="1"/>
      <protection/>
    </xf>
    <xf numFmtId="49" fontId="10" fillId="36" borderId="51" xfId="64" applyNumberFormat="1" applyFont="1" applyFill="1" applyBorder="1" applyAlignment="1">
      <alignment horizontal="center" vertical="center" wrapText="1"/>
      <protection/>
    </xf>
    <xf numFmtId="0" fontId="0" fillId="35" borderId="10" xfId="0" applyFill="1" applyBorder="1" applyAlignment="1">
      <alignment horizontal="center" vertical="center"/>
    </xf>
    <xf numFmtId="0" fontId="106" fillId="13" borderId="10" xfId="0" applyFont="1" applyFill="1" applyBorder="1" applyAlignment="1">
      <alignment horizontal="left" vertical="center"/>
    </xf>
    <xf numFmtId="0" fontId="0" fillId="35" borderId="26" xfId="0" applyFill="1" applyBorder="1" applyAlignment="1">
      <alignment horizontal="center" vertical="center"/>
    </xf>
    <xf numFmtId="0" fontId="0" fillId="35" borderId="29" xfId="0" applyFill="1" applyBorder="1" applyAlignment="1">
      <alignment horizontal="center" vertical="center"/>
    </xf>
    <xf numFmtId="0" fontId="0" fillId="35" borderId="30" xfId="0" applyFill="1" applyBorder="1" applyAlignment="1">
      <alignment horizontal="center" vertical="center"/>
    </xf>
    <xf numFmtId="0" fontId="106" fillId="13" borderId="33" xfId="0" applyFont="1" applyFill="1" applyBorder="1" applyAlignment="1">
      <alignment horizontal="left" vertical="center"/>
    </xf>
    <xf numFmtId="0" fontId="106" fillId="13" borderId="34" xfId="0" applyFont="1" applyFill="1" applyBorder="1" applyAlignment="1">
      <alignment horizontal="left" vertical="center"/>
    </xf>
    <xf numFmtId="0" fontId="106" fillId="19" borderId="10" xfId="0" applyFont="1" applyFill="1" applyBorder="1" applyAlignment="1">
      <alignment horizontal="left" vertical="center"/>
    </xf>
    <xf numFmtId="0" fontId="106" fillId="19" borderId="11" xfId="0" applyFont="1" applyFill="1" applyBorder="1" applyAlignment="1">
      <alignment horizontal="left" vertical="center"/>
    </xf>
    <xf numFmtId="0" fontId="106" fillId="19" borderId="32" xfId="0" applyFont="1" applyFill="1" applyBorder="1" applyAlignment="1">
      <alignment horizontal="left" vertical="center"/>
    </xf>
    <xf numFmtId="0" fontId="106" fillId="7" borderId="11" xfId="0" applyFont="1" applyFill="1" applyBorder="1" applyAlignment="1">
      <alignment horizontal="left" vertical="center"/>
    </xf>
    <xf numFmtId="0" fontId="106" fillId="7" borderId="32" xfId="0" applyFont="1" applyFill="1" applyBorder="1" applyAlignment="1">
      <alignment horizontal="left" vertical="center"/>
    </xf>
    <xf numFmtId="0" fontId="106" fillId="7" borderId="33" xfId="0" applyFont="1" applyFill="1" applyBorder="1" applyAlignment="1">
      <alignment horizontal="left" vertical="center"/>
    </xf>
    <xf numFmtId="0" fontId="106" fillId="7" borderId="34" xfId="0" applyFont="1" applyFill="1" applyBorder="1" applyAlignment="1">
      <alignment horizontal="left" vertical="center"/>
    </xf>
    <xf numFmtId="0" fontId="106" fillId="7" borderId="10" xfId="0" applyFont="1" applyFill="1" applyBorder="1" applyAlignment="1">
      <alignment horizontal="left" vertic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Followed Hyperlink" xfId="49"/>
    <cellStyle name="Incorrecto" xfId="50"/>
    <cellStyle name="Comma" xfId="51"/>
    <cellStyle name="Comma [0]" xfId="52"/>
    <cellStyle name="Millares 2" xfId="53"/>
    <cellStyle name="Millares 3" xfId="54"/>
    <cellStyle name="Currency" xfId="55"/>
    <cellStyle name="Currency [0]" xfId="56"/>
    <cellStyle name="Moneda 2" xfId="57"/>
    <cellStyle name="Neutral" xfId="58"/>
    <cellStyle name="Normal 2" xfId="59"/>
    <cellStyle name="Normal 2 2" xfId="60"/>
    <cellStyle name="Normal 3" xfId="61"/>
    <cellStyle name="Normal 3 2" xfId="62"/>
    <cellStyle name="Normal 4" xfId="63"/>
    <cellStyle name="Normal 8" xfId="64"/>
    <cellStyle name="Normal_573_2009_ Actualizado 22_12_2009"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10125"/>
          <c:w val="0.98275"/>
          <c:h val="0.90825"/>
        </c:manualLayout>
      </c:layout>
      <c:lineChart>
        <c:grouping val="standard"/>
        <c:varyColors val="0"/>
        <c:ser>
          <c:idx val="0"/>
          <c:order val="0"/>
          <c:tx>
            <c:strRef>
              <c:f>1!$B$21:$D$21</c:f>
              <c:strCache>
                <c:ptCount val="1"/>
                <c:pt idx="0">
                  <c:v>Número de lineamientos técnicos en seguridad vial impartidos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1!$C$29:$C$40</c:f>
              <c:numCache/>
            </c:numRef>
          </c:val>
          <c:smooth val="0"/>
        </c:ser>
        <c:ser>
          <c:idx val="1"/>
          <c:order val="1"/>
          <c:tx>
            <c:strRef>
              <c:f>1!$E$21:$H$21</c:f>
              <c:strCache>
                <c:ptCount val="1"/>
                <c:pt idx="0">
                  <c:v>Total de  lineamientos técnicos en seguridad vial diseñados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1!$E$29:$E$40</c:f>
              <c:numCache/>
            </c:numRef>
          </c:val>
          <c:smooth val="0"/>
        </c:ser>
        <c:marker val="1"/>
        <c:axId val="38222364"/>
        <c:axId val="8456957"/>
      </c:lineChart>
      <c:catAx>
        <c:axId val="3822236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8456957"/>
        <c:crosses val="autoZero"/>
        <c:auto val="1"/>
        <c:lblOffset val="100"/>
        <c:tickLblSkip val="1"/>
        <c:noMultiLvlLbl val="0"/>
      </c:catAx>
      <c:valAx>
        <c:axId val="84569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8222364"/>
        <c:crossesAt val="1"/>
        <c:crossBetween val="between"/>
        <c:dispUnits/>
      </c:valAx>
      <c:spPr>
        <a:noFill/>
        <a:ln>
          <a:noFill/>
        </a:ln>
      </c:spPr>
    </c:plotArea>
    <c:legend>
      <c:legendPos val="t"/>
      <c:layout>
        <c:manualLayout>
          <c:xMode val="edge"/>
          <c:yMode val="edge"/>
          <c:x val="0.0755"/>
          <c:y val="0.01225"/>
          <c:w val="0.8935"/>
          <c:h val="0.07725"/>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1075"/>
          <c:w val="0.98275"/>
          <c:h val="0.90175"/>
        </c:manualLayout>
      </c:layout>
      <c:lineChart>
        <c:grouping val="standard"/>
        <c:varyColors val="0"/>
        <c:ser>
          <c:idx val="0"/>
          <c:order val="0"/>
          <c:tx>
            <c:strRef>
              <c:f>3_PAAC!$B$21:$D$21</c:f>
              <c:strCache>
                <c:ptCount val="1"/>
                <c:pt idx="0">
                  <c:v>Total actividades ejecutadas </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3_PAAC!$C$29:$C$40</c:f>
              <c:numCache/>
            </c:numRef>
          </c:val>
          <c:smooth val="0"/>
        </c:ser>
        <c:ser>
          <c:idx val="1"/>
          <c:order val="1"/>
          <c:tx>
            <c:strRef>
              <c:f>3_PAAC!$E$21:$H$21</c:f>
              <c:strCache>
                <c:ptCount val="1"/>
                <c:pt idx="0">
                  <c:v>Total actividades programadas</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3_PAAC!$E$29:$E$39</c:f>
              <c:numCache/>
            </c:numRef>
          </c:val>
          <c:smooth val="0"/>
        </c:ser>
        <c:marker val="1"/>
        <c:axId val="9003750"/>
        <c:axId val="13924887"/>
      </c:lineChart>
      <c:catAx>
        <c:axId val="900375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3924887"/>
        <c:crosses val="autoZero"/>
        <c:auto val="1"/>
        <c:lblOffset val="100"/>
        <c:tickLblSkip val="1"/>
        <c:noMultiLvlLbl val="0"/>
      </c:catAx>
      <c:valAx>
        <c:axId val="139248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9003750"/>
        <c:crossesAt val="1"/>
        <c:crossBetween val="between"/>
        <c:dispUnits/>
      </c:valAx>
      <c:spPr>
        <a:noFill/>
        <a:ln>
          <a:noFill/>
        </a:ln>
      </c:spPr>
    </c:plotArea>
    <c:legend>
      <c:legendPos val="t"/>
      <c:layout>
        <c:manualLayout>
          <c:xMode val="edge"/>
          <c:yMode val="edge"/>
          <c:x val="0.10525"/>
          <c:y val="0"/>
          <c:w val="0.89475"/>
          <c:h val="0.074"/>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123825</xdr:rowOff>
    </xdr:from>
    <xdr:to>
      <xdr:col>1</xdr:col>
      <xdr:colOff>1524000</xdr:colOff>
      <xdr:row>3</xdr:row>
      <xdr:rowOff>304800</xdr:rowOff>
    </xdr:to>
    <xdr:pic>
      <xdr:nvPicPr>
        <xdr:cNvPr id="1" name="Imagen 1"/>
        <xdr:cNvPicPr preferRelativeResize="1">
          <a:picLocks noChangeAspect="1"/>
        </xdr:cNvPicPr>
      </xdr:nvPicPr>
      <xdr:blipFill>
        <a:blip r:embed="rId1"/>
        <a:stretch>
          <a:fillRect/>
        </a:stretch>
      </xdr:blipFill>
      <xdr:spPr>
        <a:xfrm>
          <a:off x="57150" y="123825"/>
          <a:ext cx="20764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19050</xdr:rowOff>
    </xdr:from>
    <xdr:to>
      <xdr:col>1</xdr:col>
      <xdr:colOff>1057275</xdr:colOff>
      <xdr:row>3</xdr:row>
      <xdr:rowOff>219075</xdr:rowOff>
    </xdr:to>
    <xdr:pic>
      <xdr:nvPicPr>
        <xdr:cNvPr id="1" name="Imagen 1"/>
        <xdr:cNvPicPr preferRelativeResize="1">
          <a:picLocks noChangeAspect="1"/>
        </xdr:cNvPicPr>
      </xdr:nvPicPr>
      <xdr:blipFill>
        <a:blip r:embed="rId1"/>
        <a:srcRect l="19607" t="7638" r="18504" b="10522"/>
        <a:stretch>
          <a:fillRect/>
        </a:stretch>
      </xdr:blipFill>
      <xdr:spPr>
        <a:xfrm>
          <a:off x="476250" y="19050"/>
          <a:ext cx="91440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76200</xdr:rowOff>
    </xdr:from>
    <xdr:to>
      <xdr:col>0</xdr:col>
      <xdr:colOff>1352550</xdr:colOff>
      <xdr:row>3</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61950" y="76200"/>
          <a:ext cx="990600" cy="1171575"/>
        </a:xfrm>
        <a:prstGeom prst="rect">
          <a:avLst/>
        </a:prstGeom>
        <a:noFill/>
        <a:ln w="9525" cmpd="sng">
          <a:noFill/>
        </a:ln>
      </xdr:spPr>
    </xdr:pic>
    <xdr:clientData/>
  </xdr:twoCellAnchor>
  <xdr:twoCellAnchor>
    <xdr:from>
      <xdr:col>1</xdr:col>
      <xdr:colOff>266700</xdr:colOff>
      <xdr:row>42</xdr:row>
      <xdr:rowOff>123825</xdr:rowOff>
    </xdr:from>
    <xdr:to>
      <xdr:col>6</xdr:col>
      <xdr:colOff>1133475</xdr:colOff>
      <xdr:row>46</xdr:row>
      <xdr:rowOff>419100</xdr:rowOff>
    </xdr:to>
    <xdr:graphicFrame>
      <xdr:nvGraphicFramePr>
        <xdr:cNvPr id="2" name="3 Gráfico"/>
        <xdr:cNvGraphicFramePr/>
      </xdr:nvGraphicFramePr>
      <xdr:xfrm>
        <a:off x="1981200" y="15335250"/>
        <a:ext cx="7772400" cy="2428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42</xdr:row>
      <xdr:rowOff>104775</xdr:rowOff>
    </xdr:from>
    <xdr:to>
      <xdr:col>6</xdr:col>
      <xdr:colOff>876300</xdr:colOff>
      <xdr:row>46</xdr:row>
      <xdr:rowOff>361950</xdr:rowOff>
    </xdr:to>
    <xdr:graphicFrame>
      <xdr:nvGraphicFramePr>
        <xdr:cNvPr id="1" name="Gráfico 1"/>
        <xdr:cNvGraphicFramePr/>
      </xdr:nvGraphicFramePr>
      <xdr:xfrm>
        <a:off x="1714500" y="15373350"/>
        <a:ext cx="7781925" cy="2276475"/>
      </xdr:xfrm>
      <a:graphic>
        <a:graphicData uri="http://schemas.openxmlformats.org/drawingml/2006/chart">
          <c:chart xmlns:c="http://schemas.openxmlformats.org/drawingml/2006/chart" r:id="rId1"/>
        </a:graphicData>
      </a:graphic>
    </xdr:graphicFrame>
    <xdr:clientData/>
  </xdr:twoCellAnchor>
  <xdr:twoCellAnchor>
    <xdr:from>
      <xdr:col>0</xdr:col>
      <xdr:colOff>295275</xdr:colOff>
      <xdr:row>0</xdr:row>
      <xdr:rowOff>57150</xdr:rowOff>
    </xdr:from>
    <xdr:to>
      <xdr:col>0</xdr:col>
      <xdr:colOff>1285875</xdr:colOff>
      <xdr:row>3</xdr:row>
      <xdr:rowOff>257175</xdr:rowOff>
    </xdr:to>
    <xdr:pic>
      <xdr:nvPicPr>
        <xdr:cNvPr id="2" name="Imagen 1"/>
        <xdr:cNvPicPr preferRelativeResize="1">
          <a:picLocks noChangeAspect="1"/>
        </xdr:cNvPicPr>
      </xdr:nvPicPr>
      <xdr:blipFill>
        <a:blip r:embed="rId2"/>
        <a:srcRect l="20408" t="8355" r="19293" b="10925"/>
        <a:stretch>
          <a:fillRect/>
        </a:stretch>
      </xdr:blipFill>
      <xdr:spPr>
        <a:xfrm>
          <a:off x="295275" y="57150"/>
          <a:ext cx="990600" cy="1171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28575</xdr:rowOff>
    </xdr:from>
    <xdr:to>
      <xdr:col>0</xdr:col>
      <xdr:colOff>1143000</xdr:colOff>
      <xdr:row>3</xdr:row>
      <xdr:rowOff>161925</xdr:rowOff>
    </xdr:to>
    <xdr:pic>
      <xdr:nvPicPr>
        <xdr:cNvPr id="1" name="Imagen 1"/>
        <xdr:cNvPicPr preferRelativeResize="1">
          <a:picLocks noChangeAspect="1"/>
        </xdr:cNvPicPr>
      </xdr:nvPicPr>
      <xdr:blipFill>
        <a:blip r:embed="rId1"/>
        <a:srcRect l="20408" t="8355" r="19293" b="10925"/>
        <a:stretch>
          <a:fillRect/>
        </a:stretch>
      </xdr:blipFill>
      <xdr:spPr>
        <a:xfrm>
          <a:off x="295275" y="28575"/>
          <a:ext cx="84772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movilidad.movilidadbogota.gov.co/D\Perfil%20Dpachon\Downloads\1.%20POA_PRYTO_339_TRIM_II_2017%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22"/>
  <sheetViews>
    <sheetView showGridLines="0" zoomScale="80" zoomScaleNormal="80" zoomScaleSheetLayoutView="70" workbookViewId="0" topLeftCell="I1">
      <selection activeCell="E11" sqref="E11:E13"/>
    </sheetView>
  </sheetViews>
  <sheetFormatPr defaultColWidth="11.421875" defaultRowHeight="15" zeroHeight="1"/>
  <cols>
    <col min="1" max="1" width="9.140625" style="2" customWidth="1"/>
    <col min="2" max="2" width="24.00390625" style="2" customWidth="1"/>
    <col min="3" max="3" width="62.28125" style="2" customWidth="1"/>
    <col min="4" max="4" width="18.57421875" style="2" customWidth="1"/>
    <col min="5" max="5" width="40.00390625" style="2" customWidth="1"/>
    <col min="6" max="6" width="39.140625" style="2" customWidth="1"/>
    <col min="7" max="7" width="19.00390625" style="2" customWidth="1"/>
    <col min="8" max="8" width="23.28125" style="2" customWidth="1"/>
    <col min="9" max="9" width="39.421875" style="2" customWidth="1"/>
    <col min="10" max="21" width="12.421875" style="2" customWidth="1"/>
    <col min="22" max="22" width="16.00390625" style="2" customWidth="1"/>
    <col min="23" max="23" width="27.140625" style="2" customWidth="1"/>
    <col min="24" max="24" width="76.57421875" style="2" customWidth="1"/>
    <col min="25" max="16384" width="11.421875" style="2" customWidth="1"/>
  </cols>
  <sheetData>
    <row r="1" spans="1:24" s="233" customFormat="1" ht="39.75" customHeight="1">
      <c r="A1" s="258"/>
      <c r="B1" s="259"/>
      <c r="C1" s="266" t="s">
        <v>319</v>
      </c>
      <c r="D1" s="266"/>
      <c r="E1" s="266"/>
      <c r="F1" s="266"/>
      <c r="G1" s="266"/>
      <c r="H1" s="266"/>
      <c r="I1" s="266"/>
      <c r="J1" s="266"/>
      <c r="K1" s="266"/>
      <c r="L1" s="266"/>
      <c r="M1" s="266"/>
      <c r="N1" s="266"/>
      <c r="O1" s="266"/>
      <c r="P1" s="266"/>
      <c r="Q1" s="266"/>
      <c r="R1" s="266"/>
      <c r="S1" s="266"/>
      <c r="T1" s="266"/>
      <c r="U1" s="266"/>
      <c r="V1" s="266"/>
      <c r="W1" s="266"/>
      <c r="X1" s="266"/>
    </row>
    <row r="2" spans="1:24" s="233" customFormat="1" ht="40.5" customHeight="1">
      <c r="A2" s="260"/>
      <c r="B2" s="261"/>
      <c r="C2" s="266" t="s">
        <v>15</v>
      </c>
      <c r="D2" s="266"/>
      <c r="E2" s="266"/>
      <c r="F2" s="266"/>
      <c r="G2" s="266"/>
      <c r="H2" s="266"/>
      <c r="I2" s="266"/>
      <c r="J2" s="266"/>
      <c r="K2" s="266"/>
      <c r="L2" s="266"/>
      <c r="M2" s="266"/>
      <c r="N2" s="266"/>
      <c r="O2" s="266"/>
      <c r="P2" s="266"/>
      <c r="Q2" s="266"/>
      <c r="R2" s="266"/>
      <c r="S2" s="266"/>
      <c r="T2" s="266"/>
      <c r="U2" s="266"/>
      <c r="V2" s="266"/>
      <c r="W2" s="266"/>
      <c r="X2" s="266"/>
    </row>
    <row r="3" spans="1:24" s="233" customFormat="1" ht="42.75" customHeight="1">
      <c r="A3" s="260"/>
      <c r="B3" s="261"/>
      <c r="C3" s="266" t="s">
        <v>278</v>
      </c>
      <c r="D3" s="266"/>
      <c r="E3" s="266"/>
      <c r="F3" s="266"/>
      <c r="G3" s="266"/>
      <c r="H3" s="266"/>
      <c r="I3" s="266"/>
      <c r="J3" s="266"/>
      <c r="K3" s="266"/>
      <c r="L3" s="266"/>
      <c r="M3" s="266"/>
      <c r="N3" s="266"/>
      <c r="O3" s="266"/>
      <c r="P3" s="266"/>
      <c r="Q3" s="266"/>
      <c r="R3" s="266"/>
      <c r="S3" s="266"/>
      <c r="T3" s="266"/>
      <c r="U3" s="266"/>
      <c r="V3" s="266"/>
      <c r="W3" s="266"/>
      <c r="X3" s="266"/>
    </row>
    <row r="4" spans="1:24" s="233" customFormat="1" ht="33.75" customHeight="1">
      <c r="A4" s="262"/>
      <c r="B4" s="263"/>
      <c r="C4" s="271" t="s">
        <v>19</v>
      </c>
      <c r="D4" s="271"/>
      <c r="E4" s="271"/>
      <c r="F4" s="271"/>
      <c r="G4" s="271"/>
      <c r="H4" s="271"/>
      <c r="I4" s="271"/>
      <c r="J4" s="270" t="s">
        <v>363</v>
      </c>
      <c r="K4" s="270"/>
      <c r="L4" s="270"/>
      <c r="M4" s="270"/>
      <c r="N4" s="270"/>
      <c r="O4" s="270"/>
      <c r="P4" s="270"/>
      <c r="Q4" s="270"/>
      <c r="R4" s="270"/>
      <c r="S4" s="270"/>
      <c r="T4" s="270"/>
      <c r="U4" s="270"/>
      <c r="V4" s="270"/>
      <c r="W4" s="270"/>
      <c r="X4" s="270"/>
    </row>
    <row r="5" spans="3:15" s="222" customFormat="1" ht="21" customHeight="1">
      <c r="C5" s="234"/>
      <c r="D5" s="234"/>
      <c r="E5" s="234"/>
      <c r="F5" s="234"/>
      <c r="G5" s="235"/>
      <c r="H5" s="235"/>
      <c r="I5" s="236"/>
      <c r="J5" s="235"/>
      <c r="K5" s="237"/>
      <c r="L5" s="235"/>
      <c r="M5" s="235"/>
      <c r="N5" s="235"/>
      <c r="O5" s="235"/>
    </row>
    <row r="6" spans="2:24" s="238" customFormat="1" ht="48" customHeight="1">
      <c r="B6" s="190" t="s">
        <v>23</v>
      </c>
      <c r="C6" s="244" t="s">
        <v>327</v>
      </c>
      <c r="D6" s="244"/>
      <c r="E6" s="244"/>
      <c r="F6" s="244"/>
      <c r="G6" s="244"/>
      <c r="H6" s="239"/>
      <c r="I6" s="239"/>
      <c r="J6" s="239"/>
      <c r="K6" s="239"/>
      <c r="L6" s="239"/>
      <c r="M6" s="239"/>
      <c r="N6" s="239"/>
      <c r="O6" s="239"/>
      <c r="P6" s="239"/>
      <c r="Q6" s="239"/>
      <c r="R6" s="239"/>
      <c r="S6" s="239"/>
      <c r="T6" s="239"/>
      <c r="U6" s="240"/>
      <c r="V6" s="240"/>
      <c r="W6" s="241"/>
      <c r="X6" s="241"/>
    </row>
    <row r="7" s="1" customFormat="1" ht="21" customHeight="1"/>
    <row r="8" spans="1:24" s="29" customFormat="1" ht="45" customHeight="1">
      <c r="A8" s="247" t="s">
        <v>22</v>
      </c>
      <c r="B8" s="248"/>
      <c r="C8" s="248"/>
      <c r="D8" s="248"/>
      <c r="E8" s="248"/>
      <c r="F8" s="248"/>
      <c r="G8" s="248"/>
      <c r="H8" s="248"/>
      <c r="I8" s="248"/>
      <c r="J8" s="248"/>
      <c r="K8" s="248"/>
      <c r="L8" s="248"/>
      <c r="M8" s="248"/>
      <c r="N8" s="248"/>
      <c r="O8" s="248"/>
      <c r="P8" s="248"/>
      <c r="Q8" s="248"/>
      <c r="R8" s="248"/>
      <c r="S8" s="248"/>
      <c r="T8" s="248"/>
      <c r="U8" s="248"/>
      <c r="V8" s="248"/>
      <c r="W8" s="248"/>
      <c r="X8" s="249"/>
    </row>
    <row r="9" spans="1:24" s="30" customFormat="1" ht="38.25" customHeight="1">
      <c r="A9" s="242" t="s">
        <v>7</v>
      </c>
      <c r="B9" s="255" t="s">
        <v>8</v>
      </c>
      <c r="C9" s="256"/>
      <c r="D9" s="250" t="s">
        <v>18</v>
      </c>
      <c r="E9" s="250" t="s">
        <v>365</v>
      </c>
      <c r="F9" s="250" t="s">
        <v>128</v>
      </c>
      <c r="G9" s="242" t="s">
        <v>14</v>
      </c>
      <c r="H9" s="242" t="s">
        <v>129</v>
      </c>
      <c r="I9" s="242" t="s">
        <v>130</v>
      </c>
      <c r="J9" s="255" t="s">
        <v>355</v>
      </c>
      <c r="K9" s="256"/>
      <c r="L9" s="256"/>
      <c r="M9" s="256"/>
      <c r="N9" s="256"/>
      <c r="O9" s="256"/>
      <c r="P9" s="256"/>
      <c r="Q9" s="256"/>
      <c r="R9" s="256"/>
      <c r="S9" s="256"/>
      <c r="T9" s="256"/>
      <c r="U9" s="256"/>
      <c r="V9" s="256"/>
      <c r="W9" s="256"/>
      <c r="X9" s="257"/>
    </row>
    <row r="10" spans="1:24" s="30" customFormat="1" ht="46.5" customHeight="1">
      <c r="A10" s="242"/>
      <c r="B10" s="31" t="s">
        <v>21</v>
      </c>
      <c r="C10" s="31" t="s">
        <v>364</v>
      </c>
      <c r="D10" s="251"/>
      <c r="E10" s="251"/>
      <c r="F10" s="251"/>
      <c r="G10" s="242"/>
      <c r="H10" s="242"/>
      <c r="I10" s="242"/>
      <c r="J10" s="32" t="s">
        <v>12</v>
      </c>
      <c r="K10" s="32" t="s">
        <v>13</v>
      </c>
      <c r="L10" s="32" t="s">
        <v>9</v>
      </c>
      <c r="M10" s="32" t="s">
        <v>10</v>
      </c>
      <c r="N10" s="32" t="s">
        <v>11</v>
      </c>
      <c r="O10" s="32" t="s">
        <v>0</v>
      </c>
      <c r="P10" s="32" t="s">
        <v>1</v>
      </c>
      <c r="Q10" s="32" t="s">
        <v>2</v>
      </c>
      <c r="R10" s="32" t="s">
        <v>3</v>
      </c>
      <c r="S10" s="32" t="s">
        <v>4</v>
      </c>
      <c r="T10" s="32" t="s">
        <v>5</v>
      </c>
      <c r="U10" s="32" t="s">
        <v>6</v>
      </c>
      <c r="V10" s="32" t="s">
        <v>16</v>
      </c>
      <c r="W10" s="273" t="s">
        <v>17</v>
      </c>
      <c r="X10" s="273"/>
    </row>
    <row r="11" spans="1:24" s="33" customFormat="1" ht="104.25" customHeight="1">
      <c r="A11" s="246">
        <v>1</v>
      </c>
      <c r="B11" s="252" t="s">
        <v>159</v>
      </c>
      <c r="C11" s="245" t="s">
        <v>366</v>
      </c>
      <c r="D11" s="252" t="s">
        <v>263</v>
      </c>
      <c r="E11" s="245" t="s">
        <v>367</v>
      </c>
      <c r="F11" s="267" t="str">
        <f>+1!E8</f>
        <v>Impartir el 100% de los lineamientos técnicos en Seguridad Vial diseñados en la vigencia</v>
      </c>
      <c r="G11" s="243" t="str">
        <f>+1!B14</f>
        <v>lineamientos técnicos en seguridad vial impartidos</v>
      </c>
      <c r="H11" s="243" t="s">
        <v>260</v>
      </c>
      <c r="I11" s="86" t="str">
        <f>+1!B21</f>
        <v>Número de lineamientos técnicos en seguridad vial impartidos </v>
      </c>
      <c r="J11" s="123">
        <f>+1!B29</f>
        <v>0</v>
      </c>
      <c r="K11" s="123">
        <f>+1!B30</f>
        <v>0</v>
      </c>
      <c r="L11" s="123">
        <f>+1!B31</f>
        <v>0</v>
      </c>
      <c r="M11" s="123">
        <f>+1!B32</f>
        <v>1</v>
      </c>
      <c r="N11" s="123">
        <f>+1!B33</f>
        <v>0</v>
      </c>
      <c r="O11" s="123">
        <f>+1!B34</f>
        <v>0</v>
      </c>
      <c r="P11" s="123">
        <f>+1!B35</f>
        <v>0</v>
      </c>
      <c r="Q11" s="123">
        <f>+1!B36</f>
        <v>0</v>
      </c>
      <c r="R11" s="123">
        <f>+1!B37</f>
        <v>0</v>
      </c>
      <c r="S11" s="123">
        <f>+1!B38</f>
        <v>0</v>
      </c>
      <c r="T11" s="123">
        <f>+1!B39</f>
        <v>0</v>
      </c>
      <c r="U11" s="123">
        <f>+1!B40</f>
        <v>0</v>
      </c>
      <c r="V11" s="88">
        <f>SUM(J11:U11)</f>
        <v>1</v>
      </c>
      <c r="W11" s="272" t="str">
        <f>+1!B48</f>
        <v>Los Lineamientos Técnicos en Materia de seguridad Vial han facilitado criterios a todas las dependencias de la Entidad, de tal manera que la seguridad vial sea un componente transversal y primordial en todos los proyectos a lo largo de todas sus etapas. Con estos lineamientos se ha logrado la prevención de siniestros viales en la ciudad, pues se propende por garantizar una infraestructura segura que priorice a los usuarios más vulnerables, y en términos generales que proteja la vida de todas las personas que transitan por el espacio público.  
Se han definido lineamientos los cuales se dan a conocer a todas las dependencias para que sean aplicados en las actividades de acuerdo con las funciones de cada área. Se han diseñado 12 lineamientos técnicos en seguridad vial, que son 1. Lineamiento seguridad vial semaforización. 2. Lineamiento seguridad vial pruebas piloto. 3. Lineamiento seguridad vial Planes de Manejo de Tránsito. 4. Lineamientos seguridad vial Auditorias. 5. Lineamientos técnicos en seguridad vial cultura ciudadana. 6. Lineamientos Generales de seguridad vial. 7. Lineamientos técnicos en seguridad vial medidas de pacifiación y señalización. 8. Lineamientos en seguridad vial ciclo infraestructura. 9. Lineamientos técnicos de seguridad vial para el transporte de carga. 10.  Lineamientos técnicos en Materia de Seguridad Vial paraderos componente zonal de sistema integrado de transporte público. 11. Lineamientos técnicos en seguridad vial Infraestructura para Peatones. 12. Lineamientos técnicos en seguridad vial proceso de evaluación e intervención en seguridad vial.</v>
      </c>
      <c r="X11" s="272"/>
    </row>
    <row r="12" spans="1:24" s="33" customFormat="1" ht="104.25" customHeight="1">
      <c r="A12" s="246"/>
      <c r="B12" s="252"/>
      <c r="C12" s="245"/>
      <c r="D12" s="252"/>
      <c r="E12" s="245"/>
      <c r="F12" s="268"/>
      <c r="G12" s="243"/>
      <c r="H12" s="243"/>
      <c r="I12" s="86" t="str">
        <f>+1!E21</f>
        <v>Total de  lineamientos técnicos en seguridad vial diseñados</v>
      </c>
      <c r="J12" s="123">
        <f>+1!D29</f>
        <v>0</v>
      </c>
      <c r="K12" s="123">
        <f>+1!D30</f>
        <v>0</v>
      </c>
      <c r="L12" s="123">
        <f>+1!D31</f>
        <v>0</v>
      </c>
      <c r="M12" s="123">
        <f>+1!D32</f>
        <v>1</v>
      </c>
      <c r="N12" s="123">
        <f>+1!D33</f>
        <v>0</v>
      </c>
      <c r="O12" s="123">
        <f>+1!D34</f>
        <v>0</v>
      </c>
      <c r="P12" s="123">
        <f>+1!D35</f>
        <v>0</v>
      </c>
      <c r="Q12" s="123">
        <f>+1!D36</f>
        <v>0</v>
      </c>
      <c r="R12" s="123">
        <f>+1!D37</f>
        <v>0</v>
      </c>
      <c r="S12" s="123">
        <f>+1!D38</f>
        <v>0</v>
      </c>
      <c r="T12" s="123">
        <f>+1!D39</f>
        <v>0</v>
      </c>
      <c r="U12" s="123">
        <f>+1!D40</f>
        <v>0</v>
      </c>
      <c r="V12" s="88">
        <f>SUM(J12:U12)</f>
        <v>1</v>
      </c>
      <c r="W12" s="272"/>
      <c r="X12" s="272"/>
    </row>
    <row r="13" spans="1:24" s="33" customFormat="1" ht="104.25" customHeight="1">
      <c r="A13" s="246"/>
      <c r="B13" s="252"/>
      <c r="C13" s="245"/>
      <c r="D13" s="252"/>
      <c r="E13" s="245"/>
      <c r="F13" s="269"/>
      <c r="G13" s="243"/>
      <c r="H13" s="243"/>
      <c r="I13" s="87" t="s">
        <v>131</v>
      </c>
      <c r="J13" s="124">
        <f>_xlfn.IFERROR(J11/J12,)</f>
        <v>0</v>
      </c>
      <c r="K13" s="124">
        <f aca="true" t="shared" si="0" ref="K13:V13">_xlfn.IFERROR(K11/K12,)</f>
        <v>0</v>
      </c>
      <c r="L13" s="124">
        <f t="shared" si="0"/>
        <v>0</v>
      </c>
      <c r="M13" s="124">
        <f t="shared" si="0"/>
        <v>1</v>
      </c>
      <c r="N13" s="124">
        <f t="shared" si="0"/>
        <v>0</v>
      </c>
      <c r="O13" s="124">
        <f t="shared" si="0"/>
        <v>0</v>
      </c>
      <c r="P13" s="124">
        <f t="shared" si="0"/>
        <v>0</v>
      </c>
      <c r="Q13" s="124">
        <f t="shared" si="0"/>
        <v>0</v>
      </c>
      <c r="R13" s="124">
        <f t="shared" si="0"/>
        <v>0</v>
      </c>
      <c r="S13" s="124">
        <f t="shared" si="0"/>
        <v>0</v>
      </c>
      <c r="T13" s="124">
        <f t="shared" si="0"/>
        <v>0</v>
      </c>
      <c r="U13" s="124">
        <f t="shared" si="0"/>
        <v>0</v>
      </c>
      <c r="V13" s="124">
        <f t="shared" si="0"/>
        <v>1</v>
      </c>
      <c r="W13" s="272"/>
      <c r="X13" s="272"/>
    </row>
    <row r="14" spans="1:24" s="33" customFormat="1" ht="65.25" customHeight="1">
      <c r="A14" s="265">
        <v>2</v>
      </c>
      <c r="B14" s="254" t="s">
        <v>262</v>
      </c>
      <c r="C14" s="274" t="s">
        <v>348</v>
      </c>
      <c r="D14" s="254" t="s">
        <v>63</v>
      </c>
      <c r="E14" s="196"/>
      <c r="F14" s="277" t="s">
        <v>321</v>
      </c>
      <c r="G14" s="253" t="s">
        <v>285</v>
      </c>
      <c r="H14" s="253" t="s">
        <v>261</v>
      </c>
      <c r="I14" s="191" t="s">
        <v>283</v>
      </c>
      <c r="J14" s="192">
        <v>0</v>
      </c>
      <c r="K14" s="192">
        <v>0</v>
      </c>
      <c r="L14" s="192">
        <v>0</v>
      </c>
      <c r="M14" s="192">
        <v>0</v>
      </c>
      <c r="N14" s="192">
        <v>0</v>
      </c>
      <c r="O14" s="192">
        <v>0</v>
      </c>
      <c r="P14" s="192">
        <v>0</v>
      </c>
      <c r="Q14" s="192">
        <v>0</v>
      </c>
      <c r="R14" s="192">
        <v>0</v>
      </c>
      <c r="S14" s="192">
        <v>0</v>
      </c>
      <c r="T14" s="192">
        <v>0</v>
      </c>
      <c r="U14" s="192">
        <v>0</v>
      </c>
      <c r="V14" s="193">
        <v>0</v>
      </c>
      <c r="W14" s="264" t="s">
        <v>335</v>
      </c>
      <c r="X14" s="264"/>
    </row>
    <row r="15" spans="1:24" s="33" customFormat="1" ht="65.25" customHeight="1">
      <c r="A15" s="265"/>
      <c r="B15" s="254"/>
      <c r="C15" s="275"/>
      <c r="D15" s="254"/>
      <c r="E15" s="197"/>
      <c r="F15" s="278"/>
      <c r="G15" s="253"/>
      <c r="H15" s="253"/>
      <c r="I15" s="191" t="s">
        <v>284</v>
      </c>
      <c r="J15" s="192">
        <v>0</v>
      </c>
      <c r="K15" s="192">
        <v>0</v>
      </c>
      <c r="L15" s="192">
        <v>0</v>
      </c>
      <c r="M15" s="192">
        <v>1</v>
      </c>
      <c r="N15" s="192">
        <v>0</v>
      </c>
      <c r="O15" s="192">
        <v>0</v>
      </c>
      <c r="P15" s="192">
        <v>0</v>
      </c>
      <c r="Q15" s="192">
        <v>1</v>
      </c>
      <c r="R15" s="192">
        <v>0</v>
      </c>
      <c r="S15" s="192">
        <v>0</v>
      </c>
      <c r="T15" s="192">
        <v>0</v>
      </c>
      <c r="U15" s="192">
        <v>1</v>
      </c>
      <c r="V15" s="193">
        <v>3</v>
      </c>
      <c r="W15" s="264"/>
      <c r="X15" s="264"/>
    </row>
    <row r="16" spans="1:24" s="33" customFormat="1" ht="65.25" customHeight="1">
      <c r="A16" s="265"/>
      <c r="B16" s="254"/>
      <c r="C16" s="276"/>
      <c r="D16" s="254"/>
      <c r="E16" s="198"/>
      <c r="F16" s="279"/>
      <c r="G16" s="253"/>
      <c r="H16" s="253"/>
      <c r="I16" s="194" t="s">
        <v>131</v>
      </c>
      <c r="J16" s="195">
        <v>0</v>
      </c>
      <c r="K16" s="195">
        <v>0</v>
      </c>
      <c r="L16" s="195">
        <v>0</v>
      </c>
      <c r="M16" s="195">
        <v>0</v>
      </c>
      <c r="N16" s="195">
        <v>0</v>
      </c>
      <c r="O16" s="195">
        <v>0</v>
      </c>
      <c r="P16" s="195">
        <v>0</v>
      </c>
      <c r="Q16" s="195">
        <v>0</v>
      </c>
      <c r="R16" s="195">
        <v>0</v>
      </c>
      <c r="S16" s="195">
        <v>0</v>
      </c>
      <c r="T16" s="195">
        <v>0</v>
      </c>
      <c r="U16" s="195">
        <v>0</v>
      </c>
      <c r="V16" s="195">
        <v>0</v>
      </c>
      <c r="W16" s="264"/>
      <c r="X16" s="264"/>
    </row>
    <row r="17" spans="1:24" s="33" customFormat="1" ht="65.25" customHeight="1">
      <c r="A17" s="246">
        <v>3</v>
      </c>
      <c r="B17" s="252" t="s">
        <v>262</v>
      </c>
      <c r="C17" s="283" t="s">
        <v>559</v>
      </c>
      <c r="D17" s="252" t="s">
        <v>63</v>
      </c>
      <c r="E17" s="245" t="s">
        <v>558</v>
      </c>
      <c r="F17" s="286" t="str">
        <f>+3_PAAC!E8</f>
        <v>Realizar el 100% de las actividades programadas en el Plan Anticorrupción y de Atención al Ciudadano de la vigencia por la Oficina de Seguridad Vial</v>
      </c>
      <c r="G17" s="243" t="str">
        <f>+3_PAAC!B17</f>
        <v>Registros Administrativos</v>
      </c>
      <c r="H17" s="243" t="s">
        <v>310</v>
      </c>
      <c r="I17" s="116" t="str">
        <f>+3_PAAC!B21</f>
        <v>Total actividades ejecutadas </v>
      </c>
      <c r="J17" s="123">
        <f>+3_PAAC!B29</f>
        <v>0</v>
      </c>
      <c r="K17" s="123">
        <f>+3_PAAC!B30</f>
        <v>0</v>
      </c>
      <c r="L17" s="123">
        <f>+3_PAAC!B31</f>
        <v>0</v>
      </c>
      <c r="M17" s="123">
        <f>+3_PAAC!B32</f>
        <v>1</v>
      </c>
      <c r="N17" s="123">
        <f>+3_PAAC!B33</f>
        <v>0</v>
      </c>
      <c r="O17" s="123">
        <f>+3_PAAC!B34</f>
        <v>0</v>
      </c>
      <c r="P17" s="123">
        <f>+3_PAAC!B35</f>
        <v>0</v>
      </c>
      <c r="Q17" s="123">
        <f>+3_PAAC!B36</f>
        <v>0</v>
      </c>
      <c r="R17" s="123">
        <f>+3_PAAC!B37</f>
        <v>0</v>
      </c>
      <c r="S17" s="123">
        <f>+3_PAAC!B38</f>
        <v>0</v>
      </c>
      <c r="T17" s="123">
        <f>+3_PAAC!B39</f>
        <v>0</v>
      </c>
      <c r="U17" s="123">
        <f>+3_PAAC!B40</f>
        <v>0</v>
      </c>
      <c r="V17" s="88">
        <f>SUM(J17:U17)</f>
        <v>1</v>
      </c>
      <c r="W17" s="272" t="str">
        <f>+3_PAAC!B48</f>
        <v>A la fecha no se han  materializado los riesgos identificados envidenciando la eficacia en los controles establecidos, se continua con la ejecución de actividades propuestas para mitigar materialización del riesgo.</v>
      </c>
      <c r="X17" s="272"/>
    </row>
    <row r="18" spans="1:24" s="33" customFormat="1" ht="65.25" customHeight="1">
      <c r="A18" s="246"/>
      <c r="B18" s="252"/>
      <c r="C18" s="284"/>
      <c r="D18" s="252"/>
      <c r="E18" s="245"/>
      <c r="F18" s="287"/>
      <c r="G18" s="243"/>
      <c r="H18" s="243"/>
      <c r="I18" s="116" t="str">
        <f>+3_PAAC!E21</f>
        <v>Total actividades programadas</v>
      </c>
      <c r="J18" s="123">
        <f>+3_PAAC!D29</f>
        <v>0</v>
      </c>
      <c r="K18" s="123">
        <f>+3_PAAC!D30</f>
        <v>0</v>
      </c>
      <c r="L18" s="123">
        <f>+3_PAAC!D31</f>
        <v>0</v>
      </c>
      <c r="M18" s="123">
        <f>+3_PAAC!D32</f>
        <v>1</v>
      </c>
      <c r="N18" s="123">
        <f>+3_PAAC!D33</f>
        <v>0</v>
      </c>
      <c r="O18" s="123">
        <f>+3_PAAC!D34</f>
        <v>0</v>
      </c>
      <c r="P18" s="123">
        <f>+3_PAAC!D35</f>
        <v>0</v>
      </c>
      <c r="Q18" s="123">
        <f>+3_PAAC!D36</f>
        <v>1</v>
      </c>
      <c r="R18" s="123">
        <f>+3_PAAC!D37</f>
        <v>0</v>
      </c>
      <c r="S18" s="123">
        <f>+3_PAAC!D38</f>
        <v>0</v>
      </c>
      <c r="T18" s="123">
        <f>+3_PAAC!D39</f>
        <v>0</v>
      </c>
      <c r="U18" s="123">
        <f>+3_PAAC!D40</f>
        <v>1</v>
      </c>
      <c r="V18" s="88">
        <f>SUM(J18:U18)</f>
        <v>3</v>
      </c>
      <c r="W18" s="272"/>
      <c r="X18" s="272"/>
    </row>
    <row r="19" spans="1:24" s="33" customFormat="1" ht="65.25" customHeight="1">
      <c r="A19" s="246"/>
      <c r="B19" s="252"/>
      <c r="C19" s="285"/>
      <c r="D19" s="252"/>
      <c r="E19" s="245"/>
      <c r="F19" s="288"/>
      <c r="G19" s="243"/>
      <c r="H19" s="243"/>
      <c r="I19" s="87" t="s">
        <v>131</v>
      </c>
      <c r="J19" s="124">
        <f aca="true" t="shared" si="1" ref="J19:V19">_xlfn.IFERROR(J17/J18,)</f>
        <v>0</v>
      </c>
      <c r="K19" s="124">
        <f t="shared" si="1"/>
        <v>0</v>
      </c>
      <c r="L19" s="124">
        <f t="shared" si="1"/>
        <v>0</v>
      </c>
      <c r="M19" s="124">
        <f t="shared" si="1"/>
        <v>1</v>
      </c>
      <c r="N19" s="124">
        <f t="shared" si="1"/>
        <v>0</v>
      </c>
      <c r="O19" s="124">
        <f t="shared" si="1"/>
        <v>0</v>
      </c>
      <c r="P19" s="124">
        <f t="shared" si="1"/>
        <v>0</v>
      </c>
      <c r="Q19" s="124">
        <f t="shared" si="1"/>
        <v>0</v>
      </c>
      <c r="R19" s="124">
        <f t="shared" si="1"/>
        <v>0</v>
      </c>
      <c r="S19" s="124">
        <f t="shared" si="1"/>
        <v>0</v>
      </c>
      <c r="T19" s="124">
        <f t="shared" si="1"/>
        <v>0</v>
      </c>
      <c r="U19" s="124">
        <f t="shared" si="1"/>
        <v>0</v>
      </c>
      <c r="V19" s="124">
        <f t="shared" si="1"/>
        <v>0.3333333333333333</v>
      </c>
      <c r="W19" s="272"/>
      <c r="X19" s="272"/>
    </row>
    <row r="20" spans="1:24" s="33" customFormat="1" ht="65.25" customHeight="1">
      <c r="A20" s="265">
        <v>4</v>
      </c>
      <c r="B20" s="254" t="s">
        <v>159</v>
      </c>
      <c r="C20" s="254" t="s">
        <v>349</v>
      </c>
      <c r="D20" s="254" t="s">
        <v>63</v>
      </c>
      <c r="E20" s="196"/>
      <c r="F20" s="280" t="s">
        <v>347</v>
      </c>
      <c r="G20" s="253" t="s">
        <v>323</v>
      </c>
      <c r="H20" s="254" t="s">
        <v>20</v>
      </c>
      <c r="I20" s="191" t="s">
        <v>324</v>
      </c>
      <c r="J20" s="220">
        <v>0</v>
      </c>
      <c r="K20" s="220">
        <v>0</v>
      </c>
      <c r="L20" s="220">
        <v>0</v>
      </c>
      <c r="M20" s="220">
        <v>0</v>
      </c>
      <c r="N20" s="220">
        <v>0.25</v>
      </c>
      <c r="O20" s="220">
        <v>0</v>
      </c>
      <c r="P20" s="220">
        <v>0</v>
      </c>
      <c r="Q20" s="220">
        <v>0</v>
      </c>
      <c r="R20" s="220">
        <v>0.63</v>
      </c>
      <c r="S20" s="220">
        <v>0</v>
      </c>
      <c r="T20" s="220">
        <v>0</v>
      </c>
      <c r="U20" s="220">
        <v>0.12</v>
      </c>
      <c r="V20" s="219">
        <f>SUM(J20:U20)</f>
        <v>1</v>
      </c>
      <c r="W20" s="264">
        <v>0</v>
      </c>
      <c r="X20" s="264"/>
    </row>
    <row r="21" spans="1:24" s="33" customFormat="1" ht="65.25" customHeight="1">
      <c r="A21" s="265"/>
      <c r="B21" s="254"/>
      <c r="C21" s="254"/>
      <c r="D21" s="254"/>
      <c r="E21" s="197"/>
      <c r="F21" s="281"/>
      <c r="G21" s="253"/>
      <c r="H21" s="254"/>
      <c r="I21" s="191" t="s">
        <v>325</v>
      </c>
      <c r="J21" s="220">
        <v>0</v>
      </c>
      <c r="K21" s="220">
        <v>0</v>
      </c>
      <c r="L21" s="220">
        <v>0</v>
      </c>
      <c r="M21" s="220">
        <v>0</v>
      </c>
      <c r="N21" s="220">
        <v>0</v>
      </c>
      <c r="O21" s="220">
        <v>0</v>
      </c>
      <c r="P21" s="220">
        <v>0</v>
      </c>
      <c r="Q21" s="220">
        <v>0</v>
      </c>
      <c r="R21" s="220">
        <v>0</v>
      </c>
      <c r="S21" s="220">
        <v>0</v>
      </c>
      <c r="T21" s="220">
        <v>0</v>
      </c>
      <c r="U21" s="220">
        <v>1</v>
      </c>
      <c r="V21" s="219">
        <f>SUM(J21:U21)</f>
        <v>1</v>
      </c>
      <c r="W21" s="264"/>
      <c r="X21" s="264"/>
    </row>
    <row r="22" spans="1:24" s="33" customFormat="1" ht="65.25" customHeight="1">
      <c r="A22" s="265"/>
      <c r="B22" s="254"/>
      <c r="C22" s="254"/>
      <c r="D22" s="254"/>
      <c r="E22" s="198"/>
      <c r="F22" s="282"/>
      <c r="G22" s="253"/>
      <c r="H22" s="254"/>
      <c r="I22" s="194" t="s">
        <v>131</v>
      </c>
      <c r="J22" s="195">
        <f aca="true" t="shared" si="2" ref="J22:V22">_xlfn.IFERROR(J20/J21,)</f>
        <v>0</v>
      </c>
      <c r="K22" s="195">
        <f t="shared" si="2"/>
        <v>0</v>
      </c>
      <c r="L22" s="195">
        <f t="shared" si="2"/>
        <v>0</v>
      </c>
      <c r="M22" s="195">
        <f t="shared" si="2"/>
        <v>0</v>
      </c>
      <c r="N22" s="195">
        <f t="shared" si="2"/>
        <v>0</v>
      </c>
      <c r="O22" s="195">
        <f t="shared" si="2"/>
        <v>0</v>
      </c>
      <c r="P22" s="195">
        <f t="shared" si="2"/>
        <v>0</v>
      </c>
      <c r="Q22" s="195">
        <f t="shared" si="2"/>
        <v>0</v>
      </c>
      <c r="R22" s="195">
        <f t="shared" si="2"/>
        <v>0</v>
      </c>
      <c r="S22" s="195">
        <f t="shared" si="2"/>
        <v>0</v>
      </c>
      <c r="T22" s="195">
        <f t="shared" si="2"/>
        <v>0</v>
      </c>
      <c r="U22" s="195">
        <f t="shared" si="2"/>
        <v>0.12</v>
      </c>
      <c r="V22" s="195">
        <f t="shared" si="2"/>
        <v>1</v>
      </c>
      <c r="W22" s="264"/>
      <c r="X22" s="264"/>
    </row>
  </sheetData>
  <sheetProtection autoFilter="0" pivotTables="0"/>
  <mergeCells count="52">
    <mergeCell ref="A20:A22"/>
    <mergeCell ref="B20:B22"/>
    <mergeCell ref="C20:C22"/>
    <mergeCell ref="D20:D22"/>
    <mergeCell ref="F20:F22"/>
    <mergeCell ref="A17:A19"/>
    <mergeCell ref="B17:B19"/>
    <mergeCell ref="C17:C19"/>
    <mergeCell ref="D17:D19"/>
    <mergeCell ref="F17:F19"/>
    <mergeCell ref="E17:E19"/>
    <mergeCell ref="W20:X22"/>
    <mergeCell ref="C14:C16"/>
    <mergeCell ref="D14:D16"/>
    <mergeCell ref="F14:F16"/>
    <mergeCell ref="G17:G19"/>
    <mergeCell ref="H17:H19"/>
    <mergeCell ref="W17:X19"/>
    <mergeCell ref="G14:G16"/>
    <mergeCell ref="C1:X1"/>
    <mergeCell ref="C2:X2"/>
    <mergeCell ref="C3:X3"/>
    <mergeCell ref="B9:C9"/>
    <mergeCell ref="F9:F10"/>
    <mergeCell ref="F11:F13"/>
    <mergeCell ref="J4:X4"/>
    <mergeCell ref="C4:I4"/>
    <mergeCell ref="W11:X13"/>
    <mergeCell ref="W10:X10"/>
    <mergeCell ref="G20:G22"/>
    <mergeCell ref="H20:H22"/>
    <mergeCell ref="I9:I10"/>
    <mergeCell ref="J9:X9"/>
    <mergeCell ref="A1:B4"/>
    <mergeCell ref="A9:A10"/>
    <mergeCell ref="H14:H16"/>
    <mergeCell ref="W14:X16"/>
    <mergeCell ref="A14:A16"/>
    <mergeCell ref="B14:B16"/>
    <mergeCell ref="A11:A13"/>
    <mergeCell ref="A8:X8"/>
    <mergeCell ref="D9:D10"/>
    <mergeCell ref="D11:D13"/>
    <mergeCell ref="B11:B13"/>
    <mergeCell ref="E9:E10"/>
    <mergeCell ref="E11:E13"/>
    <mergeCell ref="H9:H10"/>
    <mergeCell ref="G11:G13"/>
    <mergeCell ref="C6:G6"/>
    <mergeCell ref="G9:G10"/>
    <mergeCell ref="C11:C13"/>
    <mergeCell ref="H11:H1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41"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dimension ref="A1:BG14"/>
  <sheetViews>
    <sheetView tabSelected="1" zoomScalePageLayoutView="0" workbookViewId="0" topLeftCell="A1">
      <selection activeCell="E11" sqref="E11"/>
    </sheetView>
  </sheetViews>
  <sheetFormatPr defaultColWidth="0" defaultRowHeight="11.25" customHeight="1" zeroHeight="1"/>
  <cols>
    <col min="1" max="1" width="5.00390625" style="121" customWidth="1"/>
    <col min="2" max="2" width="26.140625" style="121" customWidth="1"/>
    <col min="3" max="3" width="14.57421875" style="121" customWidth="1"/>
    <col min="4" max="4" width="14.7109375" style="121" customWidth="1"/>
    <col min="5" max="11" width="15.7109375" style="121" customWidth="1"/>
    <col min="12" max="16384" width="0" style="121" hidden="1" customWidth="1"/>
  </cols>
  <sheetData>
    <row r="1" spans="1:59" s="222" customFormat="1" ht="21.75" customHeight="1">
      <c r="A1" s="295"/>
      <c r="B1" s="295"/>
      <c r="C1" s="266" t="s">
        <v>319</v>
      </c>
      <c r="D1" s="266"/>
      <c r="E1" s="266"/>
      <c r="F1" s="266"/>
      <c r="G1" s="266"/>
      <c r="H1" s="266"/>
      <c r="I1" s="266"/>
      <c r="J1" s="266"/>
      <c r="K1" s="266"/>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row>
    <row r="2" spans="1:59" s="222" customFormat="1" ht="18" customHeight="1">
      <c r="A2" s="295"/>
      <c r="B2" s="295"/>
      <c r="C2" s="266" t="s">
        <v>15</v>
      </c>
      <c r="D2" s="266"/>
      <c r="E2" s="266"/>
      <c r="F2" s="266"/>
      <c r="G2" s="266"/>
      <c r="H2" s="266"/>
      <c r="I2" s="266"/>
      <c r="J2" s="266"/>
      <c r="K2" s="266"/>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row>
    <row r="3" spans="1:59" s="222" customFormat="1" ht="18" customHeight="1">
      <c r="A3" s="295"/>
      <c r="B3" s="295"/>
      <c r="C3" s="266" t="s">
        <v>278</v>
      </c>
      <c r="D3" s="266"/>
      <c r="E3" s="266"/>
      <c r="F3" s="266"/>
      <c r="G3" s="266"/>
      <c r="H3" s="266"/>
      <c r="I3" s="266"/>
      <c r="J3" s="266"/>
      <c r="K3" s="266"/>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row>
    <row r="4" spans="1:59" s="222" customFormat="1" ht="18" customHeight="1">
      <c r="A4" s="295"/>
      <c r="B4" s="295"/>
      <c r="C4" s="270" t="s">
        <v>336</v>
      </c>
      <c r="D4" s="270"/>
      <c r="E4" s="270"/>
      <c r="F4" s="270"/>
      <c r="G4" s="270" t="s">
        <v>567</v>
      </c>
      <c r="H4" s="270"/>
      <c r="I4" s="270"/>
      <c r="J4" s="270"/>
      <c r="K4" s="270"/>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row>
    <row r="5" spans="12:59" s="222" customFormat="1" ht="9.75" customHeight="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row>
    <row r="6" spans="1:11" s="221" customFormat="1" ht="24.75" customHeight="1">
      <c r="A6" s="244" t="s">
        <v>23</v>
      </c>
      <c r="B6" s="244"/>
      <c r="C6" s="289" t="s">
        <v>346</v>
      </c>
      <c r="D6" s="290"/>
      <c r="E6" s="291"/>
      <c r="F6" s="222"/>
      <c r="G6" s="222"/>
      <c r="H6" s="222"/>
      <c r="I6" s="222"/>
      <c r="J6" s="222"/>
      <c r="K6" s="222"/>
    </row>
    <row r="7" spans="1:11" s="221" customFormat="1" ht="30" customHeight="1">
      <c r="A7" s="244" t="s">
        <v>337</v>
      </c>
      <c r="B7" s="244"/>
      <c r="C7" s="244" t="s">
        <v>338</v>
      </c>
      <c r="D7" s="244"/>
      <c r="E7" s="244"/>
      <c r="F7" s="222"/>
      <c r="G7" s="222"/>
      <c r="H7" s="222"/>
      <c r="I7" s="222"/>
      <c r="J7" s="222"/>
      <c r="K7" s="222"/>
    </row>
    <row r="8" spans="1:11" ht="9.75" customHeight="1">
      <c r="A8" s="122"/>
      <c r="B8" s="122"/>
      <c r="C8" s="122"/>
      <c r="D8" s="122"/>
      <c r="E8" s="122"/>
      <c r="F8" s="122"/>
      <c r="G8" s="122"/>
      <c r="H8" s="122"/>
      <c r="I8" s="122"/>
      <c r="J8" s="122"/>
      <c r="K8" s="122"/>
    </row>
    <row r="9" spans="1:59" s="223" customFormat="1" ht="36.75" customHeight="1">
      <c r="A9" s="292" t="s">
        <v>339</v>
      </c>
      <c r="B9" s="292"/>
      <c r="C9" s="292"/>
      <c r="D9" s="292"/>
      <c r="E9" s="292"/>
      <c r="F9" s="292"/>
      <c r="G9" s="292"/>
      <c r="H9" s="292"/>
      <c r="I9" s="292"/>
      <c r="J9" s="292"/>
      <c r="K9" s="293" t="s">
        <v>340</v>
      </c>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row>
    <row r="10" spans="1:59" s="223" customFormat="1" ht="38.25" customHeight="1">
      <c r="A10" s="224" t="s">
        <v>7</v>
      </c>
      <c r="B10" s="224" t="s">
        <v>128</v>
      </c>
      <c r="C10" s="224" t="s">
        <v>341</v>
      </c>
      <c r="D10" s="224" t="s">
        <v>342</v>
      </c>
      <c r="E10" s="224" t="s">
        <v>343</v>
      </c>
      <c r="F10" s="224">
        <v>2016</v>
      </c>
      <c r="G10" s="224">
        <v>2017</v>
      </c>
      <c r="H10" s="224">
        <v>2018</v>
      </c>
      <c r="I10" s="224">
        <v>2019</v>
      </c>
      <c r="J10" s="224">
        <v>2020</v>
      </c>
      <c r="K10" s="294"/>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row>
    <row r="11" spans="1:59" s="126" customFormat="1" ht="69.75" customHeight="1">
      <c r="A11" s="225">
        <v>1</v>
      </c>
      <c r="B11" s="225" t="s">
        <v>328</v>
      </c>
      <c r="C11" s="225" t="s">
        <v>169</v>
      </c>
      <c r="D11" s="226" t="s">
        <v>344</v>
      </c>
      <c r="E11" s="227">
        <v>1</v>
      </c>
      <c r="F11" s="228" t="s">
        <v>254</v>
      </c>
      <c r="G11" s="228" t="s">
        <v>254</v>
      </c>
      <c r="H11" s="227" t="s">
        <v>254</v>
      </c>
      <c r="I11" s="228">
        <v>1</v>
      </c>
      <c r="J11" s="228">
        <v>1</v>
      </c>
      <c r="K11" s="229">
        <f>AVERAGE(I11,'Sección 1. Metas - Magnitud'!V13)/E11</f>
        <v>1</v>
      </c>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row>
    <row r="12" spans="1:11" s="126" customFormat="1" ht="69.75" customHeight="1">
      <c r="A12" s="230">
        <v>2</v>
      </c>
      <c r="B12" s="230" t="s">
        <v>321</v>
      </c>
      <c r="C12" s="230" t="s">
        <v>169</v>
      </c>
      <c r="D12" s="230" t="s">
        <v>344</v>
      </c>
      <c r="E12" s="231">
        <v>1</v>
      </c>
      <c r="F12" s="231" t="s">
        <v>254</v>
      </c>
      <c r="G12" s="231">
        <v>1</v>
      </c>
      <c r="H12" s="231">
        <v>1</v>
      </c>
      <c r="I12" s="231">
        <v>1</v>
      </c>
      <c r="J12" s="231">
        <v>1</v>
      </c>
      <c r="K12" s="232">
        <v>0.5</v>
      </c>
    </row>
    <row r="13" spans="1:11" s="126" customFormat="1" ht="69.75" customHeight="1">
      <c r="A13" s="225">
        <v>3</v>
      </c>
      <c r="B13" s="225" t="s">
        <v>309</v>
      </c>
      <c r="C13" s="225" t="s">
        <v>169</v>
      </c>
      <c r="D13" s="226" t="s">
        <v>344</v>
      </c>
      <c r="E13" s="228">
        <v>1</v>
      </c>
      <c r="F13" s="228" t="s">
        <v>254</v>
      </c>
      <c r="G13" s="228" t="s">
        <v>254</v>
      </c>
      <c r="H13" s="228">
        <v>1</v>
      </c>
      <c r="I13" s="228">
        <v>1</v>
      </c>
      <c r="J13" s="228">
        <v>1</v>
      </c>
      <c r="K13" s="227">
        <f>AVERAGE(H13:I13,'Sección 1. Metas - Magnitud'!V19)/E13</f>
        <v>0.7777777777777778</v>
      </c>
    </row>
    <row r="14" spans="1:11" s="126" customFormat="1" ht="69.75" customHeight="1">
      <c r="A14" s="230">
        <v>4</v>
      </c>
      <c r="B14" s="230" t="s">
        <v>322</v>
      </c>
      <c r="C14" s="230" t="s">
        <v>169</v>
      </c>
      <c r="D14" s="230" t="s">
        <v>344</v>
      </c>
      <c r="E14" s="231">
        <v>1</v>
      </c>
      <c r="F14" s="231" t="s">
        <v>254</v>
      </c>
      <c r="G14" s="231" t="s">
        <v>254</v>
      </c>
      <c r="H14" s="231" t="s">
        <v>254</v>
      </c>
      <c r="I14" s="231">
        <v>1</v>
      </c>
      <c r="J14" s="231">
        <v>1</v>
      </c>
      <c r="K14" s="232">
        <v>0.5</v>
      </c>
    </row>
    <row r="15" ht="11.25" hidden="1"/>
    <row r="16" ht="11.25" customHeight="1" hidden="1"/>
    <row r="17" ht="11.25" customHeight="1" hidden="1"/>
  </sheetData>
  <sheetProtection autoFilter="0" pivotTables="0"/>
  <mergeCells count="12">
    <mergeCell ref="A1:B4"/>
    <mergeCell ref="C1:K1"/>
    <mergeCell ref="C2:K2"/>
    <mergeCell ref="C3:K3"/>
    <mergeCell ref="C4:F4"/>
    <mergeCell ref="G4:K4"/>
    <mergeCell ref="A6:B6"/>
    <mergeCell ref="C6:E6"/>
    <mergeCell ref="A7:B7"/>
    <mergeCell ref="C7:E7"/>
    <mergeCell ref="A9:J9"/>
    <mergeCell ref="K9:K10"/>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66"/>
  <sheetViews>
    <sheetView zoomScalePageLayoutView="0" workbookViewId="0" topLeftCell="A49">
      <selection activeCell="H38" sqref="H38"/>
    </sheetView>
  </sheetViews>
  <sheetFormatPr defaultColWidth="0" defaultRowHeight="15" zeroHeight="1"/>
  <cols>
    <col min="1" max="1" width="25.7109375" style="171" customWidth="1"/>
    <col min="2" max="5" width="20.7109375" style="127" customWidth="1"/>
    <col min="6" max="6" width="20.7109375" style="172" customWidth="1"/>
    <col min="7" max="8" width="20.7109375" style="127" customWidth="1"/>
    <col min="9" max="10" width="22.421875" style="173" hidden="1" customWidth="1"/>
    <col min="11" max="20" width="0" style="29" hidden="1" customWidth="1"/>
    <col min="21" max="23" width="0" style="126" hidden="1" customWidth="1"/>
    <col min="24" max="16384" width="0" style="127" hidden="1" customWidth="1"/>
  </cols>
  <sheetData>
    <row r="1" spans="1:12" ht="25.5" customHeight="1">
      <c r="A1" s="332"/>
      <c r="B1" s="334" t="s">
        <v>319</v>
      </c>
      <c r="C1" s="334"/>
      <c r="D1" s="334"/>
      <c r="E1" s="334"/>
      <c r="F1" s="334"/>
      <c r="G1" s="334"/>
      <c r="H1" s="334"/>
      <c r="I1" s="125"/>
      <c r="J1" s="125"/>
      <c r="L1" s="79" t="s">
        <v>160</v>
      </c>
    </row>
    <row r="2" spans="1:12" ht="25.5" customHeight="1">
      <c r="A2" s="332"/>
      <c r="B2" s="333" t="s">
        <v>15</v>
      </c>
      <c r="C2" s="333"/>
      <c r="D2" s="333"/>
      <c r="E2" s="333"/>
      <c r="F2" s="333"/>
      <c r="G2" s="333"/>
      <c r="H2" s="333"/>
      <c r="I2" s="125"/>
      <c r="J2" s="125"/>
      <c r="L2" s="79" t="s">
        <v>161</v>
      </c>
    </row>
    <row r="3" spans="1:12" ht="25.5" customHeight="1">
      <c r="A3" s="332"/>
      <c r="B3" s="333" t="s">
        <v>162</v>
      </c>
      <c r="C3" s="333"/>
      <c r="D3" s="333"/>
      <c r="E3" s="333"/>
      <c r="F3" s="333"/>
      <c r="G3" s="333"/>
      <c r="H3" s="333"/>
      <c r="I3" s="125"/>
      <c r="J3" s="125"/>
      <c r="L3" s="79" t="s">
        <v>163</v>
      </c>
    </row>
    <row r="4" spans="1:12" ht="25.5" customHeight="1">
      <c r="A4" s="332"/>
      <c r="B4" s="333" t="s">
        <v>164</v>
      </c>
      <c r="C4" s="333"/>
      <c r="D4" s="333"/>
      <c r="E4" s="333"/>
      <c r="F4" s="335" t="s">
        <v>315</v>
      </c>
      <c r="G4" s="335"/>
      <c r="H4" s="335"/>
      <c r="I4" s="125"/>
      <c r="J4" s="125"/>
      <c r="L4" s="79" t="s">
        <v>165</v>
      </c>
    </row>
    <row r="5" spans="1:10" ht="23.25" customHeight="1">
      <c r="A5" s="330" t="s">
        <v>166</v>
      </c>
      <c r="B5" s="330"/>
      <c r="C5" s="330"/>
      <c r="D5" s="330"/>
      <c r="E5" s="330"/>
      <c r="F5" s="330"/>
      <c r="G5" s="330"/>
      <c r="H5" s="330"/>
      <c r="I5" s="80"/>
      <c r="J5" s="80"/>
    </row>
    <row r="6" spans="1:10" ht="24" customHeight="1">
      <c r="A6" s="305" t="s">
        <v>167</v>
      </c>
      <c r="B6" s="305"/>
      <c r="C6" s="305"/>
      <c r="D6" s="305"/>
      <c r="E6" s="305"/>
      <c r="F6" s="305"/>
      <c r="G6" s="305"/>
      <c r="H6" s="305"/>
      <c r="I6" s="128"/>
      <c r="J6" s="128"/>
    </row>
    <row r="7" spans="1:13" ht="24" customHeight="1">
      <c r="A7" s="331" t="s">
        <v>168</v>
      </c>
      <c r="B7" s="331"/>
      <c r="C7" s="331"/>
      <c r="D7" s="331"/>
      <c r="E7" s="331"/>
      <c r="F7" s="331"/>
      <c r="G7" s="331"/>
      <c r="H7" s="331"/>
      <c r="I7" s="129"/>
      <c r="J7" s="129"/>
      <c r="M7" s="130" t="s">
        <v>169</v>
      </c>
    </row>
    <row r="8" spans="1:13" ht="42" customHeight="1">
      <c r="A8" s="131" t="s">
        <v>311</v>
      </c>
      <c r="B8" s="132">
        <v>1</v>
      </c>
      <c r="C8" s="301" t="s">
        <v>312</v>
      </c>
      <c r="D8" s="301"/>
      <c r="E8" s="299" t="s">
        <v>328</v>
      </c>
      <c r="F8" s="299"/>
      <c r="G8" s="299"/>
      <c r="H8" s="299"/>
      <c r="I8" s="133"/>
      <c r="J8" s="133"/>
      <c r="L8" s="79" t="s">
        <v>170</v>
      </c>
      <c r="M8" s="130" t="s">
        <v>171</v>
      </c>
    </row>
    <row r="9" spans="1:13" ht="30.75" customHeight="1">
      <c r="A9" s="131" t="s">
        <v>172</v>
      </c>
      <c r="B9" s="132" t="s">
        <v>173</v>
      </c>
      <c r="C9" s="301" t="s">
        <v>174</v>
      </c>
      <c r="D9" s="301"/>
      <c r="E9" s="299" t="s">
        <v>255</v>
      </c>
      <c r="F9" s="299"/>
      <c r="G9" s="134" t="s">
        <v>175</v>
      </c>
      <c r="H9" s="132" t="s">
        <v>173</v>
      </c>
      <c r="I9" s="135"/>
      <c r="J9" s="135"/>
      <c r="L9" s="79" t="s">
        <v>176</v>
      </c>
      <c r="M9" s="130" t="s">
        <v>177</v>
      </c>
    </row>
    <row r="10" spans="1:13" ht="30.75" customHeight="1">
      <c r="A10" s="131" t="s">
        <v>178</v>
      </c>
      <c r="B10" s="326" t="s">
        <v>257</v>
      </c>
      <c r="C10" s="326"/>
      <c r="D10" s="326"/>
      <c r="E10" s="326"/>
      <c r="F10" s="134" t="s">
        <v>179</v>
      </c>
      <c r="G10" s="327" t="s">
        <v>257</v>
      </c>
      <c r="H10" s="327"/>
      <c r="I10" s="136"/>
      <c r="J10" s="136"/>
      <c r="L10" s="79" t="s">
        <v>180</v>
      </c>
      <c r="M10" s="130" t="s">
        <v>181</v>
      </c>
    </row>
    <row r="11" spans="1:12" ht="30.75" customHeight="1">
      <c r="A11" s="131" t="s">
        <v>182</v>
      </c>
      <c r="B11" s="328" t="s">
        <v>180</v>
      </c>
      <c r="C11" s="328"/>
      <c r="D11" s="328"/>
      <c r="E11" s="328"/>
      <c r="F11" s="134" t="s">
        <v>184</v>
      </c>
      <c r="G11" s="329" t="s">
        <v>320</v>
      </c>
      <c r="H11" s="329"/>
      <c r="I11" s="137"/>
      <c r="J11" s="137"/>
      <c r="L11" s="81" t="s">
        <v>183</v>
      </c>
    </row>
    <row r="12" spans="1:12" ht="30.75" customHeight="1">
      <c r="A12" s="131" t="s">
        <v>185</v>
      </c>
      <c r="B12" s="325" t="s">
        <v>146</v>
      </c>
      <c r="C12" s="325"/>
      <c r="D12" s="325"/>
      <c r="E12" s="325"/>
      <c r="F12" s="325"/>
      <c r="G12" s="325"/>
      <c r="H12" s="325"/>
      <c r="I12" s="138"/>
      <c r="J12" s="138"/>
      <c r="L12" s="81"/>
    </row>
    <row r="13" spans="1:13" ht="30.75" customHeight="1">
      <c r="A13" s="131" t="s">
        <v>186</v>
      </c>
      <c r="B13" s="296" t="s">
        <v>254</v>
      </c>
      <c r="C13" s="296"/>
      <c r="D13" s="296"/>
      <c r="E13" s="296"/>
      <c r="F13" s="296"/>
      <c r="G13" s="296"/>
      <c r="H13" s="296"/>
      <c r="I13" s="135"/>
      <c r="J13" s="135"/>
      <c r="L13" s="81"/>
      <c r="M13" s="130" t="s">
        <v>187</v>
      </c>
    </row>
    <row r="14" spans="1:13" ht="30.75" customHeight="1">
      <c r="A14" s="131" t="s">
        <v>188</v>
      </c>
      <c r="B14" s="299" t="s">
        <v>329</v>
      </c>
      <c r="C14" s="299"/>
      <c r="D14" s="299"/>
      <c r="E14" s="299"/>
      <c r="F14" s="134" t="s">
        <v>189</v>
      </c>
      <c r="G14" s="298" t="s">
        <v>190</v>
      </c>
      <c r="H14" s="298"/>
      <c r="I14" s="135"/>
      <c r="J14" s="135"/>
      <c r="L14" s="81" t="s">
        <v>191</v>
      </c>
      <c r="M14" s="130" t="s">
        <v>173</v>
      </c>
    </row>
    <row r="15" spans="1:12" ht="30.75" customHeight="1">
      <c r="A15" s="131" t="s">
        <v>192</v>
      </c>
      <c r="B15" s="324" t="s">
        <v>350</v>
      </c>
      <c r="C15" s="324"/>
      <c r="D15" s="324"/>
      <c r="E15" s="324"/>
      <c r="F15" s="134" t="s">
        <v>193</v>
      </c>
      <c r="G15" s="298" t="s">
        <v>169</v>
      </c>
      <c r="H15" s="298"/>
      <c r="I15" s="135"/>
      <c r="J15" s="135"/>
      <c r="L15" s="81" t="s">
        <v>194</v>
      </c>
    </row>
    <row r="16" spans="1:13" ht="40.5" customHeight="1">
      <c r="A16" s="131" t="s">
        <v>195</v>
      </c>
      <c r="B16" s="325" t="s">
        <v>318</v>
      </c>
      <c r="C16" s="325"/>
      <c r="D16" s="325"/>
      <c r="E16" s="325"/>
      <c r="F16" s="325"/>
      <c r="G16" s="325"/>
      <c r="H16" s="325"/>
      <c r="I16" s="138"/>
      <c r="J16" s="138"/>
      <c r="L16" s="81" t="s">
        <v>196</v>
      </c>
      <c r="M16" s="130" t="s">
        <v>146</v>
      </c>
    </row>
    <row r="17" spans="1:13" ht="30.75" customHeight="1">
      <c r="A17" s="131" t="s">
        <v>197</v>
      </c>
      <c r="B17" s="299" t="s">
        <v>253</v>
      </c>
      <c r="C17" s="299"/>
      <c r="D17" s="299"/>
      <c r="E17" s="299"/>
      <c r="F17" s="299"/>
      <c r="G17" s="299"/>
      <c r="H17" s="299"/>
      <c r="I17" s="139"/>
      <c r="J17" s="139"/>
      <c r="L17" s="81" t="s">
        <v>198</v>
      </c>
      <c r="M17" s="130" t="s">
        <v>148</v>
      </c>
    </row>
    <row r="18" spans="1:13" ht="30.75" customHeight="1">
      <c r="A18" s="131" t="s">
        <v>199</v>
      </c>
      <c r="B18" s="320" t="s">
        <v>330</v>
      </c>
      <c r="C18" s="320"/>
      <c r="D18" s="320"/>
      <c r="E18" s="320"/>
      <c r="F18" s="320"/>
      <c r="G18" s="320"/>
      <c r="H18" s="320"/>
      <c r="I18" s="140"/>
      <c r="J18" s="140"/>
      <c r="L18" s="81"/>
      <c r="M18" s="130" t="s">
        <v>258</v>
      </c>
    </row>
    <row r="19" spans="1:13" ht="30.75" customHeight="1">
      <c r="A19" s="131" t="s">
        <v>200</v>
      </c>
      <c r="B19" s="298" t="s">
        <v>201</v>
      </c>
      <c r="C19" s="298"/>
      <c r="D19" s="298"/>
      <c r="E19" s="298"/>
      <c r="F19" s="298"/>
      <c r="G19" s="298"/>
      <c r="H19" s="298"/>
      <c r="I19" s="141"/>
      <c r="J19" s="141"/>
      <c r="L19" s="81" t="s">
        <v>190</v>
      </c>
      <c r="M19" s="130" t="s">
        <v>152</v>
      </c>
    </row>
    <row r="20" spans="1:13" ht="27.75" customHeight="1">
      <c r="A20" s="300" t="s">
        <v>202</v>
      </c>
      <c r="B20" s="321" t="s">
        <v>203</v>
      </c>
      <c r="C20" s="321"/>
      <c r="D20" s="321"/>
      <c r="E20" s="322" t="s">
        <v>204</v>
      </c>
      <c r="F20" s="322"/>
      <c r="G20" s="322"/>
      <c r="H20" s="322"/>
      <c r="I20" s="142"/>
      <c r="J20" s="142"/>
      <c r="L20" s="81" t="s">
        <v>205</v>
      </c>
      <c r="M20" s="130" t="s">
        <v>259</v>
      </c>
    </row>
    <row r="21" spans="1:13" ht="27" customHeight="1">
      <c r="A21" s="300"/>
      <c r="B21" s="323" t="s">
        <v>331</v>
      </c>
      <c r="C21" s="323"/>
      <c r="D21" s="323"/>
      <c r="E21" s="320" t="s">
        <v>332</v>
      </c>
      <c r="F21" s="320"/>
      <c r="G21" s="320"/>
      <c r="H21" s="320"/>
      <c r="I21" s="140"/>
      <c r="J21" s="140"/>
      <c r="L21" s="81" t="s">
        <v>206</v>
      </c>
      <c r="M21" s="130" t="s">
        <v>156</v>
      </c>
    </row>
    <row r="22" spans="1:13" ht="39.75" customHeight="1">
      <c r="A22" s="131" t="s">
        <v>207</v>
      </c>
      <c r="B22" s="318" t="s">
        <v>256</v>
      </c>
      <c r="C22" s="318"/>
      <c r="D22" s="318"/>
      <c r="E22" s="296" t="s">
        <v>256</v>
      </c>
      <c r="F22" s="296"/>
      <c r="G22" s="296"/>
      <c r="H22" s="296"/>
      <c r="I22" s="135"/>
      <c r="J22" s="135"/>
      <c r="L22" s="81"/>
      <c r="M22" s="130" t="s">
        <v>157</v>
      </c>
    </row>
    <row r="23" spans="1:13" ht="44.25" customHeight="1">
      <c r="A23" s="131" t="s">
        <v>208</v>
      </c>
      <c r="B23" s="319" t="s">
        <v>333</v>
      </c>
      <c r="C23" s="319"/>
      <c r="D23" s="319"/>
      <c r="E23" s="320" t="s">
        <v>334</v>
      </c>
      <c r="F23" s="320"/>
      <c r="G23" s="320"/>
      <c r="H23" s="320"/>
      <c r="I23" s="139"/>
      <c r="J23" s="139"/>
      <c r="L23" s="82"/>
      <c r="M23" s="130" t="s">
        <v>158</v>
      </c>
    </row>
    <row r="24" spans="1:12" ht="29.25" customHeight="1">
      <c r="A24" s="131" t="s">
        <v>209</v>
      </c>
      <c r="B24" s="314">
        <v>43831</v>
      </c>
      <c r="C24" s="299"/>
      <c r="D24" s="299"/>
      <c r="E24" s="134" t="s">
        <v>210</v>
      </c>
      <c r="F24" s="315">
        <v>1</v>
      </c>
      <c r="G24" s="315"/>
      <c r="H24" s="315"/>
      <c r="I24" s="143"/>
      <c r="J24" s="143"/>
      <c r="L24" s="82"/>
    </row>
    <row r="25" spans="1:12" ht="27" customHeight="1">
      <c r="A25" s="131" t="s">
        <v>211</v>
      </c>
      <c r="B25" s="314">
        <v>44196</v>
      </c>
      <c r="C25" s="299"/>
      <c r="D25" s="299"/>
      <c r="E25" s="134" t="s">
        <v>212</v>
      </c>
      <c r="F25" s="315">
        <v>1</v>
      </c>
      <c r="G25" s="315"/>
      <c r="H25" s="315"/>
      <c r="I25" s="144"/>
      <c r="J25" s="144"/>
      <c r="L25" s="82"/>
    </row>
    <row r="26" spans="1:12" ht="42" customHeight="1">
      <c r="A26" s="131" t="s">
        <v>213</v>
      </c>
      <c r="B26" s="298" t="s">
        <v>196</v>
      </c>
      <c r="C26" s="298"/>
      <c r="D26" s="298"/>
      <c r="E26" s="145" t="s">
        <v>214</v>
      </c>
      <c r="F26" s="316"/>
      <c r="G26" s="316"/>
      <c r="H26" s="316"/>
      <c r="I26" s="142"/>
      <c r="J26" s="142"/>
      <c r="L26" s="82"/>
    </row>
    <row r="27" spans="1:12" ht="30" customHeight="1">
      <c r="A27" s="304" t="s">
        <v>215</v>
      </c>
      <c r="B27" s="304"/>
      <c r="C27" s="304"/>
      <c r="D27" s="304"/>
      <c r="E27" s="304"/>
      <c r="F27" s="304"/>
      <c r="G27" s="304"/>
      <c r="H27" s="304"/>
      <c r="I27" s="129"/>
      <c r="J27" s="129"/>
      <c r="L27" s="82"/>
    </row>
    <row r="28" spans="1:12" ht="56.25" customHeight="1">
      <c r="A28" s="146" t="s">
        <v>216</v>
      </c>
      <c r="B28" s="146" t="s">
        <v>217</v>
      </c>
      <c r="C28" s="146" t="s">
        <v>218</v>
      </c>
      <c r="D28" s="146" t="s">
        <v>219</v>
      </c>
      <c r="E28" s="146" t="s">
        <v>220</v>
      </c>
      <c r="F28" s="147" t="s">
        <v>221</v>
      </c>
      <c r="G28" s="147" t="s">
        <v>222</v>
      </c>
      <c r="H28" s="146" t="s">
        <v>223</v>
      </c>
      <c r="I28" s="140"/>
      <c r="J28" s="140"/>
      <c r="L28" s="82"/>
    </row>
    <row r="29" spans="1:12" ht="19.5" customHeight="1">
      <c r="A29" s="148" t="s">
        <v>224</v>
      </c>
      <c r="B29" s="149">
        <v>0</v>
      </c>
      <c r="C29" s="150">
        <f>+B29</f>
        <v>0</v>
      </c>
      <c r="D29" s="151">
        <v>0</v>
      </c>
      <c r="E29" s="152">
        <f>+D29</f>
        <v>0</v>
      </c>
      <c r="F29" s="153">
        <f>_xlfn.IFERROR(B29/D29,0)</f>
        <v>0</v>
      </c>
      <c r="G29" s="153">
        <f>_xlfn.IFERROR(C29/$E$40,0)</f>
        <v>0</v>
      </c>
      <c r="H29" s="154">
        <f>+G29/$F$25</f>
        <v>0</v>
      </c>
      <c r="I29" s="155"/>
      <c r="J29" s="155"/>
      <c r="L29" s="82"/>
    </row>
    <row r="30" spans="1:12" ht="19.5" customHeight="1">
      <c r="A30" s="148" t="s">
        <v>225</v>
      </c>
      <c r="B30" s="149">
        <v>0</v>
      </c>
      <c r="C30" s="150">
        <f>+C29+B30</f>
        <v>0</v>
      </c>
      <c r="D30" s="151">
        <v>0</v>
      </c>
      <c r="E30" s="152">
        <f>+D30+E29</f>
        <v>0</v>
      </c>
      <c r="F30" s="153">
        <f aca="true" t="shared" si="0" ref="F30:F40">_xlfn.IFERROR(B30/D30,0)</f>
        <v>0</v>
      </c>
      <c r="G30" s="153">
        <f aca="true" t="shared" si="1" ref="G30:G40">_xlfn.IFERROR(C30/$E$40,0)</f>
        <v>0</v>
      </c>
      <c r="H30" s="154">
        <f aca="true" t="shared" si="2" ref="H30:H40">+G30/$F$25</f>
        <v>0</v>
      </c>
      <c r="I30" s="155"/>
      <c r="J30" s="155"/>
      <c r="L30" s="82"/>
    </row>
    <row r="31" spans="1:12" ht="19.5" customHeight="1">
      <c r="A31" s="148" t="s">
        <v>226</v>
      </c>
      <c r="B31" s="156">
        <v>0</v>
      </c>
      <c r="C31" s="150">
        <f aca="true" t="shared" si="3" ref="C31:C40">+C30+B31</f>
        <v>0</v>
      </c>
      <c r="D31" s="151">
        <v>0</v>
      </c>
      <c r="E31" s="152">
        <f aca="true" t="shared" si="4" ref="E31:E40">+D31+E30</f>
        <v>0</v>
      </c>
      <c r="F31" s="153">
        <f t="shared" si="0"/>
        <v>0</v>
      </c>
      <c r="G31" s="153">
        <f t="shared" si="1"/>
        <v>0</v>
      </c>
      <c r="H31" s="154">
        <f t="shared" si="2"/>
        <v>0</v>
      </c>
      <c r="I31" s="155"/>
      <c r="J31" s="155"/>
      <c r="L31" s="82"/>
    </row>
    <row r="32" spans="1:10" ht="19.5" customHeight="1">
      <c r="A32" s="148" t="s">
        <v>227</v>
      </c>
      <c r="B32" s="149">
        <v>1</v>
      </c>
      <c r="C32" s="150">
        <f t="shared" si="3"/>
        <v>1</v>
      </c>
      <c r="D32" s="157">
        <v>1</v>
      </c>
      <c r="E32" s="152">
        <f t="shared" si="4"/>
        <v>1</v>
      </c>
      <c r="F32" s="153">
        <f>_xlfn.IFERROR(B32/D32,0)</f>
        <v>1</v>
      </c>
      <c r="G32" s="153">
        <f t="shared" si="1"/>
        <v>1</v>
      </c>
      <c r="H32" s="154">
        <f t="shared" si="2"/>
        <v>1</v>
      </c>
      <c r="I32" s="155"/>
      <c r="J32" s="155"/>
    </row>
    <row r="33" spans="1:10" ht="19.5" customHeight="1">
      <c r="A33" s="148" t="s">
        <v>228</v>
      </c>
      <c r="B33" s="149">
        <v>0</v>
      </c>
      <c r="C33" s="150">
        <f>+C32+B33</f>
        <v>1</v>
      </c>
      <c r="D33" s="157">
        <v>0</v>
      </c>
      <c r="E33" s="152">
        <f t="shared" si="4"/>
        <v>1</v>
      </c>
      <c r="F33" s="153">
        <f t="shared" si="0"/>
        <v>0</v>
      </c>
      <c r="G33" s="153">
        <f t="shared" si="1"/>
        <v>1</v>
      </c>
      <c r="H33" s="154">
        <f t="shared" si="2"/>
        <v>1</v>
      </c>
      <c r="I33" s="155"/>
      <c r="J33" s="155"/>
    </row>
    <row r="34" spans="1:10" ht="19.5" customHeight="1">
      <c r="A34" s="148" t="s">
        <v>229</v>
      </c>
      <c r="B34" s="149">
        <v>0</v>
      </c>
      <c r="C34" s="150">
        <f t="shared" si="3"/>
        <v>1</v>
      </c>
      <c r="D34" s="157">
        <v>0</v>
      </c>
      <c r="E34" s="152">
        <f>+D34+E33</f>
        <v>1</v>
      </c>
      <c r="F34" s="153">
        <f t="shared" si="0"/>
        <v>0</v>
      </c>
      <c r="G34" s="153">
        <f t="shared" si="1"/>
        <v>1</v>
      </c>
      <c r="H34" s="154">
        <f t="shared" si="2"/>
        <v>1</v>
      </c>
      <c r="I34" s="155"/>
      <c r="J34" s="155"/>
    </row>
    <row r="35" spans="1:10" ht="19.5" customHeight="1">
      <c r="A35" s="148" t="s">
        <v>230</v>
      </c>
      <c r="B35" s="156">
        <v>0</v>
      </c>
      <c r="C35" s="150">
        <f>+C34+B35</f>
        <v>1</v>
      </c>
      <c r="D35" s="157">
        <v>0</v>
      </c>
      <c r="E35" s="152">
        <f t="shared" si="4"/>
        <v>1</v>
      </c>
      <c r="F35" s="153">
        <f t="shared" si="0"/>
        <v>0</v>
      </c>
      <c r="G35" s="153">
        <f t="shared" si="1"/>
        <v>1</v>
      </c>
      <c r="H35" s="154">
        <f t="shared" si="2"/>
        <v>1</v>
      </c>
      <c r="I35" s="155"/>
      <c r="J35" s="155"/>
    </row>
    <row r="36" spans="1:10" ht="19.5" customHeight="1">
      <c r="A36" s="148" t="s">
        <v>231</v>
      </c>
      <c r="B36" s="149">
        <v>0</v>
      </c>
      <c r="C36" s="150">
        <f t="shared" si="3"/>
        <v>1</v>
      </c>
      <c r="D36" s="157">
        <v>0</v>
      </c>
      <c r="E36" s="152">
        <f t="shared" si="4"/>
        <v>1</v>
      </c>
      <c r="F36" s="153">
        <f t="shared" si="0"/>
        <v>0</v>
      </c>
      <c r="G36" s="153">
        <f t="shared" si="1"/>
        <v>1</v>
      </c>
      <c r="H36" s="154">
        <f t="shared" si="2"/>
        <v>1</v>
      </c>
      <c r="I36" s="155"/>
      <c r="J36" s="155"/>
    </row>
    <row r="37" spans="1:10" ht="19.5" customHeight="1">
      <c r="A37" s="148" t="s">
        <v>232</v>
      </c>
      <c r="B37" s="149">
        <v>0</v>
      </c>
      <c r="C37" s="150">
        <f t="shared" si="3"/>
        <v>1</v>
      </c>
      <c r="D37" s="157">
        <v>0</v>
      </c>
      <c r="E37" s="152">
        <f t="shared" si="4"/>
        <v>1</v>
      </c>
      <c r="F37" s="153">
        <f t="shared" si="0"/>
        <v>0</v>
      </c>
      <c r="G37" s="153">
        <f t="shared" si="1"/>
        <v>1</v>
      </c>
      <c r="H37" s="154">
        <f t="shared" si="2"/>
        <v>1</v>
      </c>
      <c r="I37" s="155"/>
      <c r="J37" s="155"/>
    </row>
    <row r="38" spans="1:10" ht="19.5" customHeight="1">
      <c r="A38" s="148" t="s">
        <v>233</v>
      </c>
      <c r="B38" s="149">
        <v>0</v>
      </c>
      <c r="C38" s="150">
        <f t="shared" si="3"/>
        <v>1</v>
      </c>
      <c r="D38" s="157">
        <v>0</v>
      </c>
      <c r="E38" s="152">
        <f t="shared" si="4"/>
        <v>1</v>
      </c>
      <c r="F38" s="153">
        <f t="shared" si="0"/>
        <v>0</v>
      </c>
      <c r="G38" s="153">
        <f t="shared" si="1"/>
        <v>1</v>
      </c>
      <c r="H38" s="154">
        <f t="shared" si="2"/>
        <v>1</v>
      </c>
      <c r="I38" s="155"/>
      <c r="J38" s="155"/>
    </row>
    <row r="39" spans="1:10" ht="19.5" customHeight="1">
      <c r="A39" s="148" t="s">
        <v>234</v>
      </c>
      <c r="B39" s="149">
        <v>0</v>
      </c>
      <c r="C39" s="150">
        <f t="shared" si="3"/>
        <v>1</v>
      </c>
      <c r="D39" s="157">
        <v>0</v>
      </c>
      <c r="E39" s="152">
        <f t="shared" si="4"/>
        <v>1</v>
      </c>
      <c r="F39" s="153">
        <f t="shared" si="0"/>
        <v>0</v>
      </c>
      <c r="G39" s="153">
        <f t="shared" si="1"/>
        <v>1</v>
      </c>
      <c r="H39" s="154">
        <f t="shared" si="2"/>
        <v>1</v>
      </c>
      <c r="I39" s="155"/>
      <c r="J39" s="155"/>
    </row>
    <row r="40" spans="1:10" ht="19.5" customHeight="1">
      <c r="A40" s="148" t="s">
        <v>235</v>
      </c>
      <c r="B40" s="149">
        <v>0</v>
      </c>
      <c r="C40" s="150">
        <f t="shared" si="3"/>
        <v>1</v>
      </c>
      <c r="D40" s="157">
        <v>0</v>
      </c>
      <c r="E40" s="152">
        <f t="shared" si="4"/>
        <v>1</v>
      </c>
      <c r="F40" s="153">
        <f t="shared" si="0"/>
        <v>0</v>
      </c>
      <c r="G40" s="153">
        <f t="shared" si="1"/>
        <v>1</v>
      </c>
      <c r="H40" s="154">
        <f t="shared" si="2"/>
        <v>1</v>
      </c>
      <c r="I40" s="155"/>
      <c r="J40" s="155"/>
    </row>
    <row r="41" spans="1:10" ht="48" customHeight="1">
      <c r="A41" s="158" t="s">
        <v>236</v>
      </c>
      <c r="B41" s="317" t="s">
        <v>560</v>
      </c>
      <c r="C41" s="317"/>
      <c r="D41" s="317"/>
      <c r="E41" s="317"/>
      <c r="F41" s="317"/>
      <c r="G41" s="317"/>
      <c r="H41" s="317"/>
      <c r="I41" s="159"/>
      <c r="J41" s="159"/>
    </row>
    <row r="42" spans="1:10" ht="29.25" customHeight="1">
      <c r="A42" s="304" t="s">
        <v>237</v>
      </c>
      <c r="B42" s="304"/>
      <c r="C42" s="304"/>
      <c r="D42" s="304"/>
      <c r="E42" s="304"/>
      <c r="F42" s="304"/>
      <c r="G42" s="304"/>
      <c r="H42" s="304"/>
      <c r="I42" s="129"/>
      <c r="J42" s="129"/>
    </row>
    <row r="43" spans="1:10" ht="42" customHeight="1">
      <c r="A43" s="305"/>
      <c r="B43" s="305"/>
      <c r="C43" s="305"/>
      <c r="D43" s="305"/>
      <c r="E43" s="305"/>
      <c r="F43" s="305"/>
      <c r="G43" s="305"/>
      <c r="H43" s="305"/>
      <c r="I43" s="129"/>
      <c r="J43" s="129"/>
    </row>
    <row r="44" spans="1:10" ht="42" customHeight="1">
      <c r="A44" s="305"/>
      <c r="B44" s="305"/>
      <c r="C44" s="305"/>
      <c r="D44" s="305"/>
      <c r="E44" s="305"/>
      <c r="F44" s="305"/>
      <c r="G44" s="305"/>
      <c r="H44" s="305"/>
      <c r="I44" s="159"/>
      <c r="J44" s="159"/>
    </row>
    <row r="45" spans="1:10" ht="42" customHeight="1">
      <c r="A45" s="305"/>
      <c r="B45" s="305"/>
      <c r="C45" s="305"/>
      <c r="D45" s="305"/>
      <c r="E45" s="305"/>
      <c r="F45" s="305"/>
      <c r="G45" s="305"/>
      <c r="H45" s="305"/>
      <c r="I45" s="159"/>
      <c r="J45" s="159"/>
    </row>
    <row r="46" spans="1:10" ht="42" customHeight="1">
      <c r="A46" s="305"/>
      <c r="B46" s="305"/>
      <c r="C46" s="305"/>
      <c r="D46" s="305"/>
      <c r="E46" s="305"/>
      <c r="F46" s="305"/>
      <c r="G46" s="305"/>
      <c r="H46" s="305"/>
      <c r="I46" s="159"/>
      <c r="J46" s="159"/>
    </row>
    <row r="47" spans="1:10" ht="42" customHeight="1">
      <c r="A47" s="305"/>
      <c r="B47" s="305"/>
      <c r="C47" s="305"/>
      <c r="D47" s="305"/>
      <c r="E47" s="305"/>
      <c r="F47" s="305"/>
      <c r="G47" s="305"/>
      <c r="H47" s="305"/>
      <c r="I47" s="80"/>
      <c r="J47" s="80"/>
    </row>
    <row r="48" spans="1:10" ht="127.5" customHeight="1">
      <c r="A48" s="131" t="s">
        <v>238</v>
      </c>
      <c r="B48" s="306" t="s">
        <v>561</v>
      </c>
      <c r="C48" s="307"/>
      <c r="D48" s="307"/>
      <c r="E48" s="307"/>
      <c r="F48" s="307"/>
      <c r="G48" s="307"/>
      <c r="H48" s="308"/>
      <c r="I48" s="160"/>
      <c r="J48" s="160"/>
    </row>
    <row r="49" spans="1:10" ht="28.5" customHeight="1">
      <c r="A49" s="131" t="s">
        <v>239</v>
      </c>
      <c r="B49" s="309"/>
      <c r="C49" s="310"/>
      <c r="D49" s="310"/>
      <c r="E49" s="310"/>
      <c r="F49" s="310"/>
      <c r="G49" s="310"/>
      <c r="H49" s="311"/>
      <c r="I49" s="160"/>
      <c r="J49" s="160"/>
    </row>
    <row r="50" spans="1:10" ht="45.75" customHeight="1">
      <c r="A50" s="158" t="s">
        <v>240</v>
      </c>
      <c r="B50" s="312" t="s">
        <v>562</v>
      </c>
      <c r="C50" s="313"/>
      <c r="D50" s="313"/>
      <c r="E50" s="313"/>
      <c r="F50" s="313"/>
      <c r="G50" s="313"/>
      <c r="H50" s="313"/>
      <c r="I50" s="160"/>
      <c r="J50" s="160"/>
    </row>
    <row r="51" spans="1:10" ht="29.25" customHeight="1">
      <c r="A51" s="304" t="s">
        <v>241</v>
      </c>
      <c r="B51" s="304"/>
      <c r="C51" s="304"/>
      <c r="D51" s="304"/>
      <c r="E51" s="304"/>
      <c r="F51" s="304"/>
      <c r="G51" s="304"/>
      <c r="H51" s="304"/>
      <c r="I51" s="160"/>
      <c r="J51" s="160"/>
    </row>
    <row r="52" spans="1:10" ht="33" customHeight="1">
      <c r="A52" s="297" t="s">
        <v>242</v>
      </c>
      <c r="B52" s="146" t="s">
        <v>243</v>
      </c>
      <c r="C52" s="301" t="s">
        <v>244</v>
      </c>
      <c r="D52" s="301"/>
      <c r="E52" s="301"/>
      <c r="F52" s="301" t="s">
        <v>245</v>
      </c>
      <c r="G52" s="301"/>
      <c r="H52" s="301"/>
      <c r="I52" s="161"/>
      <c r="J52" s="161"/>
    </row>
    <row r="53" spans="1:10" ht="31.5" customHeight="1">
      <c r="A53" s="297"/>
      <c r="B53" s="162"/>
      <c r="C53" s="299"/>
      <c r="D53" s="299"/>
      <c r="E53" s="299"/>
      <c r="F53" s="302"/>
      <c r="G53" s="302"/>
      <c r="H53" s="302"/>
      <c r="I53" s="161"/>
      <c r="J53" s="161"/>
    </row>
    <row r="54" spans="1:10" ht="139.5" customHeight="1">
      <c r="A54" s="158" t="s">
        <v>246</v>
      </c>
      <c r="B54" s="299" t="s">
        <v>356</v>
      </c>
      <c r="C54" s="299"/>
      <c r="D54" s="303" t="s">
        <v>247</v>
      </c>
      <c r="E54" s="303"/>
      <c r="F54" s="298" t="s">
        <v>357</v>
      </c>
      <c r="G54" s="298"/>
      <c r="H54" s="298"/>
      <c r="I54" s="163"/>
      <c r="J54" s="163"/>
    </row>
    <row r="55" spans="1:10" ht="31.5" customHeight="1">
      <c r="A55" s="158" t="s">
        <v>248</v>
      </c>
      <c r="B55" s="296" t="s">
        <v>357</v>
      </c>
      <c r="C55" s="296"/>
      <c r="D55" s="297" t="s">
        <v>249</v>
      </c>
      <c r="E55" s="297"/>
      <c r="F55" s="298" t="s">
        <v>358</v>
      </c>
      <c r="G55" s="298"/>
      <c r="H55" s="298"/>
      <c r="I55" s="163"/>
      <c r="J55" s="163"/>
    </row>
    <row r="56" spans="1:10" ht="31.5" customHeight="1">
      <c r="A56" s="158" t="s">
        <v>250</v>
      </c>
      <c r="B56" s="299"/>
      <c r="C56" s="299"/>
      <c r="D56" s="300" t="s">
        <v>251</v>
      </c>
      <c r="E56" s="300"/>
      <c r="F56" s="299"/>
      <c r="G56" s="299"/>
      <c r="H56" s="299"/>
      <c r="I56" s="164"/>
      <c r="J56" s="164"/>
    </row>
    <row r="57" spans="1:10" ht="31.5" customHeight="1">
      <c r="A57" s="158" t="s">
        <v>252</v>
      </c>
      <c r="B57" s="299"/>
      <c r="C57" s="299"/>
      <c r="D57" s="300"/>
      <c r="E57" s="300"/>
      <c r="F57" s="299"/>
      <c r="G57" s="299"/>
      <c r="H57" s="299"/>
      <c r="I57" s="164"/>
      <c r="J57" s="164"/>
    </row>
    <row r="58" spans="1:10" ht="15" hidden="1">
      <c r="A58" s="83"/>
      <c r="B58" s="83"/>
      <c r="C58" s="2"/>
      <c r="D58" s="2"/>
      <c r="E58" s="2"/>
      <c r="F58" s="2"/>
      <c r="G58" s="2"/>
      <c r="H58" s="84"/>
      <c r="I58" s="85"/>
      <c r="J58" s="85"/>
    </row>
    <row r="59" spans="1:10" ht="12.75" hidden="1">
      <c r="A59" s="165"/>
      <c r="B59" s="166"/>
      <c r="C59" s="166"/>
      <c r="D59" s="167"/>
      <c r="E59" s="167"/>
      <c r="F59" s="168"/>
      <c r="G59" s="169"/>
      <c r="H59" s="166"/>
      <c r="I59" s="170"/>
      <c r="J59" s="170"/>
    </row>
    <row r="60" spans="1:10" ht="12.75" hidden="1">
      <c r="A60" s="165"/>
      <c r="B60" s="166"/>
      <c r="C60" s="166"/>
      <c r="D60" s="167"/>
      <c r="E60" s="167"/>
      <c r="F60" s="168"/>
      <c r="G60" s="169"/>
      <c r="H60" s="166"/>
      <c r="I60" s="170"/>
      <c r="J60" s="170"/>
    </row>
    <row r="61" spans="1:10" ht="12.75" hidden="1">
      <c r="A61" s="165"/>
      <c r="B61" s="166"/>
      <c r="C61" s="166"/>
      <c r="D61" s="167"/>
      <c r="E61" s="167"/>
      <c r="F61" s="168"/>
      <c r="G61" s="169"/>
      <c r="H61" s="166"/>
      <c r="I61" s="170"/>
      <c r="J61" s="170"/>
    </row>
    <row r="62" spans="1:10" ht="12.75" hidden="1">
      <c r="A62" s="165"/>
      <c r="B62" s="166"/>
      <c r="C62" s="166"/>
      <c r="D62" s="167"/>
      <c r="E62" s="167"/>
      <c r="F62" s="168"/>
      <c r="G62" s="169"/>
      <c r="H62" s="166"/>
      <c r="I62" s="170"/>
      <c r="J62" s="170"/>
    </row>
    <row r="63" spans="1:10" ht="12.75" hidden="1">
      <c r="A63" s="165"/>
      <c r="B63" s="166"/>
      <c r="C63" s="166"/>
      <c r="D63" s="167"/>
      <c r="E63" s="167"/>
      <c r="F63" s="168"/>
      <c r="G63" s="169"/>
      <c r="H63" s="166"/>
      <c r="I63" s="170"/>
      <c r="J63" s="170"/>
    </row>
    <row r="64" spans="1:10" ht="12.75" hidden="1">
      <c r="A64" s="165"/>
      <c r="B64" s="166"/>
      <c r="C64" s="166"/>
      <c r="D64" s="167"/>
      <c r="E64" s="167"/>
      <c r="F64" s="168"/>
      <c r="G64" s="169"/>
      <c r="H64" s="166"/>
      <c r="I64" s="170"/>
      <c r="J64" s="170"/>
    </row>
    <row r="65" spans="1:10" ht="12.75" hidden="1">
      <c r="A65" s="165"/>
      <c r="B65" s="166"/>
      <c r="C65" s="166"/>
      <c r="D65" s="167"/>
      <c r="E65" s="167"/>
      <c r="F65" s="168"/>
      <c r="G65" s="169"/>
      <c r="H65" s="166"/>
      <c r="I65" s="170"/>
      <c r="J65" s="170"/>
    </row>
    <row r="66" spans="1:10" ht="12.75" hidden="1">
      <c r="A66" s="165"/>
      <c r="B66" s="166"/>
      <c r="C66" s="166"/>
      <c r="D66" s="167"/>
      <c r="E66" s="167"/>
      <c r="F66" s="168"/>
      <c r="G66" s="169"/>
      <c r="H66" s="166"/>
      <c r="I66" s="170"/>
      <c r="J66" s="170"/>
    </row>
    <row r="67" ht="12.75" hidden="1"/>
  </sheetData>
  <sheetProtection/>
  <mergeCells count="65">
    <mergeCell ref="A1:A4"/>
    <mergeCell ref="B4:E4"/>
    <mergeCell ref="B1:H1"/>
    <mergeCell ref="B2:H2"/>
    <mergeCell ref="B3:H3"/>
    <mergeCell ref="F4:H4"/>
    <mergeCell ref="A5:H5"/>
    <mergeCell ref="A6:H6"/>
    <mergeCell ref="A7:H7"/>
    <mergeCell ref="C8:D8"/>
    <mergeCell ref="E8:H8"/>
    <mergeCell ref="C9:D9"/>
    <mergeCell ref="E9:F9"/>
    <mergeCell ref="B10:E10"/>
    <mergeCell ref="G10:H10"/>
    <mergeCell ref="B11:E11"/>
    <mergeCell ref="G11:H11"/>
    <mergeCell ref="B12:H12"/>
    <mergeCell ref="B13:H13"/>
    <mergeCell ref="B14:E14"/>
    <mergeCell ref="G14:H14"/>
    <mergeCell ref="B15:E15"/>
    <mergeCell ref="G15:H15"/>
    <mergeCell ref="B16:H16"/>
    <mergeCell ref="B17:H17"/>
    <mergeCell ref="B18:H18"/>
    <mergeCell ref="B19:H19"/>
    <mergeCell ref="A20:A21"/>
    <mergeCell ref="B20:D20"/>
    <mergeCell ref="E20:H20"/>
    <mergeCell ref="B21:D21"/>
    <mergeCell ref="E21:H21"/>
    <mergeCell ref="B22:D22"/>
    <mergeCell ref="E22:H22"/>
    <mergeCell ref="B23:D23"/>
    <mergeCell ref="E23:H23"/>
    <mergeCell ref="B24:D24"/>
    <mergeCell ref="F24:H24"/>
    <mergeCell ref="B25:D25"/>
    <mergeCell ref="F25:H25"/>
    <mergeCell ref="B26:D26"/>
    <mergeCell ref="F26:H26"/>
    <mergeCell ref="A27:H27"/>
    <mergeCell ref="B41:H41"/>
    <mergeCell ref="A42:H42"/>
    <mergeCell ref="A43:H47"/>
    <mergeCell ref="B48:H48"/>
    <mergeCell ref="B49:H49"/>
    <mergeCell ref="B50:H50"/>
    <mergeCell ref="A51:H51"/>
    <mergeCell ref="A52:A53"/>
    <mergeCell ref="C52:E52"/>
    <mergeCell ref="F52:H52"/>
    <mergeCell ref="C53:E53"/>
    <mergeCell ref="F53:H53"/>
    <mergeCell ref="B54:C54"/>
    <mergeCell ref="D54:E54"/>
    <mergeCell ref="F54:H54"/>
    <mergeCell ref="B55:C55"/>
    <mergeCell ref="D55:E55"/>
    <mergeCell ref="F55:H55"/>
    <mergeCell ref="B56:C56"/>
    <mergeCell ref="D56:E57"/>
    <mergeCell ref="F56:H57"/>
    <mergeCell ref="B57:C57"/>
  </mergeCells>
  <dataValidations count="8">
    <dataValidation type="list" allowBlank="1" showInputMessage="1" showErrorMessage="1" sqref="B26:D26">
      <formula1>$L$14:$L$17</formula1>
    </dataValidation>
    <dataValidation type="list" allowBlank="1" showInputMessage="1" showErrorMessage="1" sqref="B11:E11">
      <formula1>$L$8:$L$11</formula1>
    </dataValidation>
    <dataValidation type="list" allowBlank="1" showInputMessage="1" showErrorMessage="1" sqref="J14">
      <formula1>N19:N21</formula1>
    </dataValidation>
    <dataValidation type="list" allowBlank="1" showInputMessage="1" showErrorMessage="1" sqref="G14:I14">
      <formula1>L19:L21</formula1>
    </dataValidation>
    <dataValidation type="list" allowBlank="1" showInputMessage="1" showErrorMessage="1" sqref="I12:J12">
      <formula1>$L$23:$L$30</formula1>
    </dataValidation>
    <dataValidation type="list" allowBlank="1" showInputMessage="1" showErrorMessage="1" sqref="B12:H12">
      <formula1>$M$16:$M$23</formula1>
    </dataValidation>
    <dataValidation type="list" allowBlank="1" showInputMessage="1" showErrorMessage="1" sqref="G15:H15">
      <formula1>$M$7:$M$10</formula1>
    </dataValidation>
    <dataValidation type="list" allowBlank="1" showInputMessage="1" showErrorMessage="1" sqref="B9 H9">
      <formula1>$M$13:$M$14</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M66"/>
  <sheetViews>
    <sheetView zoomScalePageLayoutView="0" workbookViewId="0" topLeftCell="A13">
      <selection activeCell="H33" sqref="H33"/>
    </sheetView>
  </sheetViews>
  <sheetFormatPr defaultColWidth="0" defaultRowHeight="15" zeroHeight="1"/>
  <cols>
    <col min="1" max="1" width="25.7109375" style="171" customWidth="1"/>
    <col min="2" max="5" width="20.7109375" style="127" customWidth="1"/>
    <col min="6" max="6" width="20.7109375" style="172" customWidth="1"/>
    <col min="7" max="8" width="20.7109375" style="127" customWidth="1"/>
    <col min="9" max="9" width="0" style="29" hidden="1" customWidth="1"/>
    <col min="10" max="11" width="0" style="126" hidden="1" customWidth="1"/>
    <col min="12" max="13" width="0" style="130" hidden="1" customWidth="1"/>
    <col min="14" max="16384" width="0" style="127" hidden="1" customWidth="1"/>
  </cols>
  <sheetData>
    <row r="1" spans="1:12" ht="25.5" customHeight="1">
      <c r="A1" s="336"/>
      <c r="B1" s="334" t="s">
        <v>319</v>
      </c>
      <c r="C1" s="334"/>
      <c r="D1" s="334"/>
      <c r="E1" s="334"/>
      <c r="F1" s="334"/>
      <c r="G1" s="334"/>
      <c r="H1" s="334"/>
      <c r="L1" s="98" t="s">
        <v>160</v>
      </c>
    </row>
    <row r="2" spans="1:12" ht="25.5" customHeight="1">
      <c r="A2" s="336"/>
      <c r="B2" s="333" t="s">
        <v>15</v>
      </c>
      <c r="C2" s="333"/>
      <c r="D2" s="333"/>
      <c r="E2" s="333"/>
      <c r="F2" s="333"/>
      <c r="G2" s="333"/>
      <c r="H2" s="333"/>
      <c r="L2" s="98" t="s">
        <v>161</v>
      </c>
    </row>
    <row r="3" spans="1:12" ht="25.5" customHeight="1">
      <c r="A3" s="336"/>
      <c r="B3" s="333" t="s">
        <v>162</v>
      </c>
      <c r="C3" s="333"/>
      <c r="D3" s="333"/>
      <c r="E3" s="333"/>
      <c r="F3" s="333"/>
      <c r="G3" s="333"/>
      <c r="H3" s="333"/>
      <c r="L3" s="98" t="s">
        <v>163</v>
      </c>
    </row>
    <row r="4" spans="1:12" ht="25.5" customHeight="1">
      <c r="A4" s="336"/>
      <c r="B4" s="333" t="s">
        <v>164</v>
      </c>
      <c r="C4" s="333"/>
      <c r="D4" s="333"/>
      <c r="E4" s="333"/>
      <c r="F4" s="335" t="s">
        <v>315</v>
      </c>
      <c r="G4" s="335"/>
      <c r="H4" s="335"/>
      <c r="L4" s="98" t="s">
        <v>165</v>
      </c>
    </row>
    <row r="5" spans="1:8" ht="23.25" customHeight="1">
      <c r="A5" s="337" t="s">
        <v>166</v>
      </c>
      <c r="B5" s="337"/>
      <c r="C5" s="337"/>
      <c r="D5" s="337"/>
      <c r="E5" s="337"/>
      <c r="F5" s="337"/>
      <c r="G5" s="337"/>
      <c r="H5" s="337"/>
    </row>
    <row r="6" spans="1:8" ht="24" customHeight="1">
      <c r="A6" s="338" t="s">
        <v>167</v>
      </c>
      <c r="B6" s="338"/>
      <c r="C6" s="338"/>
      <c r="D6" s="338"/>
      <c r="E6" s="338"/>
      <c r="F6" s="338"/>
      <c r="G6" s="338"/>
      <c r="H6" s="338"/>
    </row>
    <row r="7" spans="1:13" ht="24" customHeight="1">
      <c r="A7" s="304" t="s">
        <v>168</v>
      </c>
      <c r="B7" s="304"/>
      <c r="C7" s="304"/>
      <c r="D7" s="304"/>
      <c r="E7" s="304"/>
      <c r="F7" s="304"/>
      <c r="G7" s="304"/>
      <c r="H7" s="304"/>
      <c r="M7" s="130" t="s">
        <v>169</v>
      </c>
    </row>
    <row r="8" spans="1:13" ht="30.75" customHeight="1">
      <c r="A8" s="131" t="s">
        <v>311</v>
      </c>
      <c r="B8" s="132">
        <v>3</v>
      </c>
      <c r="C8" s="301" t="s">
        <v>312</v>
      </c>
      <c r="D8" s="301"/>
      <c r="E8" s="339" t="s">
        <v>345</v>
      </c>
      <c r="F8" s="340"/>
      <c r="G8" s="340"/>
      <c r="H8" s="341"/>
      <c r="L8" s="98" t="s">
        <v>170</v>
      </c>
      <c r="M8" s="130" t="s">
        <v>171</v>
      </c>
    </row>
    <row r="9" spans="1:13" ht="30.75" customHeight="1">
      <c r="A9" s="131" t="s">
        <v>172</v>
      </c>
      <c r="B9" s="132" t="s">
        <v>173</v>
      </c>
      <c r="C9" s="301" t="s">
        <v>174</v>
      </c>
      <c r="D9" s="301"/>
      <c r="E9" s="299" t="s">
        <v>326</v>
      </c>
      <c r="F9" s="299"/>
      <c r="G9" s="134" t="s">
        <v>175</v>
      </c>
      <c r="H9" s="175" t="s">
        <v>173</v>
      </c>
      <c r="L9" s="98" t="s">
        <v>176</v>
      </c>
      <c r="M9" s="130" t="s">
        <v>177</v>
      </c>
    </row>
    <row r="10" spans="1:13" ht="30.75" customHeight="1">
      <c r="A10" s="131" t="s">
        <v>178</v>
      </c>
      <c r="B10" s="326" t="s">
        <v>257</v>
      </c>
      <c r="C10" s="326"/>
      <c r="D10" s="326"/>
      <c r="E10" s="326"/>
      <c r="F10" s="134" t="s">
        <v>179</v>
      </c>
      <c r="G10" s="327" t="s">
        <v>257</v>
      </c>
      <c r="H10" s="327"/>
      <c r="L10" s="98" t="s">
        <v>180</v>
      </c>
      <c r="M10" s="130" t="s">
        <v>181</v>
      </c>
    </row>
    <row r="11" spans="1:12" ht="30.75" customHeight="1">
      <c r="A11" s="131" t="s">
        <v>182</v>
      </c>
      <c r="B11" s="342" t="s">
        <v>180</v>
      </c>
      <c r="C11" s="342"/>
      <c r="D11" s="342"/>
      <c r="E11" s="342"/>
      <c r="F11" s="134" t="s">
        <v>184</v>
      </c>
      <c r="G11" s="343" t="s">
        <v>320</v>
      </c>
      <c r="H11" s="343"/>
      <c r="L11" s="99" t="s">
        <v>183</v>
      </c>
    </row>
    <row r="12" spans="1:12" ht="30.75" customHeight="1">
      <c r="A12" s="131" t="s">
        <v>185</v>
      </c>
      <c r="B12" s="320" t="s">
        <v>152</v>
      </c>
      <c r="C12" s="320"/>
      <c r="D12" s="320"/>
      <c r="E12" s="320"/>
      <c r="F12" s="320"/>
      <c r="G12" s="320"/>
      <c r="H12" s="320"/>
      <c r="L12" s="99"/>
    </row>
    <row r="13" spans="1:13" ht="30.75" customHeight="1">
      <c r="A13" s="131" t="s">
        <v>186</v>
      </c>
      <c r="B13" s="296" t="s">
        <v>257</v>
      </c>
      <c r="C13" s="296"/>
      <c r="D13" s="296"/>
      <c r="E13" s="296"/>
      <c r="F13" s="296"/>
      <c r="G13" s="296"/>
      <c r="H13" s="296"/>
      <c r="L13" s="99"/>
      <c r="M13" s="130" t="s">
        <v>187</v>
      </c>
    </row>
    <row r="14" spans="1:13" ht="30.75" customHeight="1">
      <c r="A14" s="131" t="s">
        <v>188</v>
      </c>
      <c r="B14" s="299" t="s">
        <v>286</v>
      </c>
      <c r="C14" s="299"/>
      <c r="D14" s="299"/>
      <c r="E14" s="299"/>
      <c r="F14" s="134" t="s">
        <v>189</v>
      </c>
      <c r="G14" s="298" t="s">
        <v>190</v>
      </c>
      <c r="H14" s="298"/>
      <c r="L14" s="99" t="s">
        <v>191</v>
      </c>
      <c r="M14" s="130" t="s">
        <v>173</v>
      </c>
    </row>
    <row r="15" spans="1:12" ht="30.75" customHeight="1">
      <c r="A15" s="131" t="s">
        <v>192</v>
      </c>
      <c r="B15" s="324" t="s">
        <v>350</v>
      </c>
      <c r="C15" s="324"/>
      <c r="D15" s="324"/>
      <c r="E15" s="324"/>
      <c r="F15" s="134" t="s">
        <v>193</v>
      </c>
      <c r="G15" s="298" t="s">
        <v>169</v>
      </c>
      <c r="H15" s="298"/>
      <c r="L15" s="99" t="s">
        <v>194</v>
      </c>
    </row>
    <row r="16" spans="1:13" ht="40.5" customHeight="1">
      <c r="A16" s="131" t="s">
        <v>195</v>
      </c>
      <c r="B16" s="344" t="s">
        <v>351</v>
      </c>
      <c r="C16" s="345"/>
      <c r="D16" s="345"/>
      <c r="E16" s="345"/>
      <c r="F16" s="345"/>
      <c r="G16" s="345"/>
      <c r="H16" s="346"/>
      <c r="L16" s="99" t="s">
        <v>196</v>
      </c>
      <c r="M16" s="130" t="s">
        <v>146</v>
      </c>
    </row>
    <row r="17" spans="1:13" ht="30.75" customHeight="1">
      <c r="A17" s="131" t="s">
        <v>197</v>
      </c>
      <c r="B17" s="299" t="s">
        <v>253</v>
      </c>
      <c r="C17" s="299"/>
      <c r="D17" s="299"/>
      <c r="E17" s="299"/>
      <c r="F17" s="299"/>
      <c r="G17" s="299"/>
      <c r="H17" s="299"/>
      <c r="L17" s="99" t="s">
        <v>198</v>
      </c>
      <c r="M17" s="130" t="s">
        <v>148</v>
      </c>
    </row>
    <row r="18" spans="1:13" ht="30.75" customHeight="1">
      <c r="A18" s="131" t="s">
        <v>199</v>
      </c>
      <c r="B18" s="320" t="s">
        <v>287</v>
      </c>
      <c r="C18" s="320"/>
      <c r="D18" s="320"/>
      <c r="E18" s="320"/>
      <c r="F18" s="320"/>
      <c r="G18" s="320"/>
      <c r="H18" s="320"/>
      <c r="L18" s="99"/>
      <c r="M18" s="130" t="s">
        <v>150</v>
      </c>
    </row>
    <row r="19" spans="1:13" ht="30.75" customHeight="1">
      <c r="A19" s="131" t="s">
        <v>200</v>
      </c>
      <c r="B19" s="347" t="s">
        <v>201</v>
      </c>
      <c r="C19" s="347"/>
      <c r="D19" s="347"/>
      <c r="E19" s="347"/>
      <c r="F19" s="347"/>
      <c r="G19" s="347"/>
      <c r="H19" s="347"/>
      <c r="L19" s="99" t="s">
        <v>190</v>
      </c>
      <c r="M19" s="130" t="s">
        <v>152</v>
      </c>
    </row>
    <row r="20" spans="1:13" ht="27.75" customHeight="1">
      <c r="A20" s="300" t="s">
        <v>202</v>
      </c>
      <c r="B20" s="321" t="s">
        <v>203</v>
      </c>
      <c r="C20" s="321"/>
      <c r="D20" s="321"/>
      <c r="E20" s="322" t="s">
        <v>204</v>
      </c>
      <c r="F20" s="322"/>
      <c r="G20" s="322"/>
      <c r="H20" s="322"/>
      <c r="L20" s="99" t="s">
        <v>205</v>
      </c>
      <c r="M20" s="130" t="s">
        <v>154</v>
      </c>
    </row>
    <row r="21" spans="1:13" ht="27" customHeight="1">
      <c r="A21" s="300"/>
      <c r="B21" s="320" t="s">
        <v>288</v>
      </c>
      <c r="C21" s="320"/>
      <c r="D21" s="320"/>
      <c r="E21" s="320" t="s">
        <v>289</v>
      </c>
      <c r="F21" s="320"/>
      <c r="G21" s="320"/>
      <c r="H21" s="320"/>
      <c r="L21" s="99" t="s">
        <v>206</v>
      </c>
      <c r="M21" s="130" t="s">
        <v>156</v>
      </c>
    </row>
    <row r="22" spans="1:13" ht="39.75" customHeight="1">
      <c r="A22" s="131" t="s">
        <v>207</v>
      </c>
      <c r="B22" s="298" t="s">
        <v>256</v>
      </c>
      <c r="C22" s="298"/>
      <c r="D22" s="298"/>
      <c r="E22" s="298" t="s">
        <v>256</v>
      </c>
      <c r="F22" s="298"/>
      <c r="G22" s="298"/>
      <c r="H22" s="298"/>
      <c r="L22" s="99"/>
      <c r="M22" s="130" t="s">
        <v>157</v>
      </c>
    </row>
    <row r="23" spans="1:13" ht="48.75" customHeight="1">
      <c r="A23" s="131" t="s">
        <v>208</v>
      </c>
      <c r="B23" s="317" t="s">
        <v>290</v>
      </c>
      <c r="C23" s="317"/>
      <c r="D23" s="317"/>
      <c r="E23" s="320" t="s">
        <v>352</v>
      </c>
      <c r="F23" s="320"/>
      <c r="G23" s="320"/>
      <c r="H23" s="320"/>
      <c r="L23" s="99"/>
      <c r="M23" s="130" t="s">
        <v>158</v>
      </c>
    </row>
    <row r="24" spans="1:12" ht="29.25" customHeight="1">
      <c r="A24" s="131" t="s">
        <v>209</v>
      </c>
      <c r="B24" s="314">
        <v>43831</v>
      </c>
      <c r="C24" s="299"/>
      <c r="D24" s="299"/>
      <c r="E24" s="134" t="s">
        <v>210</v>
      </c>
      <c r="F24" s="348">
        <v>1</v>
      </c>
      <c r="G24" s="348"/>
      <c r="H24" s="348"/>
      <c r="L24" s="99"/>
    </row>
    <row r="25" spans="1:12" ht="27" customHeight="1">
      <c r="A25" s="131" t="s">
        <v>211</v>
      </c>
      <c r="B25" s="314">
        <v>44196</v>
      </c>
      <c r="C25" s="299"/>
      <c r="D25" s="299"/>
      <c r="E25" s="134" t="s">
        <v>212</v>
      </c>
      <c r="F25" s="349">
        <v>1</v>
      </c>
      <c r="G25" s="349"/>
      <c r="H25" s="349"/>
      <c r="L25" s="99"/>
    </row>
    <row r="26" spans="1:12" ht="47.25" customHeight="1">
      <c r="A26" s="131" t="s">
        <v>213</v>
      </c>
      <c r="B26" s="296" t="s">
        <v>196</v>
      </c>
      <c r="C26" s="296"/>
      <c r="D26" s="296"/>
      <c r="E26" s="145" t="s">
        <v>214</v>
      </c>
      <c r="F26" s="350"/>
      <c r="G26" s="350"/>
      <c r="H26" s="350"/>
      <c r="L26" s="99"/>
    </row>
    <row r="27" spans="1:12" ht="30" customHeight="1">
      <c r="A27" s="351" t="s">
        <v>215</v>
      </c>
      <c r="B27" s="351"/>
      <c r="C27" s="351"/>
      <c r="D27" s="351"/>
      <c r="E27" s="351"/>
      <c r="F27" s="351"/>
      <c r="G27" s="351"/>
      <c r="H27" s="351"/>
      <c r="L27" s="99"/>
    </row>
    <row r="28" spans="1:12" ht="56.25" customHeight="1">
      <c r="A28" s="146" t="s">
        <v>216</v>
      </c>
      <c r="B28" s="146" t="s">
        <v>217</v>
      </c>
      <c r="C28" s="146" t="s">
        <v>218</v>
      </c>
      <c r="D28" s="146" t="s">
        <v>219</v>
      </c>
      <c r="E28" s="146" t="s">
        <v>220</v>
      </c>
      <c r="F28" s="147" t="s">
        <v>221</v>
      </c>
      <c r="G28" s="147" t="s">
        <v>222</v>
      </c>
      <c r="H28" s="146" t="s">
        <v>223</v>
      </c>
      <c r="L28" s="99"/>
    </row>
    <row r="29" spans="1:12" ht="19.5" customHeight="1">
      <c r="A29" s="148" t="s">
        <v>224</v>
      </c>
      <c r="B29" s="174">
        <v>0</v>
      </c>
      <c r="C29" s="150">
        <f>+B29</f>
        <v>0</v>
      </c>
      <c r="D29" s="117">
        <v>0</v>
      </c>
      <c r="E29" s="176">
        <f>+D29</f>
        <v>0</v>
      </c>
      <c r="F29" s="177">
        <f>_xlfn.IFERROR(B29/D29,0)</f>
        <v>0</v>
      </c>
      <c r="G29" s="178">
        <f>+C29/$E$40</f>
        <v>0</v>
      </c>
      <c r="H29" s="179">
        <f>+G29/$F$25</f>
        <v>0</v>
      </c>
      <c r="L29" s="99"/>
    </row>
    <row r="30" spans="1:12" ht="19.5" customHeight="1">
      <c r="A30" s="148" t="s">
        <v>225</v>
      </c>
      <c r="B30" s="174">
        <v>0</v>
      </c>
      <c r="C30" s="150">
        <f>+B30+C29</f>
        <v>0</v>
      </c>
      <c r="D30" s="117">
        <v>0</v>
      </c>
      <c r="E30" s="176">
        <f>+D30+E29</f>
        <v>0</v>
      </c>
      <c r="F30" s="177">
        <f aca="true" t="shared" si="0" ref="F30:F40">_xlfn.IFERROR(B30/D30,0)</f>
        <v>0</v>
      </c>
      <c r="G30" s="178">
        <f>+C30/$E$40</f>
        <v>0</v>
      </c>
      <c r="H30" s="179">
        <f aca="true" t="shared" si="1" ref="H30:H40">+G30/$F$25</f>
        <v>0</v>
      </c>
      <c r="L30" s="99"/>
    </row>
    <row r="31" spans="1:12" ht="19.5" customHeight="1">
      <c r="A31" s="148" t="s">
        <v>226</v>
      </c>
      <c r="B31" s="174">
        <v>0</v>
      </c>
      <c r="C31" s="150">
        <f aca="true" t="shared" si="2" ref="C31:C40">+B31+C30</f>
        <v>0</v>
      </c>
      <c r="D31" s="117">
        <v>0</v>
      </c>
      <c r="E31" s="176">
        <f aca="true" t="shared" si="3" ref="E31:E40">+D31+E30</f>
        <v>0</v>
      </c>
      <c r="F31" s="177">
        <f t="shared" si="0"/>
        <v>0</v>
      </c>
      <c r="G31" s="178">
        <f aca="true" t="shared" si="4" ref="G31:G39">+C31/$E$40</f>
        <v>0</v>
      </c>
      <c r="H31" s="179">
        <f t="shared" si="1"/>
        <v>0</v>
      </c>
      <c r="L31" s="99"/>
    </row>
    <row r="32" spans="1:8" ht="19.5" customHeight="1">
      <c r="A32" s="148" t="s">
        <v>227</v>
      </c>
      <c r="B32" s="174">
        <v>1</v>
      </c>
      <c r="C32" s="150">
        <f t="shared" si="2"/>
        <v>1</v>
      </c>
      <c r="D32" s="117">
        <v>1</v>
      </c>
      <c r="E32" s="180">
        <f>+D32+E31</f>
        <v>1</v>
      </c>
      <c r="F32" s="177">
        <f>_xlfn.IFERROR(B32/D32,0)</f>
        <v>1</v>
      </c>
      <c r="G32" s="178">
        <f>+C32/$E$40</f>
        <v>0.3333333333333333</v>
      </c>
      <c r="H32" s="179">
        <f>+G32/$F$25</f>
        <v>0.3333333333333333</v>
      </c>
    </row>
    <row r="33" spans="1:8" ht="19.5" customHeight="1">
      <c r="A33" s="148" t="s">
        <v>228</v>
      </c>
      <c r="B33" s="174">
        <v>0</v>
      </c>
      <c r="C33" s="150">
        <f>+B33+C32</f>
        <v>1</v>
      </c>
      <c r="D33" s="117">
        <v>0</v>
      </c>
      <c r="E33" s="176">
        <f t="shared" si="3"/>
        <v>1</v>
      </c>
      <c r="F33" s="177">
        <f t="shared" si="0"/>
        <v>0</v>
      </c>
      <c r="G33" s="178">
        <f t="shared" si="4"/>
        <v>0.3333333333333333</v>
      </c>
      <c r="H33" s="179">
        <f t="shared" si="1"/>
        <v>0.3333333333333333</v>
      </c>
    </row>
    <row r="34" spans="1:8" ht="19.5" customHeight="1">
      <c r="A34" s="148" t="s">
        <v>229</v>
      </c>
      <c r="B34" s="174">
        <v>0</v>
      </c>
      <c r="C34" s="150">
        <f t="shared" si="2"/>
        <v>1</v>
      </c>
      <c r="D34" s="117">
        <v>0</v>
      </c>
      <c r="E34" s="176">
        <f t="shared" si="3"/>
        <v>1</v>
      </c>
      <c r="F34" s="177">
        <f t="shared" si="0"/>
        <v>0</v>
      </c>
      <c r="G34" s="178">
        <f t="shared" si="4"/>
        <v>0.3333333333333333</v>
      </c>
      <c r="H34" s="179">
        <f t="shared" si="1"/>
        <v>0.3333333333333333</v>
      </c>
    </row>
    <row r="35" spans="1:8" ht="19.5" customHeight="1">
      <c r="A35" s="148" t="s">
        <v>230</v>
      </c>
      <c r="B35" s="174">
        <v>0</v>
      </c>
      <c r="C35" s="150">
        <f t="shared" si="2"/>
        <v>1</v>
      </c>
      <c r="D35" s="117">
        <v>0</v>
      </c>
      <c r="E35" s="176">
        <f t="shared" si="3"/>
        <v>1</v>
      </c>
      <c r="F35" s="177">
        <f t="shared" si="0"/>
        <v>0</v>
      </c>
      <c r="G35" s="178">
        <f t="shared" si="4"/>
        <v>0.3333333333333333</v>
      </c>
      <c r="H35" s="179">
        <f t="shared" si="1"/>
        <v>0.3333333333333333</v>
      </c>
    </row>
    <row r="36" spans="1:8" ht="19.5" customHeight="1">
      <c r="A36" s="148" t="s">
        <v>231</v>
      </c>
      <c r="B36" s="174">
        <v>0</v>
      </c>
      <c r="C36" s="150">
        <f t="shared" si="2"/>
        <v>1</v>
      </c>
      <c r="D36" s="117">
        <v>1</v>
      </c>
      <c r="E36" s="180">
        <f>+D36+E35</f>
        <v>2</v>
      </c>
      <c r="F36" s="177">
        <f t="shared" si="0"/>
        <v>0</v>
      </c>
      <c r="G36" s="178">
        <f t="shared" si="4"/>
        <v>0.3333333333333333</v>
      </c>
      <c r="H36" s="179">
        <f t="shared" si="1"/>
        <v>0.3333333333333333</v>
      </c>
    </row>
    <row r="37" spans="1:8" ht="19.5" customHeight="1">
      <c r="A37" s="148" t="s">
        <v>232</v>
      </c>
      <c r="B37" s="174">
        <v>0</v>
      </c>
      <c r="C37" s="150">
        <f>+B37+C36</f>
        <v>1</v>
      </c>
      <c r="D37" s="117">
        <v>0</v>
      </c>
      <c r="E37" s="176">
        <f t="shared" si="3"/>
        <v>2</v>
      </c>
      <c r="F37" s="177">
        <f t="shared" si="0"/>
        <v>0</v>
      </c>
      <c r="G37" s="178">
        <f t="shared" si="4"/>
        <v>0.3333333333333333</v>
      </c>
      <c r="H37" s="179">
        <f t="shared" si="1"/>
        <v>0.3333333333333333</v>
      </c>
    </row>
    <row r="38" spans="1:8" ht="19.5" customHeight="1">
      <c r="A38" s="148" t="s">
        <v>233</v>
      </c>
      <c r="B38" s="174">
        <v>0</v>
      </c>
      <c r="C38" s="150">
        <f t="shared" si="2"/>
        <v>1</v>
      </c>
      <c r="D38" s="117">
        <v>0</v>
      </c>
      <c r="E38" s="176">
        <f t="shared" si="3"/>
        <v>2</v>
      </c>
      <c r="F38" s="177">
        <f t="shared" si="0"/>
        <v>0</v>
      </c>
      <c r="G38" s="178">
        <f t="shared" si="4"/>
        <v>0.3333333333333333</v>
      </c>
      <c r="H38" s="179">
        <f t="shared" si="1"/>
        <v>0.3333333333333333</v>
      </c>
    </row>
    <row r="39" spans="1:8" ht="19.5" customHeight="1">
      <c r="A39" s="148" t="s">
        <v>234</v>
      </c>
      <c r="B39" s="174">
        <v>0</v>
      </c>
      <c r="C39" s="150">
        <f t="shared" si="2"/>
        <v>1</v>
      </c>
      <c r="D39" s="117">
        <v>0</v>
      </c>
      <c r="E39" s="176">
        <f t="shared" si="3"/>
        <v>2</v>
      </c>
      <c r="F39" s="177">
        <f t="shared" si="0"/>
        <v>0</v>
      </c>
      <c r="G39" s="178">
        <f t="shared" si="4"/>
        <v>0.3333333333333333</v>
      </c>
      <c r="H39" s="179">
        <f t="shared" si="1"/>
        <v>0.3333333333333333</v>
      </c>
    </row>
    <row r="40" spans="1:8" ht="19.5" customHeight="1">
      <c r="A40" s="148" t="s">
        <v>235</v>
      </c>
      <c r="B40" s="174">
        <v>0</v>
      </c>
      <c r="C40" s="150">
        <f t="shared" si="2"/>
        <v>1</v>
      </c>
      <c r="D40" s="117">
        <v>1</v>
      </c>
      <c r="E40" s="180">
        <f t="shared" si="3"/>
        <v>3</v>
      </c>
      <c r="F40" s="177">
        <f t="shared" si="0"/>
        <v>0</v>
      </c>
      <c r="G40" s="178">
        <f>+C40/$E$40</f>
        <v>0.3333333333333333</v>
      </c>
      <c r="H40" s="179">
        <f t="shared" si="1"/>
        <v>0.3333333333333333</v>
      </c>
    </row>
    <row r="41" spans="1:8" ht="54" customHeight="1">
      <c r="A41" s="158" t="s">
        <v>236</v>
      </c>
      <c r="B41" s="352" t="s">
        <v>564</v>
      </c>
      <c r="C41" s="352"/>
      <c r="D41" s="352"/>
      <c r="E41" s="352"/>
      <c r="F41" s="352"/>
      <c r="G41" s="352"/>
      <c r="H41" s="352"/>
    </row>
    <row r="42" spans="1:8" ht="29.25" customHeight="1">
      <c r="A42" s="304" t="s">
        <v>237</v>
      </c>
      <c r="B42" s="304"/>
      <c r="C42" s="304"/>
      <c r="D42" s="304"/>
      <c r="E42" s="304"/>
      <c r="F42" s="304"/>
      <c r="G42" s="304"/>
      <c r="H42" s="304"/>
    </row>
    <row r="43" spans="1:8" ht="39.75" customHeight="1">
      <c r="A43" s="305"/>
      <c r="B43" s="305"/>
      <c r="C43" s="305"/>
      <c r="D43" s="305"/>
      <c r="E43" s="305"/>
      <c r="F43" s="305"/>
      <c r="G43" s="305"/>
      <c r="H43" s="305"/>
    </row>
    <row r="44" spans="1:8" ht="39.75" customHeight="1">
      <c r="A44" s="305"/>
      <c r="B44" s="305"/>
      <c r="C44" s="305"/>
      <c r="D44" s="305"/>
      <c r="E44" s="305"/>
      <c r="F44" s="305"/>
      <c r="G44" s="305"/>
      <c r="H44" s="305"/>
    </row>
    <row r="45" spans="1:8" ht="39.75" customHeight="1">
      <c r="A45" s="305"/>
      <c r="B45" s="305"/>
      <c r="C45" s="305"/>
      <c r="D45" s="305"/>
      <c r="E45" s="305"/>
      <c r="F45" s="305"/>
      <c r="G45" s="305"/>
      <c r="H45" s="305"/>
    </row>
    <row r="46" spans="1:8" ht="39.75" customHeight="1">
      <c r="A46" s="305"/>
      <c r="B46" s="305"/>
      <c r="C46" s="305"/>
      <c r="D46" s="305"/>
      <c r="E46" s="305"/>
      <c r="F46" s="305"/>
      <c r="G46" s="305"/>
      <c r="H46" s="305"/>
    </row>
    <row r="47" spans="1:8" ht="39.75" customHeight="1">
      <c r="A47" s="305"/>
      <c r="B47" s="305"/>
      <c r="C47" s="305"/>
      <c r="D47" s="305"/>
      <c r="E47" s="305"/>
      <c r="F47" s="305"/>
      <c r="G47" s="305"/>
      <c r="H47" s="305"/>
    </row>
    <row r="48" spans="1:8" ht="46.5" customHeight="1">
      <c r="A48" s="131" t="s">
        <v>238</v>
      </c>
      <c r="B48" s="352" t="s">
        <v>565</v>
      </c>
      <c r="C48" s="352"/>
      <c r="D48" s="352"/>
      <c r="E48" s="352"/>
      <c r="F48" s="352"/>
      <c r="G48" s="352"/>
      <c r="H48" s="352"/>
    </row>
    <row r="49" spans="1:8" ht="30" customHeight="1">
      <c r="A49" s="131" t="s">
        <v>239</v>
      </c>
      <c r="B49" s="353"/>
      <c r="C49" s="353"/>
      <c r="D49" s="353"/>
      <c r="E49" s="353"/>
      <c r="F49" s="353"/>
      <c r="G49" s="353"/>
      <c r="H49" s="353"/>
    </row>
    <row r="50" spans="1:8" ht="46.5" customHeight="1">
      <c r="A50" s="158" t="s">
        <v>240</v>
      </c>
      <c r="B50" s="354" t="s">
        <v>566</v>
      </c>
      <c r="C50" s="354"/>
      <c r="D50" s="354"/>
      <c r="E50" s="354"/>
      <c r="F50" s="354"/>
      <c r="G50" s="354"/>
      <c r="H50" s="354"/>
    </row>
    <row r="51" spans="1:8" ht="29.25" customHeight="1">
      <c r="A51" s="304" t="s">
        <v>241</v>
      </c>
      <c r="B51" s="304"/>
      <c r="C51" s="304"/>
      <c r="D51" s="304"/>
      <c r="E51" s="304"/>
      <c r="F51" s="304"/>
      <c r="G51" s="304"/>
      <c r="H51" s="304"/>
    </row>
    <row r="52" spans="1:8" ht="33" customHeight="1">
      <c r="A52" s="297" t="s">
        <v>242</v>
      </c>
      <c r="B52" s="146" t="s">
        <v>243</v>
      </c>
      <c r="C52" s="301" t="s">
        <v>244</v>
      </c>
      <c r="D52" s="301"/>
      <c r="E52" s="301"/>
      <c r="F52" s="301" t="s">
        <v>245</v>
      </c>
      <c r="G52" s="301"/>
      <c r="H52" s="301"/>
    </row>
    <row r="53" spans="1:8" ht="31.5" customHeight="1">
      <c r="A53" s="297"/>
      <c r="B53" s="100"/>
      <c r="C53" s="355"/>
      <c r="D53" s="355"/>
      <c r="E53" s="355"/>
      <c r="F53" s="356"/>
      <c r="G53" s="356"/>
      <c r="H53" s="356"/>
    </row>
    <row r="54" spans="1:8" ht="31.5" customHeight="1">
      <c r="A54" s="158" t="s">
        <v>246</v>
      </c>
      <c r="B54" s="357" t="s">
        <v>357</v>
      </c>
      <c r="C54" s="357"/>
      <c r="D54" s="303" t="s">
        <v>247</v>
      </c>
      <c r="E54" s="303"/>
      <c r="F54" s="358" t="s">
        <v>357</v>
      </c>
      <c r="G54" s="358"/>
      <c r="H54" s="358"/>
    </row>
    <row r="55" spans="1:8" ht="31.5" customHeight="1">
      <c r="A55" s="158" t="s">
        <v>248</v>
      </c>
      <c r="B55" s="357" t="s">
        <v>357</v>
      </c>
      <c r="C55" s="357"/>
      <c r="D55" s="297" t="s">
        <v>249</v>
      </c>
      <c r="E55" s="297"/>
      <c r="F55" s="358" t="s">
        <v>358</v>
      </c>
      <c r="G55" s="358"/>
      <c r="H55" s="358"/>
    </row>
    <row r="56" spans="1:8" ht="31.5" customHeight="1">
      <c r="A56" s="158" t="s">
        <v>250</v>
      </c>
      <c r="B56" s="359"/>
      <c r="C56" s="359"/>
      <c r="D56" s="300" t="s">
        <v>251</v>
      </c>
      <c r="E56" s="300"/>
      <c r="F56" s="359"/>
      <c r="G56" s="359"/>
      <c r="H56" s="359"/>
    </row>
    <row r="57" spans="1:8" ht="31.5" customHeight="1">
      <c r="A57" s="158" t="s">
        <v>252</v>
      </c>
      <c r="B57" s="359"/>
      <c r="C57" s="359"/>
      <c r="D57" s="300"/>
      <c r="E57" s="300"/>
      <c r="F57" s="359"/>
      <c r="G57" s="359"/>
      <c r="H57" s="359"/>
    </row>
    <row r="58" spans="1:8" ht="15" hidden="1">
      <c r="A58" s="83"/>
      <c r="B58" s="83"/>
      <c r="C58" s="2"/>
      <c r="D58" s="2"/>
      <c r="E58" s="2"/>
      <c r="F58" s="2"/>
      <c r="G58" s="2"/>
      <c r="H58" s="84"/>
    </row>
    <row r="59" spans="1:8" ht="12.75" hidden="1">
      <c r="A59" s="165"/>
      <c r="B59" s="166"/>
      <c r="C59" s="166"/>
      <c r="D59" s="167"/>
      <c r="E59" s="167"/>
      <c r="F59" s="168"/>
      <c r="G59" s="169"/>
      <c r="H59" s="166"/>
    </row>
    <row r="60" spans="1:8" ht="12.75" hidden="1">
      <c r="A60" s="165"/>
      <c r="B60" s="166"/>
      <c r="C60" s="166"/>
      <c r="D60" s="167"/>
      <c r="E60" s="167"/>
      <c r="F60" s="168"/>
      <c r="G60" s="169"/>
      <c r="H60" s="166"/>
    </row>
    <row r="61" spans="1:8" ht="12.75" hidden="1">
      <c r="A61" s="165"/>
      <c r="B61" s="166"/>
      <c r="C61" s="166"/>
      <c r="D61" s="167"/>
      <c r="E61" s="167"/>
      <c r="F61" s="168"/>
      <c r="G61" s="169"/>
      <c r="H61" s="166"/>
    </row>
    <row r="62" spans="1:8" ht="12.75" hidden="1">
      <c r="A62" s="165"/>
      <c r="B62" s="166"/>
      <c r="C62" s="166"/>
      <c r="D62" s="167"/>
      <c r="E62" s="167"/>
      <c r="F62" s="168"/>
      <c r="G62" s="169"/>
      <c r="H62" s="166"/>
    </row>
    <row r="63" spans="1:8" ht="12.75" hidden="1">
      <c r="A63" s="165"/>
      <c r="B63" s="166"/>
      <c r="C63" s="166"/>
      <c r="D63" s="167"/>
      <c r="E63" s="167"/>
      <c r="F63" s="168"/>
      <c r="G63" s="169"/>
      <c r="H63" s="166"/>
    </row>
    <row r="64" spans="1:8" ht="12.75" hidden="1">
      <c r="A64" s="165"/>
      <c r="B64" s="166"/>
      <c r="C64" s="166"/>
      <c r="D64" s="167"/>
      <c r="E64" s="167"/>
      <c r="F64" s="168"/>
      <c r="G64" s="169"/>
      <c r="H64" s="166"/>
    </row>
    <row r="65" spans="1:8" ht="12.75" hidden="1">
      <c r="A65" s="165"/>
      <c r="B65" s="166"/>
      <c r="C65" s="166"/>
      <c r="D65" s="167"/>
      <c r="E65" s="167"/>
      <c r="F65" s="168"/>
      <c r="G65" s="169"/>
      <c r="H65" s="166"/>
    </row>
    <row r="66" spans="1:8" ht="12.75" hidden="1">
      <c r="A66" s="165"/>
      <c r="B66" s="166"/>
      <c r="C66" s="166"/>
      <c r="D66" s="167"/>
      <c r="E66" s="167"/>
      <c r="F66" s="168"/>
      <c r="G66" s="169"/>
      <c r="H66" s="166"/>
    </row>
    <row r="67" ht="12.75" hidden="1"/>
  </sheetData>
  <sheetProtection autoFilter="0" pivotTables="0"/>
  <mergeCells count="65">
    <mergeCell ref="B55:C55"/>
    <mergeCell ref="D55:E55"/>
    <mergeCell ref="F55:H55"/>
    <mergeCell ref="B56:C56"/>
    <mergeCell ref="D56:E57"/>
    <mergeCell ref="F56:H57"/>
    <mergeCell ref="B57:C57"/>
    <mergeCell ref="A52:A53"/>
    <mergeCell ref="C52:E52"/>
    <mergeCell ref="F52:H52"/>
    <mergeCell ref="C53:E53"/>
    <mergeCell ref="F53:H53"/>
    <mergeCell ref="B54:C54"/>
    <mergeCell ref="D54:E54"/>
    <mergeCell ref="F54:H54"/>
    <mergeCell ref="A42:H42"/>
    <mergeCell ref="A43:H47"/>
    <mergeCell ref="B48:H48"/>
    <mergeCell ref="B49:H49"/>
    <mergeCell ref="B50:H50"/>
    <mergeCell ref="A51:H51"/>
    <mergeCell ref="B25:D25"/>
    <mergeCell ref="F25:H25"/>
    <mergeCell ref="B26:D26"/>
    <mergeCell ref="F26:H26"/>
    <mergeCell ref="A27:H27"/>
    <mergeCell ref="B41:H41"/>
    <mergeCell ref="B22:D22"/>
    <mergeCell ref="E22:H22"/>
    <mergeCell ref="B23:D23"/>
    <mergeCell ref="E23:H23"/>
    <mergeCell ref="B24:D24"/>
    <mergeCell ref="F24:H24"/>
    <mergeCell ref="B18:H18"/>
    <mergeCell ref="B19:H19"/>
    <mergeCell ref="A20:A21"/>
    <mergeCell ref="B20:D20"/>
    <mergeCell ref="E20:H20"/>
    <mergeCell ref="B21:D21"/>
    <mergeCell ref="E21:H21"/>
    <mergeCell ref="B14:E14"/>
    <mergeCell ref="G14:H14"/>
    <mergeCell ref="B15:E15"/>
    <mergeCell ref="G15:H15"/>
    <mergeCell ref="B16:H16"/>
    <mergeCell ref="B17:H17"/>
    <mergeCell ref="B10:E10"/>
    <mergeCell ref="G10:H10"/>
    <mergeCell ref="B11:E11"/>
    <mergeCell ref="G11:H11"/>
    <mergeCell ref="B12:H12"/>
    <mergeCell ref="B13:H13"/>
    <mergeCell ref="A5:H5"/>
    <mergeCell ref="A6:H6"/>
    <mergeCell ref="A7:H7"/>
    <mergeCell ref="C8:D8"/>
    <mergeCell ref="E8:H8"/>
    <mergeCell ref="C9:D9"/>
    <mergeCell ref="E9:F9"/>
    <mergeCell ref="A1:A4"/>
    <mergeCell ref="B4:E4"/>
    <mergeCell ref="B1:H1"/>
    <mergeCell ref="B2:H2"/>
    <mergeCell ref="B3:H3"/>
    <mergeCell ref="F4:H4"/>
  </mergeCells>
  <dataValidations count="5">
    <dataValidation type="list" allowBlank="1" showInputMessage="1" showErrorMessage="1" sqref="B9 H9 G15:H15">
      <formula1>3_PAAC!#REF!</formula1>
    </dataValidation>
    <dataValidation type="list" allowBlank="1" showInputMessage="1" showErrorMessage="1" sqref="G14:H14">
      <formula1>$L$3:$L$5</formula1>
    </dataValidation>
    <dataValidation type="list" allowBlank="1" showInputMessage="1" showErrorMessage="1" sqref="B11:E11">
      <formula1>$L$8:$L$11</formula1>
    </dataValidation>
    <dataValidation type="list" allowBlank="1" showInputMessage="1" showErrorMessage="1" sqref="B26:D26">
      <formula1>3_PAAC!#REF!</formula1>
    </dataValidation>
    <dataValidation type="list" allowBlank="1" showInputMessage="1" showErrorMessage="1" sqref="B12:H12">
      <formula1>$M$16:$M$23</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17"/>
  <sheetViews>
    <sheetView zoomScalePageLayoutView="0" workbookViewId="0" topLeftCell="A1">
      <selection activeCell="B6" sqref="B6:D6"/>
    </sheetView>
  </sheetViews>
  <sheetFormatPr defaultColWidth="0" defaultRowHeight="15" zeroHeight="1"/>
  <cols>
    <col min="1" max="1" width="21.8515625" style="101" customWidth="1"/>
    <col min="2" max="2" width="31.28125" style="0" customWidth="1"/>
    <col min="3" max="3" width="26.28125" style="0" customWidth="1"/>
    <col min="4" max="4" width="5.8515625" style="0" customWidth="1"/>
    <col min="5" max="5" width="59.00390625" style="0" customWidth="1"/>
    <col min="6" max="6" width="28.421875" style="0" customWidth="1"/>
    <col min="7" max="7" width="16.140625" style="0" customWidth="1"/>
    <col min="8" max="8" width="16.28125" style="0" customWidth="1"/>
    <col min="9" max="9" width="15.7109375" style="0" customWidth="1"/>
    <col min="10" max="10" width="29.00390625" style="0" customWidth="1"/>
    <col min="11" max="11" width="4.57421875" style="0" hidden="1" customWidth="1"/>
    <col min="12" max="13" width="16.421875" style="0" hidden="1" customWidth="1"/>
    <col min="14" max="106" width="0" style="0" hidden="1" customWidth="1"/>
    <col min="107" max="107" width="11.421875" style="0" hidden="1" customWidth="1"/>
    <col min="108" max="196" width="0" style="0" hidden="1" customWidth="1"/>
    <col min="197" max="197" width="1.421875" style="0" hidden="1" customWidth="1"/>
    <col min="198" max="16384" width="0" style="0" hidden="1" customWidth="1"/>
  </cols>
  <sheetData>
    <row r="1" spans="1:9" s="181" customFormat="1" ht="18" customHeight="1" thickBot="1">
      <c r="A1" s="360"/>
      <c r="B1" s="363" t="s">
        <v>313</v>
      </c>
      <c r="C1" s="364"/>
      <c r="D1" s="364"/>
      <c r="E1" s="364"/>
      <c r="F1" s="364"/>
      <c r="G1" s="364"/>
      <c r="H1" s="364"/>
      <c r="I1" s="365"/>
    </row>
    <row r="2" spans="1:9" s="181" customFormat="1" ht="18" customHeight="1" thickBot="1">
      <c r="A2" s="361"/>
      <c r="B2" s="363" t="s">
        <v>15</v>
      </c>
      <c r="C2" s="364"/>
      <c r="D2" s="364"/>
      <c r="E2" s="364"/>
      <c r="F2" s="364"/>
      <c r="G2" s="364"/>
      <c r="H2" s="364"/>
      <c r="I2" s="365"/>
    </row>
    <row r="3" spans="1:9" s="181" customFormat="1" ht="18" customHeight="1" thickBot="1">
      <c r="A3" s="361"/>
      <c r="B3" s="363" t="s">
        <v>291</v>
      </c>
      <c r="C3" s="364"/>
      <c r="D3" s="364"/>
      <c r="E3" s="364"/>
      <c r="F3" s="364"/>
      <c r="G3" s="364"/>
      <c r="H3" s="364"/>
      <c r="I3" s="365"/>
    </row>
    <row r="4" spans="1:9" s="181" customFormat="1" ht="18" customHeight="1" thickBot="1">
      <c r="A4" s="362"/>
      <c r="B4" s="363" t="s">
        <v>314</v>
      </c>
      <c r="C4" s="364"/>
      <c r="D4" s="364"/>
      <c r="E4" s="364"/>
      <c r="F4" s="364"/>
      <c r="G4" s="366" t="s">
        <v>315</v>
      </c>
      <c r="H4" s="367"/>
      <c r="I4" s="368"/>
    </row>
    <row r="5" spans="1:9" s="181" customFormat="1" ht="18" customHeight="1" thickBot="1">
      <c r="A5" s="182"/>
      <c r="B5" s="183"/>
      <c r="C5" s="183"/>
      <c r="D5" s="183"/>
      <c r="E5" s="183"/>
      <c r="F5" s="183"/>
      <c r="G5" s="183"/>
      <c r="H5" s="183"/>
      <c r="I5" s="184"/>
    </row>
    <row r="6" spans="1:9" s="181" customFormat="1" ht="51.75" customHeight="1" thickBot="1">
      <c r="A6" s="185" t="s">
        <v>292</v>
      </c>
      <c r="B6" s="369" t="s">
        <v>316</v>
      </c>
      <c r="C6" s="370"/>
      <c r="D6" s="371"/>
      <c r="E6" s="186"/>
      <c r="F6" s="183"/>
      <c r="G6" s="183"/>
      <c r="H6" s="183"/>
      <c r="I6" s="184"/>
    </row>
    <row r="7" spans="1:9" s="181" customFormat="1" ht="32.25" customHeight="1" thickBot="1">
      <c r="A7" s="187" t="s">
        <v>23</v>
      </c>
      <c r="B7" s="369" t="s">
        <v>317</v>
      </c>
      <c r="C7" s="370"/>
      <c r="D7" s="371"/>
      <c r="E7" s="186"/>
      <c r="F7" s="183"/>
      <c r="G7" s="183"/>
      <c r="H7" s="183"/>
      <c r="I7" s="184"/>
    </row>
    <row r="8" spans="1:9" s="181" customFormat="1" ht="32.25" customHeight="1" thickBot="1">
      <c r="A8" s="187" t="s">
        <v>293</v>
      </c>
      <c r="B8" s="369" t="s">
        <v>354</v>
      </c>
      <c r="C8" s="370"/>
      <c r="D8" s="371"/>
      <c r="E8" s="188"/>
      <c r="F8" s="183"/>
      <c r="G8" s="183"/>
      <c r="H8" s="183"/>
      <c r="I8" s="184"/>
    </row>
    <row r="9" spans="1:9" s="181" customFormat="1" ht="33.75" customHeight="1" thickBot="1">
      <c r="A9" s="187" t="s">
        <v>294</v>
      </c>
      <c r="B9" s="369" t="s">
        <v>358</v>
      </c>
      <c r="C9" s="370"/>
      <c r="D9" s="371"/>
      <c r="E9" s="186"/>
      <c r="F9" s="183"/>
      <c r="G9" s="183"/>
      <c r="H9" s="183"/>
      <c r="I9" s="184"/>
    </row>
    <row r="10" spans="1:9" s="181" customFormat="1" ht="42.75" customHeight="1" thickBot="1">
      <c r="A10" s="187" t="s">
        <v>295</v>
      </c>
      <c r="B10" s="372" t="str">
        <f>+3_PAAC!E8</f>
        <v>Realizar el 100% de las actividades programadas en el Plan Anticorrupción y de Atención al Ciudadano de la vigencia por la Oficina de Seguridad Vial</v>
      </c>
      <c r="C10" s="373"/>
      <c r="D10" s="374"/>
      <c r="E10" s="186"/>
      <c r="F10" s="183"/>
      <c r="G10" s="183"/>
      <c r="H10" s="183"/>
      <c r="I10" s="184"/>
    </row>
    <row r="11" s="181" customFormat="1" ht="15">
      <c r="A11" s="189"/>
    </row>
    <row r="12" spans="1:10" ht="15">
      <c r="A12" s="375" t="s">
        <v>353</v>
      </c>
      <c r="B12" s="376"/>
      <c r="C12" s="376"/>
      <c r="D12" s="376"/>
      <c r="E12" s="376"/>
      <c r="F12" s="376"/>
      <c r="G12" s="377"/>
      <c r="H12" s="382" t="s">
        <v>296</v>
      </c>
      <c r="I12" s="383"/>
      <c r="J12" s="383"/>
    </row>
    <row r="13" spans="1:10" s="104" customFormat="1" ht="56.25" customHeight="1">
      <c r="A13" s="102" t="s">
        <v>297</v>
      </c>
      <c r="B13" s="102" t="s">
        <v>298</v>
      </c>
      <c r="C13" s="102" t="s">
        <v>299</v>
      </c>
      <c r="D13" s="102" t="s">
        <v>300</v>
      </c>
      <c r="E13" s="102" t="s">
        <v>301</v>
      </c>
      <c r="F13" s="102" t="s">
        <v>302</v>
      </c>
      <c r="G13" s="102" t="s">
        <v>303</v>
      </c>
      <c r="H13" s="103" t="s">
        <v>304</v>
      </c>
      <c r="I13" s="103" t="s">
        <v>305</v>
      </c>
      <c r="J13" s="103" t="s">
        <v>306</v>
      </c>
    </row>
    <row r="14" spans="1:10" ht="60" customHeight="1">
      <c r="A14" s="384">
        <v>1</v>
      </c>
      <c r="B14" s="385" t="s">
        <v>359</v>
      </c>
      <c r="C14" s="386"/>
      <c r="D14" s="105">
        <v>1</v>
      </c>
      <c r="E14" s="106" t="s">
        <v>360</v>
      </c>
      <c r="F14" s="113"/>
      <c r="G14" s="114">
        <v>43922</v>
      </c>
      <c r="H14" s="120"/>
      <c r="I14" s="114">
        <v>43922</v>
      </c>
      <c r="J14" s="108" t="s">
        <v>563</v>
      </c>
    </row>
    <row r="15" spans="1:10" ht="29.25" customHeight="1">
      <c r="A15" s="384"/>
      <c r="B15" s="385"/>
      <c r="C15" s="386"/>
      <c r="D15" s="105">
        <v>2</v>
      </c>
      <c r="E15" s="106" t="s">
        <v>361</v>
      </c>
      <c r="F15" s="113"/>
      <c r="G15" s="114">
        <v>44044</v>
      </c>
      <c r="H15" s="120"/>
      <c r="I15" s="119"/>
      <c r="J15" s="108"/>
    </row>
    <row r="16" spans="1:10" ht="29.25" customHeight="1">
      <c r="A16" s="384"/>
      <c r="B16" s="385"/>
      <c r="C16" s="386"/>
      <c r="D16" s="105">
        <v>3</v>
      </c>
      <c r="E16" s="118" t="s">
        <v>362</v>
      </c>
      <c r="F16" s="113"/>
      <c r="G16" s="114">
        <v>44166</v>
      </c>
      <c r="H16" s="107"/>
      <c r="I16" s="119"/>
      <c r="J16" s="108"/>
    </row>
    <row r="17" spans="1:10" s="112" customFormat="1" ht="21.75" customHeight="1">
      <c r="A17" s="378" t="s">
        <v>307</v>
      </c>
      <c r="B17" s="379"/>
      <c r="C17" s="115">
        <f>SUM(C14)</f>
        <v>0</v>
      </c>
      <c r="D17" s="380" t="s">
        <v>308</v>
      </c>
      <c r="E17" s="381"/>
      <c r="F17" s="115">
        <f>SUM(F14:F16)</f>
        <v>0</v>
      </c>
      <c r="G17" s="109"/>
      <c r="H17" s="110"/>
      <c r="I17" s="111"/>
      <c r="J17" s="111"/>
    </row>
    <row r="18" ht="15" hidden="1"/>
    <row r="19" ht="15" hidden="1"/>
    <row r="20" ht="15" hidden="1"/>
    <row r="21" ht="15" hidden="1"/>
    <row r="22" ht="15" hidden="1"/>
    <row r="23" ht="15" hidden="1"/>
    <row r="24" ht="15" hidden="1"/>
    <row r="25" ht="15" hidden="1"/>
  </sheetData>
  <sheetProtection/>
  <mergeCells count="18">
    <mergeCell ref="A17:B17"/>
    <mergeCell ref="D17:E17"/>
    <mergeCell ref="H12:J12"/>
    <mergeCell ref="A14:A16"/>
    <mergeCell ref="B14:B16"/>
    <mergeCell ref="C14:C16"/>
    <mergeCell ref="B6:D6"/>
    <mergeCell ref="B7:D7"/>
    <mergeCell ref="B8:D8"/>
    <mergeCell ref="B9:D9"/>
    <mergeCell ref="B10:D10"/>
    <mergeCell ref="A12:G12"/>
    <mergeCell ref="A1:A4"/>
    <mergeCell ref="B1:I1"/>
    <mergeCell ref="B2:I2"/>
    <mergeCell ref="B3:I3"/>
    <mergeCell ref="B4:F4"/>
    <mergeCell ref="G4:I4"/>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V85"/>
  <sheetViews>
    <sheetView zoomScalePageLayoutView="0" workbookViewId="0" topLeftCell="A28">
      <selection activeCell="A40" sqref="A40:A44"/>
    </sheetView>
  </sheetViews>
  <sheetFormatPr defaultColWidth="11.421875" defaultRowHeight="15"/>
  <cols>
    <col min="1" max="1" width="65.28125" style="3" bestFit="1" customWidth="1"/>
    <col min="2" max="2" width="11.421875" style="3" customWidth="1"/>
    <col min="3" max="3" width="63.421875" style="4" customWidth="1"/>
    <col min="4" max="4" width="11.421875" style="4" customWidth="1"/>
    <col min="5" max="5" width="11.421875" style="26" customWidth="1"/>
    <col min="6" max="7" width="18.8515625" style="26" customWidth="1"/>
    <col min="8" max="12" width="11.421875" style="3" hidden="1" customWidth="1"/>
    <col min="13" max="13" width="15.8515625" style="3" hidden="1" customWidth="1"/>
    <col min="14" max="16" width="11.421875" style="3" hidden="1" customWidth="1"/>
    <col min="17" max="18" width="0" style="3" hidden="1" customWidth="1"/>
    <col min="19" max="22" width="20.7109375" style="3" customWidth="1"/>
    <col min="23" max="16384" width="11.421875" style="3" customWidth="1"/>
  </cols>
  <sheetData>
    <row r="1" spans="1:22" ht="37.5" customHeight="1">
      <c r="A1" s="97" t="s">
        <v>279</v>
      </c>
      <c r="C1" s="89" t="s">
        <v>24</v>
      </c>
      <c r="E1" s="89" t="s">
        <v>25</v>
      </c>
      <c r="F1" s="89" t="s">
        <v>26</v>
      </c>
      <c r="G1" s="34"/>
      <c r="H1" s="395" t="s">
        <v>27</v>
      </c>
      <c r="I1" s="396"/>
      <c r="J1" s="396"/>
      <c r="K1" s="396"/>
      <c r="L1" s="5"/>
      <c r="M1" s="397" t="s">
        <v>28</v>
      </c>
      <c r="N1" s="397"/>
      <c r="O1" s="397"/>
      <c r="P1" s="397"/>
      <c r="S1" s="398" t="s">
        <v>264</v>
      </c>
      <c r="T1" s="398"/>
      <c r="U1" s="398"/>
      <c r="V1" s="398"/>
    </row>
    <row r="2" spans="1:22" ht="32.25" customHeight="1" thickBot="1">
      <c r="A2" s="6" t="s">
        <v>280</v>
      </c>
      <c r="C2" s="7" t="s">
        <v>29</v>
      </c>
      <c r="E2" s="8">
        <v>1</v>
      </c>
      <c r="F2" s="8" t="s">
        <v>30</v>
      </c>
      <c r="G2" s="25"/>
      <c r="H2" s="399" t="s">
        <v>31</v>
      </c>
      <c r="I2" s="9">
        <v>2012</v>
      </c>
      <c r="J2" s="9"/>
      <c r="K2" s="9"/>
      <c r="L2" s="10"/>
      <c r="M2" s="89"/>
      <c r="N2" s="11" t="s">
        <v>32</v>
      </c>
      <c r="O2" s="11" t="s">
        <v>33</v>
      </c>
      <c r="P2" s="11" t="s">
        <v>34</v>
      </c>
      <c r="S2" s="390" t="s">
        <v>133</v>
      </c>
      <c r="T2" s="391"/>
      <c r="U2" s="391"/>
      <c r="V2" s="392"/>
    </row>
    <row r="3" spans="1:22" ht="12.75">
      <c r="A3" s="12" t="s">
        <v>281</v>
      </c>
      <c r="C3" s="7" t="s">
        <v>35</v>
      </c>
      <c r="E3" s="8">
        <v>2</v>
      </c>
      <c r="F3" s="8" t="s">
        <v>36</v>
      </c>
      <c r="G3" s="25"/>
      <c r="H3" s="399"/>
      <c r="I3" s="13" t="s">
        <v>32</v>
      </c>
      <c r="J3" s="13" t="s">
        <v>33</v>
      </c>
      <c r="K3" s="13" t="s">
        <v>34</v>
      </c>
      <c r="L3" s="10"/>
      <c r="M3" s="14" t="s">
        <v>37</v>
      </c>
      <c r="N3" s="15">
        <v>479830</v>
      </c>
      <c r="O3" s="15">
        <v>222331</v>
      </c>
      <c r="P3" s="15">
        <v>257499</v>
      </c>
      <c r="S3" s="400" t="s">
        <v>31</v>
      </c>
      <c r="T3" s="35">
        <v>2017</v>
      </c>
      <c r="U3" s="36"/>
      <c r="V3" s="37"/>
    </row>
    <row r="4" spans="1:22" ht="15.75" customHeight="1">
      <c r="A4" s="20" t="s">
        <v>282</v>
      </c>
      <c r="C4" s="7" t="s">
        <v>38</v>
      </c>
      <c r="E4" s="8">
        <v>3</v>
      </c>
      <c r="F4" s="8" t="s">
        <v>39</v>
      </c>
      <c r="G4" s="25"/>
      <c r="H4" s="16" t="s">
        <v>32</v>
      </c>
      <c r="I4" s="15">
        <v>7571345</v>
      </c>
      <c r="J4" s="15">
        <v>3653868</v>
      </c>
      <c r="K4" s="15">
        <v>3917477</v>
      </c>
      <c r="L4" s="10"/>
      <c r="M4" s="14" t="s">
        <v>40</v>
      </c>
      <c r="N4" s="15">
        <v>135160</v>
      </c>
      <c r="O4" s="15">
        <v>62795</v>
      </c>
      <c r="P4" s="15">
        <v>72365</v>
      </c>
      <c r="S4" s="401"/>
      <c r="T4" s="38" t="s">
        <v>32</v>
      </c>
      <c r="U4" s="39" t="s">
        <v>33</v>
      </c>
      <c r="V4" s="40" t="s">
        <v>34</v>
      </c>
    </row>
    <row r="5" spans="3:22" ht="12.75">
      <c r="C5" s="7" t="s">
        <v>41</v>
      </c>
      <c r="E5" s="8">
        <v>4</v>
      </c>
      <c r="F5" s="8" t="s">
        <v>42</v>
      </c>
      <c r="G5" s="25"/>
      <c r="H5" s="17">
        <v>0</v>
      </c>
      <c r="I5" s="18">
        <v>120482</v>
      </c>
      <c r="J5" s="18">
        <v>61704</v>
      </c>
      <c r="K5" s="18">
        <v>58778</v>
      </c>
      <c r="L5" s="10"/>
      <c r="M5" s="14" t="s">
        <v>43</v>
      </c>
      <c r="N5" s="15">
        <v>109955</v>
      </c>
      <c r="O5" s="15">
        <v>55153</v>
      </c>
      <c r="P5" s="15">
        <v>54802</v>
      </c>
      <c r="S5" s="41" t="s">
        <v>134</v>
      </c>
      <c r="T5" s="42"/>
      <c r="U5" s="43"/>
      <c r="V5" s="44"/>
    </row>
    <row r="6" spans="1:22" ht="12.75">
      <c r="A6" s="19" t="s">
        <v>18</v>
      </c>
      <c r="C6" s="7" t="s">
        <v>44</v>
      </c>
      <c r="E6" s="8">
        <v>5</v>
      </c>
      <c r="F6" s="8" t="s">
        <v>45</v>
      </c>
      <c r="G6" s="25"/>
      <c r="H6" s="17">
        <v>1</v>
      </c>
      <c r="I6" s="18">
        <v>120064</v>
      </c>
      <c r="J6" s="18">
        <v>61454</v>
      </c>
      <c r="K6" s="18">
        <v>58610</v>
      </c>
      <c r="L6" s="10"/>
      <c r="M6" s="14" t="s">
        <v>46</v>
      </c>
      <c r="N6" s="15">
        <v>409257</v>
      </c>
      <c r="O6" s="15">
        <v>199566</v>
      </c>
      <c r="P6" s="15">
        <v>209691</v>
      </c>
      <c r="S6" s="90" t="s">
        <v>32</v>
      </c>
      <c r="T6" s="91">
        <v>8080734</v>
      </c>
      <c r="U6" s="91">
        <v>3912910</v>
      </c>
      <c r="V6" s="91">
        <v>4167824</v>
      </c>
    </row>
    <row r="7" spans="1:22" ht="12.75" customHeight="1">
      <c r="A7" s="20" t="s">
        <v>47</v>
      </c>
      <c r="C7" s="7" t="s">
        <v>48</v>
      </c>
      <c r="E7" s="8">
        <v>6</v>
      </c>
      <c r="F7" s="8" t="s">
        <v>49</v>
      </c>
      <c r="G7" s="25"/>
      <c r="H7" s="17">
        <v>2</v>
      </c>
      <c r="I7" s="18">
        <v>119780</v>
      </c>
      <c r="J7" s="18">
        <v>61272</v>
      </c>
      <c r="K7" s="18">
        <v>58508</v>
      </c>
      <c r="L7" s="10"/>
      <c r="M7" s="14" t="s">
        <v>50</v>
      </c>
      <c r="N7" s="15">
        <v>400686</v>
      </c>
      <c r="O7" s="15">
        <v>197911</v>
      </c>
      <c r="P7" s="15">
        <v>202775</v>
      </c>
      <c r="S7" s="92" t="s">
        <v>135</v>
      </c>
      <c r="T7" s="93">
        <v>607390</v>
      </c>
      <c r="U7" s="93">
        <v>312062</v>
      </c>
      <c r="V7" s="93">
        <v>295328</v>
      </c>
    </row>
    <row r="8" spans="1:22" ht="14.25" customHeight="1">
      <c r="A8" s="20" t="s">
        <v>51</v>
      </c>
      <c r="C8" s="7" t="s">
        <v>52</v>
      </c>
      <c r="E8" s="8">
        <v>7</v>
      </c>
      <c r="F8" s="8" t="s">
        <v>53</v>
      </c>
      <c r="G8" s="25"/>
      <c r="H8" s="17">
        <v>3</v>
      </c>
      <c r="I8" s="18">
        <v>119273</v>
      </c>
      <c r="J8" s="18">
        <v>61064</v>
      </c>
      <c r="K8" s="18">
        <v>58209</v>
      </c>
      <c r="L8" s="10"/>
      <c r="M8" s="14" t="s">
        <v>54</v>
      </c>
      <c r="N8" s="15">
        <v>201593</v>
      </c>
      <c r="O8" s="15">
        <v>99557</v>
      </c>
      <c r="P8" s="15">
        <v>102036</v>
      </c>
      <c r="S8" s="92" t="s">
        <v>136</v>
      </c>
      <c r="T8" s="93">
        <v>601914</v>
      </c>
      <c r="U8" s="93">
        <v>308936</v>
      </c>
      <c r="V8" s="93">
        <v>292978</v>
      </c>
    </row>
    <row r="9" spans="1:22" ht="15.75" customHeight="1">
      <c r="A9" s="20" t="s">
        <v>55</v>
      </c>
      <c r="C9" s="89" t="s">
        <v>56</v>
      </c>
      <c r="E9" s="8">
        <v>8</v>
      </c>
      <c r="F9" s="8" t="s">
        <v>57</v>
      </c>
      <c r="G9" s="25"/>
      <c r="H9" s="17">
        <v>4</v>
      </c>
      <c r="I9" s="18">
        <v>118935</v>
      </c>
      <c r="J9" s="18">
        <v>60931</v>
      </c>
      <c r="K9" s="18">
        <v>58004</v>
      </c>
      <c r="L9" s="10"/>
      <c r="M9" s="14" t="s">
        <v>58</v>
      </c>
      <c r="N9" s="15">
        <v>597522</v>
      </c>
      <c r="O9" s="15">
        <v>292176</v>
      </c>
      <c r="P9" s="15">
        <v>305346</v>
      </c>
      <c r="S9" s="92" t="s">
        <v>137</v>
      </c>
      <c r="T9" s="93">
        <v>602967</v>
      </c>
      <c r="U9" s="93">
        <v>308654</v>
      </c>
      <c r="V9" s="93">
        <v>294313</v>
      </c>
    </row>
    <row r="10" spans="1:22" ht="12.75">
      <c r="A10" s="20" t="s">
        <v>59</v>
      </c>
      <c r="C10" s="7" t="s">
        <v>60</v>
      </c>
      <c r="E10" s="8">
        <v>9</v>
      </c>
      <c r="F10" s="8" t="s">
        <v>61</v>
      </c>
      <c r="G10" s="25"/>
      <c r="H10" s="17">
        <v>5</v>
      </c>
      <c r="I10" s="18">
        <v>118833</v>
      </c>
      <c r="J10" s="18">
        <v>60903</v>
      </c>
      <c r="K10" s="18">
        <v>57930</v>
      </c>
      <c r="L10" s="10"/>
      <c r="M10" s="14" t="s">
        <v>62</v>
      </c>
      <c r="N10" s="15">
        <v>1030623</v>
      </c>
      <c r="O10" s="15">
        <v>502287</v>
      </c>
      <c r="P10" s="15">
        <v>528336</v>
      </c>
      <c r="S10" s="92" t="s">
        <v>138</v>
      </c>
      <c r="T10" s="93">
        <v>632370</v>
      </c>
      <c r="U10" s="93">
        <v>321173</v>
      </c>
      <c r="V10" s="93">
        <v>311197</v>
      </c>
    </row>
    <row r="11" spans="1:22" ht="12.75">
      <c r="A11" s="20" t="s">
        <v>63</v>
      </c>
      <c r="C11" s="7" t="s">
        <v>64</v>
      </c>
      <c r="E11" s="8">
        <v>10</v>
      </c>
      <c r="F11" s="8" t="s">
        <v>65</v>
      </c>
      <c r="G11" s="25"/>
      <c r="H11" s="17">
        <v>6</v>
      </c>
      <c r="I11" s="18">
        <v>118730</v>
      </c>
      <c r="J11" s="18">
        <v>60874</v>
      </c>
      <c r="K11" s="18">
        <v>57856</v>
      </c>
      <c r="L11" s="10"/>
      <c r="M11" s="14" t="s">
        <v>66</v>
      </c>
      <c r="N11" s="15">
        <v>353859</v>
      </c>
      <c r="O11" s="15">
        <v>167533</v>
      </c>
      <c r="P11" s="15">
        <v>186326</v>
      </c>
      <c r="S11" s="92" t="s">
        <v>139</v>
      </c>
      <c r="T11" s="93">
        <v>672749</v>
      </c>
      <c r="U11" s="93">
        <v>339928</v>
      </c>
      <c r="V11" s="93">
        <v>332821</v>
      </c>
    </row>
    <row r="12" spans="1:22" ht="12.75">
      <c r="A12" s="20" t="s">
        <v>67</v>
      </c>
      <c r="C12" s="7" t="s">
        <v>68</v>
      </c>
      <c r="E12" s="8">
        <v>11</v>
      </c>
      <c r="F12" s="8" t="s">
        <v>69</v>
      </c>
      <c r="G12" s="25"/>
      <c r="H12" s="17">
        <v>7</v>
      </c>
      <c r="I12" s="18">
        <v>118696</v>
      </c>
      <c r="J12" s="18">
        <v>60878</v>
      </c>
      <c r="K12" s="18">
        <v>57818</v>
      </c>
      <c r="L12" s="10"/>
      <c r="M12" s="14" t="s">
        <v>70</v>
      </c>
      <c r="N12" s="15">
        <v>851299</v>
      </c>
      <c r="O12" s="15">
        <v>406597</v>
      </c>
      <c r="P12" s="15">
        <v>444702</v>
      </c>
      <c r="S12" s="92" t="s">
        <v>140</v>
      </c>
      <c r="T12" s="93">
        <v>650902</v>
      </c>
      <c r="U12" s="93">
        <v>329064</v>
      </c>
      <c r="V12" s="93">
        <v>321838</v>
      </c>
    </row>
    <row r="13" spans="1:22" ht="12.75">
      <c r="A13" s="20" t="s">
        <v>71</v>
      </c>
      <c r="C13" s="7" t="s">
        <v>72</v>
      </c>
      <c r="E13" s="8">
        <v>12</v>
      </c>
      <c r="F13" s="8" t="s">
        <v>73</v>
      </c>
      <c r="G13" s="25"/>
      <c r="H13" s="17">
        <v>8</v>
      </c>
      <c r="I13" s="18">
        <v>119101</v>
      </c>
      <c r="J13" s="18">
        <v>61076</v>
      </c>
      <c r="K13" s="18">
        <v>58025</v>
      </c>
      <c r="L13" s="10"/>
      <c r="M13" s="14" t="s">
        <v>74</v>
      </c>
      <c r="N13" s="15">
        <v>1094488</v>
      </c>
      <c r="O13" s="15">
        <v>518960</v>
      </c>
      <c r="P13" s="15">
        <v>575528</v>
      </c>
      <c r="S13" s="92" t="s">
        <v>141</v>
      </c>
      <c r="T13" s="93">
        <v>651442</v>
      </c>
      <c r="U13" s="93">
        <v>316050</v>
      </c>
      <c r="V13" s="93">
        <v>335392</v>
      </c>
    </row>
    <row r="14" spans="1:22" ht="12.75">
      <c r="A14" s="20" t="s">
        <v>75</v>
      </c>
      <c r="C14" s="7" t="s">
        <v>76</v>
      </c>
      <c r="E14" s="8">
        <v>13</v>
      </c>
      <c r="F14" s="8" t="s">
        <v>77</v>
      </c>
      <c r="G14" s="25"/>
      <c r="H14" s="17">
        <v>9</v>
      </c>
      <c r="I14" s="18">
        <v>119856</v>
      </c>
      <c r="J14" s="18">
        <v>61418</v>
      </c>
      <c r="K14" s="18">
        <v>58438</v>
      </c>
      <c r="L14" s="10"/>
      <c r="M14" s="14" t="s">
        <v>78</v>
      </c>
      <c r="N14" s="15">
        <v>234948</v>
      </c>
      <c r="O14" s="15">
        <v>112703</v>
      </c>
      <c r="P14" s="15">
        <v>122245</v>
      </c>
      <c r="S14" s="92" t="s">
        <v>142</v>
      </c>
      <c r="T14" s="93">
        <v>640060</v>
      </c>
      <c r="U14" s="93">
        <v>303971</v>
      </c>
      <c r="V14" s="93">
        <v>336089</v>
      </c>
    </row>
    <row r="15" spans="1:22" ht="12.75">
      <c r="A15" s="20" t="s">
        <v>79</v>
      </c>
      <c r="C15" s="7" t="s">
        <v>80</v>
      </c>
      <c r="E15" s="8">
        <v>14</v>
      </c>
      <c r="F15" s="8" t="s">
        <v>81</v>
      </c>
      <c r="G15" s="25"/>
      <c r="H15" s="17">
        <v>10</v>
      </c>
      <c r="I15" s="18">
        <v>121019</v>
      </c>
      <c r="J15" s="18">
        <v>61921</v>
      </c>
      <c r="K15" s="18">
        <v>59098</v>
      </c>
      <c r="L15" s="10"/>
      <c r="M15" s="14" t="s">
        <v>82</v>
      </c>
      <c r="N15" s="15">
        <v>147933</v>
      </c>
      <c r="O15" s="15">
        <v>68544</v>
      </c>
      <c r="P15" s="15">
        <v>79389</v>
      </c>
      <c r="S15" s="92" t="s">
        <v>143</v>
      </c>
      <c r="T15" s="93">
        <v>563389</v>
      </c>
      <c r="U15" s="93">
        <v>268367</v>
      </c>
      <c r="V15" s="93">
        <v>295022</v>
      </c>
    </row>
    <row r="16" spans="1:22" ht="12.75">
      <c r="A16" s="20" t="s">
        <v>20</v>
      </c>
      <c r="C16" s="7" t="s">
        <v>83</v>
      </c>
      <c r="E16" s="8">
        <v>15</v>
      </c>
      <c r="F16" s="8" t="s">
        <v>84</v>
      </c>
      <c r="G16" s="25"/>
      <c r="H16" s="17">
        <v>11</v>
      </c>
      <c r="I16" s="18">
        <v>122272</v>
      </c>
      <c r="J16" s="18">
        <v>62471</v>
      </c>
      <c r="K16" s="18">
        <v>59801</v>
      </c>
      <c r="L16" s="10"/>
      <c r="M16" s="14" t="s">
        <v>85</v>
      </c>
      <c r="N16" s="15">
        <v>98209</v>
      </c>
      <c r="O16" s="15">
        <v>49277</v>
      </c>
      <c r="P16" s="15">
        <v>48932</v>
      </c>
      <c r="S16" s="92" t="s">
        <v>144</v>
      </c>
      <c r="T16" s="93">
        <v>519261</v>
      </c>
      <c r="U16" s="93">
        <v>244556</v>
      </c>
      <c r="V16" s="93">
        <v>274705</v>
      </c>
    </row>
    <row r="17" spans="1:22" ht="12.75">
      <c r="A17" s="21" t="s">
        <v>86</v>
      </c>
      <c r="C17" s="7" t="s">
        <v>87</v>
      </c>
      <c r="E17" s="8">
        <v>16</v>
      </c>
      <c r="F17" s="8" t="s">
        <v>88</v>
      </c>
      <c r="G17" s="25"/>
      <c r="H17" s="17">
        <v>12</v>
      </c>
      <c r="I17" s="18">
        <v>123722</v>
      </c>
      <c r="J17" s="18">
        <v>63080</v>
      </c>
      <c r="K17" s="18">
        <v>60642</v>
      </c>
      <c r="L17" s="10"/>
      <c r="M17" s="14" t="s">
        <v>89</v>
      </c>
      <c r="N17" s="15">
        <v>108457</v>
      </c>
      <c r="O17" s="15">
        <v>52580</v>
      </c>
      <c r="P17" s="15">
        <v>55877</v>
      </c>
      <c r="S17" s="92" t="s">
        <v>145</v>
      </c>
      <c r="T17" s="93">
        <v>503389</v>
      </c>
      <c r="U17" s="93">
        <v>233302</v>
      </c>
      <c r="V17" s="93">
        <v>270087</v>
      </c>
    </row>
    <row r="18" spans="1:22" ht="23.25" customHeight="1">
      <c r="A18" s="94" t="s">
        <v>146</v>
      </c>
      <c r="C18" s="7" t="s">
        <v>90</v>
      </c>
      <c r="E18" s="8">
        <v>17</v>
      </c>
      <c r="F18" s="8" t="s">
        <v>91</v>
      </c>
      <c r="G18" s="25"/>
      <c r="H18" s="17">
        <v>13</v>
      </c>
      <c r="I18" s="18">
        <v>125124</v>
      </c>
      <c r="J18" s="18">
        <v>63639</v>
      </c>
      <c r="K18" s="18">
        <v>61485</v>
      </c>
      <c r="L18" s="10"/>
      <c r="M18" s="14" t="s">
        <v>92</v>
      </c>
      <c r="N18" s="15">
        <v>258212</v>
      </c>
      <c r="O18" s="15">
        <v>125944</v>
      </c>
      <c r="P18" s="15">
        <v>132268</v>
      </c>
      <c r="S18" s="92" t="s">
        <v>147</v>
      </c>
      <c r="T18" s="93">
        <v>439872</v>
      </c>
      <c r="U18" s="93">
        <v>200142</v>
      </c>
      <c r="V18" s="93">
        <v>239730</v>
      </c>
    </row>
    <row r="19" spans="1:22" ht="36">
      <c r="A19" s="94" t="s">
        <v>148</v>
      </c>
      <c r="C19" s="7" t="s">
        <v>93</v>
      </c>
      <c r="E19" s="8">
        <v>18</v>
      </c>
      <c r="F19" s="8" t="s">
        <v>94</v>
      </c>
      <c r="G19" s="25"/>
      <c r="H19" s="17">
        <v>14</v>
      </c>
      <c r="I19" s="18">
        <v>126598</v>
      </c>
      <c r="J19" s="18">
        <v>64282</v>
      </c>
      <c r="K19" s="18">
        <v>62316</v>
      </c>
      <c r="L19" s="10"/>
      <c r="M19" s="14" t="s">
        <v>95</v>
      </c>
      <c r="N19" s="15">
        <v>24160</v>
      </c>
      <c r="O19" s="15">
        <v>12726</v>
      </c>
      <c r="P19" s="15">
        <v>11434</v>
      </c>
      <c r="S19" s="92" t="s">
        <v>149</v>
      </c>
      <c r="T19" s="93">
        <v>341916</v>
      </c>
      <c r="U19" s="93">
        <v>152813</v>
      </c>
      <c r="V19" s="93">
        <v>189103</v>
      </c>
    </row>
    <row r="20" spans="1:22" ht="29.25" customHeight="1">
      <c r="A20" s="94" t="s">
        <v>150</v>
      </c>
      <c r="C20" s="7" t="s">
        <v>96</v>
      </c>
      <c r="E20" s="8">
        <v>19</v>
      </c>
      <c r="F20" s="8" t="s">
        <v>97</v>
      </c>
      <c r="G20" s="25"/>
      <c r="H20" s="17">
        <v>15</v>
      </c>
      <c r="I20" s="18">
        <v>128143</v>
      </c>
      <c r="J20" s="18">
        <v>65043</v>
      </c>
      <c r="K20" s="18">
        <v>63100</v>
      </c>
      <c r="L20" s="10"/>
      <c r="M20" s="14" t="s">
        <v>98</v>
      </c>
      <c r="N20" s="15">
        <v>377272</v>
      </c>
      <c r="O20" s="15">
        <v>184951</v>
      </c>
      <c r="P20" s="15">
        <v>192321</v>
      </c>
      <c r="S20" s="92" t="s">
        <v>151</v>
      </c>
      <c r="T20" s="93">
        <v>253646</v>
      </c>
      <c r="U20" s="93">
        <v>111646</v>
      </c>
      <c r="V20" s="93">
        <v>142000</v>
      </c>
    </row>
    <row r="21" spans="1:22" ht="15.75" customHeight="1">
      <c r="A21" s="94" t="s">
        <v>152</v>
      </c>
      <c r="C21" s="7" t="s">
        <v>99</v>
      </c>
      <c r="E21" s="8">
        <v>20</v>
      </c>
      <c r="F21" s="8" t="s">
        <v>100</v>
      </c>
      <c r="G21" s="25"/>
      <c r="H21" s="17">
        <v>16</v>
      </c>
      <c r="I21" s="18">
        <v>129625</v>
      </c>
      <c r="J21" s="18">
        <v>65820</v>
      </c>
      <c r="K21" s="18">
        <v>63805</v>
      </c>
      <c r="L21" s="10"/>
      <c r="M21" s="14" t="s">
        <v>101</v>
      </c>
      <c r="N21" s="15">
        <v>651586</v>
      </c>
      <c r="O21" s="15">
        <v>319009</v>
      </c>
      <c r="P21" s="15">
        <v>332577</v>
      </c>
      <c r="S21" s="92" t="s">
        <v>153</v>
      </c>
      <c r="T21" s="93">
        <v>177853</v>
      </c>
      <c r="U21" s="93">
        <v>76747</v>
      </c>
      <c r="V21" s="93">
        <v>101106</v>
      </c>
    </row>
    <row r="22" spans="1:22" ht="12.75" customHeight="1">
      <c r="A22" s="94" t="s">
        <v>154</v>
      </c>
      <c r="C22" s="7" t="s">
        <v>102</v>
      </c>
      <c r="E22" s="8">
        <v>55</v>
      </c>
      <c r="F22" s="8" t="s">
        <v>103</v>
      </c>
      <c r="G22" s="25"/>
      <c r="H22" s="17">
        <v>17</v>
      </c>
      <c r="I22" s="18">
        <v>131107</v>
      </c>
      <c r="J22" s="18">
        <v>66558</v>
      </c>
      <c r="K22" s="18">
        <v>64549</v>
      </c>
      <c r="L22" s="10"/>
      <c r="M22" s="14" t="s">
        <v>104</v>
      </c>
      <c r="N22" s="15">
        <v>6296</v>
      </c>
      <c r="O22" s="15">
        <v>3268</v>
      </c>
      <c r="P22" s="15">
        <v>3028</v>
      </c>
      <c r="S22" s="92" t="s">
        <v>155</v>
      </c>
      <c r="T22" s="93">
        <v>113108</v>
      </c>
      <c r="U22" s="93">
        <v>45521</v>
      </c>
      <c r="V22" s="93">
        <v>67587</v>
      </c>
    </row>
    <row r="23" spans="1:22" ht="28.5" customHeight="1">
      <c r="A23" s="94" t="s">
        <v>156</v>
      </c>
      <c r="C23" s="23" t="s">
        <v>105</v>
      </c>
      <c r="E23" s="8">
        <v>66</v>
      </c>
      <c r="F23" s="8" t="s">
        <v>106</v>
      </c>
      <c r="G23" s="25"/>
      <c r="H23" s="17">
        <v>18</v>
      </c>
      <c r="I23" s="18">
        <v>132790</v>
      </c>
      <c r="J23" s="18">
        <v>67353</v>
      </c>
      <c r="K23" s="18">
        <v>65437</v>
      </c>
      <c r="L23" s="10"/>
      <c r="M23" s="16" t="s">
        <v>32</v>
      </c>
      <c r="N23" s="24">
        <f>SUM(N3:N22)</f>
        <v>7571345</v>
      </c>
      <c r="O23" s="24">
        <f>SUM(O3:O22)</f>
        <v>3653868</v>
      </c>
      <c r="P23" s="24">
        <f>SUM(P3:P22)</f>
        <v>3917477</v>
      </c>
      <c r="S23" s="92" t="s">
        <v>126</v>
      </c>
      <c r="T23" s="93">
        <v>108506</v>
      </c>
      <c r="U23" s="93">
        <v>39978</v>
      </c>
      <c r="V23" s="93">
        <v>68528</v>
      </c>
    </row>
    <row r="24" spans="1:12" ht="24" customHeight="1" thickBot="1">
      <c r="A24" s="94" t="s">
        <v>157</v>
      </c>
      <c r="C24" s="7" t="s">
        <v>107</v>
      </c>
      <c r="E24" s="8">
        <v>77</v>
      </c>
      <c r="F24" s="8" t="s">
        <v>108</v>
      </c>
      <c r="G24" s="25"/>
      <c r="H24" s="17">
        <v>19</v>
      </c>
      <c r="I24" s="18">
        <v>133340</v>
      </c>
      <c r="J24" s="18">
        <v>67602</v>
      </c>
      <c r="K24" s="18">
        <v>65738</v>
      </c>
      <c r="L24" s="10"/>
    </row>
    <row r="25" spans="1:16" ht="37.5" customHeight="1">
      <c r="A25" s="94" t="s">
        <v>158</v>
      </c>
      <c r="C25" s="7" t="s">
        <v>109</v>
      </c>
      <c r="E25" s="8">
        <v>88</v>
      </c>
      <c r="F25" s="8" t="s">
        <v>110</v>
      </c>
      <c r="G25" s="25"/>
      <c r="H25" s="17">
        <v>20</v>
      </c>
      <c r="I25" s="18">
        <v>132165</v>
      </c>
      <c r="J25" s="18">
        <v>67024</v>
      </c>
      <c r="K25" s="18">
        <v>65141</v>
      </c>
      <c r="L25" s="10"/>
      <c r="M25" s="387" t="s">
        <v>132</v>
      </c>
      <c r="N25" s="388"/>
      <c r="O25" s="388"/>
      <c r="P25" s="389"/>
    </row>
    <row r="26" spans="1:16" ht="15" customHeight="1" thickBot="1">
      <c r="A26" s="21" t="s">
        <v>127</v>
      </c>
      <c r="C26" s="7" t="s">
        <v>111</v>
      </c>
      <c r="E26" s="8">
        <v>98</v>
      </c>
      <c r="F26" s="8" t="s">
        <v>112</v>
      </c>
      <c r="G26" s="25"/>
      <c r="H26" s="17">
        <v>21</v>
      </c>
      <c r="I26" s="18">
        <v>129957</v>
      </c>
      <c r="J26" s="18">
        <v>65924</v>
      </c>
      <c r="K26" s="18">
        <v>64033</v>
      </c>
      <c r="L26" s="10"/>
      <c r="M26" s="390" t="s">
        <v>133</v>
      </c>
      <c r="N26" s="391"/>
      <c r="O26" s="391"/>
      <c r="P26" s="392"/>
    </row>
    <row r="27" spans="1:16" s="53" customFormat="1" ht="26.25" customHeight="1">
      <c r="A27" s="22" t="s">
        <v>265</v>
      </c>
      <c r="C27" s="54" t="s">
        <v>113</v>
      </c>
      <c r="D27" s="55"/>
      <c r="E27" s="56"/>
      <c r="F27" s="56"/>
      <c r="G27" s="56"/>
      <c r="H27" s="57">
        <v>22</v>
      </c>
      <c r="I27" s="58">
        <v>127797</v>
      </c>
      <c r="J27" s="58">
        <v>64838</v>
      </c>
      <c r="K27" s="58">
        <v>62959</v>
      </c>
      <c r="L27" s="59"/>
      <c r="M27" s="393" t="s">
        <v>31</v>
      </c>
      <c r="N27" s="60">
        <v>2015</v>
      </c>
      <c r="O27" s="61"/>
      <c r="P27" s="62"/>
    </row>
    <row r="28" spans="1:16" s="53" customFormat="1" ht="26.25" customHeight="1">
      <c r="A28" s="22" t="s">
        <v>266</v>
      </c>
      <c r="C28" s="54" t="s">
        <v>114</v>
      </c>
      <c r="D28" s="55"/>
      <c r="E28" s="63"/>
      <c r="F28" s="63"/>
      <c r="G28" s="63"/>
      <c r="H28" s="57">
        <v>23</v>
      </c>
      <c r="I28" s="58">
        <v>125232</v>
      </c>
      <c r="J28" s="58">
        <v>63602</v>
      </c>
      <c r="K28" s="58">
        <v>61630</v>
      </c>
      <c r="L28" s="59"/>
      <c r="M28" s="394"/>
      <c r="N28" s="64" t="s">
        <v>32</v>
      </c>
      <c r="O28" s="65" t="s">
        <v>33</v>
      </c>
      <c r="P28" s="66" t="s">
        <v>34</v>
      </c>
    </row>
    <row r="29" spans="1:16" s="53" customFormat="1" ht="44.25" customHeight="1">
      <c r="A29" s="22" t="s">
        <v>267</v>
      </c>
      <c r="C29" s="54" t="s">
        <v>115</v>
      </c>
      <c r="D29" s="55"/>
      <c r="E29" s="63"/>
      <c r="F29" s="63"/>
      <c r="G29" s="63"/>
      <c r="H29" s="57">
        <v>24</v>
      </c>
      <c r="I29" s="58">
        <v>124055</v>
      </c>
      <c r="J29" s="58">
        <v>62761</v>
      </c>
      <c r="K29" s="58">
        <v>61294</v>
      </c>
      <c r="L29" s="59"/>
      <c r="M29" s="67" t="s">
        <v>134</v>
      </c>
      <c r="N29" s="68"/>
      <c r="O29" s="69"/>
      <c r="P29" s="70"/>
    </row>
    <row r="30" spans="1:16" s="53" customFormat="1" ht="26.25" customHeight="1">
      <c r="A30" s="22" t="s">
        <v>268</v>
      </c>
      <c r="C30" s="54" t="s">
        <v>116</v>
      </c>
      <c r="D30" s="55"/>
      <c r="E30" s="63"/>
      <c r="F30" s="63"/>
      <c r="G30" s="63"/>
      <c r="H30" s="57">
        <v>25</v>
      </c>
      <c r="I30" s="58">
        <v>125190</v>
      </c>
      <c r="J30" s="58">
        <v>62619</v>
      </c>
      <c r="K30" s="58">
        <v>62571</v>
      </c>
      <c r="L30" s="59"/>
      <c r="M30" s="71" t="s">
        <v>32</v>
      </c>
      <c r="N30" s="72">
        <v>7878783</v>
      </c>
      <c r="O30" s="73">
        <v>3810013</v>
      </c>
      <c r="P30" s="74">
        <v>4068770</v>
      </c>
    </row>
    <row r="31" spans="1:16" s="53" customFormat="1" ht="26.25" customHeight="1">
      <c r="A31" s="22" t="s">
        <v>269</v>
      </c>
      <c r="C31" s="54" t="s">
        <v>117</v>
      </c>
      <c r="D31" s="55"/>
      <c r="E31" s="63"/>
      <c r="F31" s="63"/>
      <c r="G31" s="63"/>
      <c r="H31" s="57">
        <v>26</v>
      </c>
      <c r="I31" s="58">
        <v>127692</v>
      </c>
      <c r="J31" s="58">
        <v>62895</v>
      </c>
      <c r="K31" s="58">
        <v>64797</v>
      </c>
      <c r="L31" s="59"/>
      <c r="M31" s="75" t="s">
        <v>135</v>
      </c>
      <c r="N31" s="76">
        <v>603230</v>
      </c>
      <c r="O31" s="77">
        <v>309432</v>
      </c>
      <c r="P31" s="78">
        <v>293798</v>
      </c>
    </row>
    <row r="32" spans="1:16" ht="14.25" customHeight="1">
      <c r="A32" s="89" t="s">
        <v>270</v>
      </c>
      <c r="C32" s="7" t="s">
        <v>118</v>
      </c>
      <c r="H32" s="17">
        <v>27</v>
      </c>
      <c r="I32" s="18">
        <v>129742</v>
      </c>
      <c r="J32" s="18">
        <v>62993</v>
      </c>
      <c r="K32" s="18">
        <v>66749</v>
      </c>
      <c r="L32" s="10"/>
      <c r="M32" s="45" t="s">
        <v>136</v>
      </c>
      <c r="N32" s="46">
        <v>598182</v>
      </c>
      <c r="O32" s="47">
        <v>306434</v>
      </c>
      <c r="P32" s="48">
        <v>291748</v>
      </c>
    </row>
    <row r="33" spans="1:16" ht="75">
      <c r="A33" s="95" t="s">
        <v>271</v>
      </c>
      <c r="C33" s="89" t="s">
        <v>119</v>
      </c>
      <c r="H33" s="17">
        <v>28</v>
      </c>
      <c r="I33" s="18">
        <v>131768</v>
      </c>
      <c r="J33" s="18">
        <v>63030</v>
      </c>
      <c r="K33" s="18">
        <v>68738</v>
      </c>
      <c r="L33" s="10"/>
      <c r="M33" s="45" t="s">
        <v>137</v>
      </c>
      <c r="N33" s="46">
        <v>605068</v>
      </c>
      <c r="O33" s="47">
        <v>309819</v>
      </c>
      <c r="P33" s="48">
        <v>295249</v>
      </c>
    </row>
    <row r="34" spans="1:16" ht="45">
      <c r="A34" s="96" t="s">
        <v>272</v>
      </c>
      <c r="C34" s="7" t="s">
        <v>52</v>
      </c>
      <c r="H34" s="17">
        <v>29</v>
      </c>
      <c r="I34" s="18">
        <v>132712</v>
      </c>
      <c r="J34" s="18">
        <v>62862</v>
      </c>
      <c r="K34" s="18">
        <v>69850</v>
      </c>
      <c r="L34" s="10"/>
      <c r="M34" s="45" t="s">
        <v>138</v>
      </c>
      <c r="N34" s="46">
        <v>642476</v>
      </c>
      <c r="O34" s="47">
        <v>325752</v>
      </c>
      <c r="P34" s="48">
        <v>316724</v>
      </c>
    </row>
    <row r="35" spans="1:16" ht="30">
      <c r="A35" s="96" t="s">
        <v>273</v>
      </c>
      <c r="C35" s="7" t="s">
        <v>120</v>
      </c>
      <c r="H35" s="17">
        <v>30</v>
      </c>
      <c r="I35" s="18">
        <v>131882</v>
      </c>
      <c r="J35" s="18">
        <v>62354</v>
      </c>
      <c r="K35" s="18">
        <v>69528</v>
      </c>
      <c r="L35" s="10"/>
      <c r="M35" s="45" t="s">
        <v>139</v>
      </c>
      <c r="N35" s="46">
        <v>669960</v>
      </c>
      <c r="O35" s="47">
        <v>338888</v>
      </c>
      <c r="P35" s="48">
        <v>331072</v>
      </c>
    </row>
    <row r="36" spans="1:16" ht="60">
      <c r="A36" s="96" t="s">
        <v>274</v>
      </c>
      <c r="C36" s="7" t="s">
        <v>121</v>
      </c>
      <c r="H36" s="17">
        <v>31</v>
      </c>
      <c r="I36" s="18">
        <v>129823</v>
      </c>
      <c r="J36" s="18">
        <v>61588</v>
      </c>
      <c r="K36" s="18">
        <v>68235</v>
      </c>
      <c r="L36" s="10"/>
      <c r="M36" s="45" t="s">
        <v>140</v>
      </c>
      <c r="N36" s="46">
        <v>635633</v>
      </c>
      <c r="O36" s="47">
        <v>319048</v>
      </c>
      <c r="P36" s="48">
        <v>316585</v>
      </c>
    </row>
    <row r="37" spans="1:16" ht="30">
      <c r="A37" s="96" t="s">
        <v>275</v>
      </c>
      <c r="C37" s="7" t="s">
        <v>122</v>
      </c>
      <c r="D37" s="27"/>
      <c r="H37" s="17">
        <v>32</v>
      </c>
      <c r="I37" s="18">
        <v>127922</v>
      </c>
      <c r="J37" s="18">
        <v>60850</v>
      </c>
      <c r="K37" s="18">
        <v>67072</v>
      </c>
      <c r="L37" s="10"/>
      <c r="M37" s="45" t="s">
        <v>141</v>
      </c>
      <c r="N37" s="46">
        <v>657874</v>
      </c>
      <c r="O37" s="47">
        <v>313458</v>
      </c>
      <c r="P37" s="48">
        <v>344416</v>
      </c>
    </row>
    <row r="38" spans="1:16" ht="30">
      <c r="A38" s="96" t="s">
        <v>276</v>
      </c>
      <c r="C38" s="7" t="s">
        <v>123</v>
      </c>
      <c r="D38" s="28"/>
      <c r="H38" s="17">
        <v>33</v>
      </c>
      <c r="I38" s="18">
        <v>126082</v>
      </c>
      <c r="J38" s="18">
        <v>60165</v>
      </c>
      <c r="K38" s="18">
        <v>65917</v>
      </c>
      <c r="L38" s="10"/>
      <c r="M38" s="45" t="s">
        <v>142</v>
      </c>
      <c r="N38" s="46">
        <v>614779</v>
      </c>
      <c r="O38" s="47">
        <v>293158</v>
      </c>
      <c r="P38" s="48">
        <v>321621</v>
      </c>
    </row>
    <row r="39" spans="1:16" ht="45">
      <c r="A39" s="96" t="s">
        <v>277</v>
      </c>
      <c r="C39" s="7" t="s">
        <v>124</v>
      </c>
      <c r="D39" s="28"/>
      <c r="H39" s="17">
        <v>34</v>
      </c>
      <c r="I39" s="18">
        <v>123600</v>
      </c>
      <c r="J39" s="18">
        <v>59117</v>
      </c>
      <c r="K39" s="18">
        <v>64483</v>
      </c>
      <c r="L39" s="10"/>
      <c r="M39" s="45" t="s">
        <v>143</v>
      </c>
      <c r="N39" s="46">
        <v>536343</v>
      </c>
      <c r="O39" s="47">
        <v>254902</v>
      </c>
      <c r="P39" s="48">
        <v>281441</v>
      </c>
    </row>
    <row r="40" spans="1:16" ht="12.75">
      <c r="A40" s="199" t="s">
        <v>368</v>
      </c>
      <c r="C40" s="7" t="s">
        <v>125</v>
      </c>
      <c r="D40" s="28"/>
      <c r="H40" s="17">
        <v>35</v>
      </c>
      <c r="I40" s="18">
        <v>120324</v>
      </c>
      <c r="J40" s="18">
        <v>57551</v>
      </c>
      <c r="K40" s="18">
        <v>62773</v>
      </c>
      <c r="L40" s="10"/>
      <c r="M40" s="45" t="s">
        <v>144</v>
      </c>
      <c r="N40" s="46">
        <v>516837</v>
      </c>
      <c r="O40" s="47">
        <v>242123</v>
      </c>
      <c r="P40" s="48">
        <v>274714</v>
      </c>
    </row>
    <row r="41" spans="1:16" ht="24">
      <c r="A41" s="200" t="s">
        <v>369</v>
      </c>
      <c r="H41" s="17">
        <v>36</v>
      </c>
      <c r="I41" s="18">
        <v>116606</v>
      </c>
      <c r="J41" s="18">
        <v>55686</v>
      </c>
      <c r="K41" s="18">
        <v>60920</v>
      </c>
      <c r="L41" s="10"/>
      <c r="M41" s="45" t="s">
        <v>145</v>
      </c>
      <c r="N41" s="46">
        <v>489703</v>
      </c>
      <c r="O41" s="47">
        <v>225926</v>
      </c>
      <c r="P41" s="48">
        <v>263777</v>
      </c>
    </row>
    <row r="42" spans="1:16" ht="24">
      <c r="A42" s="200" t="s">
        <v>370</v>
      </c>
      <c r="H42" s="17">
        <v>37</v>
      </c>
      <c r="I42" s="18">
        <v>112852</v>
      </c>
      <c r="J42" s="18">
        <v>53849</v>
      </c>
      <c r="K42" s="18">
        <v>59003</v>
      </c>
      <c r="L42" s="10"/>
      <c r="M42" s="45" t="s">
        <v>147</v>
      </c>
      <c r="N42" s="46">
        <v>406084</v>
      </c>
      <c r="O42" s="47">
        <v>183930</v>
      </c>
      <c r="P42" s="48">
        <v>222154</v>
      </c>
    </row>
    <row r="43" spans="1:16" ht="36">
      <c r="A43" s="201" t="s">
        <v>371</v>
      </c>
      <c r="H43" s="17">
        <v>38</v>
      </c>
      <c r="I43" s="18">
        <v>108852</v>
      </c>
      <c r="J43" s="18">
        <v>51919</v>
      </c>
      <c r="K43" s="18">
        <v>56933</v>
      </c>
      <c r="L43" s="10"/>
      <c r="M43" s="45" t="s">
        <v>149</v>
      </c>
      <c r="N43" s="46">
        <v>309925</v>
      </c>
      <c r="O43" s="47">
        <v>138521</v>
      </c>
      <c r="P43" s="48">
        <v>171404</v>
      </c>
    </row>
    <row r="44" spans="1:16" ht="15">
      <c r="A44" s="202"/>
      <c r="H44" s="17">
        <v>39</v>
      </c>
      <c r="I44" s="18">
        <v>105945</v>
      </c>
      <c r="J44" s="18">
        <v>50470</v>
      </c>
      <c r="K44" s="18">
        <v>55475</v>
      </c>
      <c r="L44" s="10"/>
      <c r="M44" s="45" t="s">
        <v>151</v>
      </c>
      <c r="N44" s="46">
        <v>230197</v>
      </c>
      <c r="O44" s="47">
        <v>101631</v>
      </c>
      <c r="P44" s="48">
        <v>128566</v>
      </c>
    </row>
    <row r="45" spans="8:16" ht="12.75">
      <c r="H45" s="17">
        <v>40</v>
      </c>
      <c r="I45" s="18">
        <v>104800</v>
      </c>
      <c r="J45" s="18">
        <v>49806</v>
      </c>
      <c r="K45" s="18">
        <v>54994</v>
      </c>
      <c r="L45" s="10"/>
      <c r="M45" s="45" t="s">
        <v>153</v>
      </c>
      <c r="N45" s="46">
        <v>158670</v>
      </c>
      <c r="O45" s="47">
        <v>68583</v>
      </c>
      <c r="P45" s="48">
        <v>90087</v>
      </c>
    </row>
    <row r="46" spans="8:16" ht="12.75">
      <c r="H46" s="17">
        <v>41</v>
      </c>
      <c r="I46" s="18">
        <v>104794</v>
      </c>
      <c r="J46" s="18">
        <v>49648</v>
      </c>
      <c r="K46" s="18">
        <v>55146</v>
      </c>
      <c r="L46" s="10"/>
      <c r="M46" s="45" t="s">
        <v>155</v>
      </c>
      <c r="N46" s="46">
        <v>103406</v>
      </c>
      <c r="O46" s="47">
        <v>41392</v>
      </c>
      <c r="P46" s="48">
        <v>62014</v>
      </c>
    </row>
    <row r="47" spans="8:16" ht="13.5" thickBot="1">
      <c r="H47" s="17">
        <v>42</v>
      </c>
      <c r="I47" s="18">
        <v>104561</v>
      </c>
      <c r="J47" s="18">
        <v>49381</v>
      </c>
      <c r="K47" s="18">
        <v>55180</v>
      </c>
      <c r="L47" s="10"/>
      <c r="M47" s="49" t="s">
        <v>126</v>
      </c>
      <c r="N47" s="50">
        <v>100416</v>
      </c>
      <c r="O47" s="51">
        <v>37016</v>
      </c>
      <c r="P47" s="52">
        <v>63400</v>
      </c>
    </row>
    <row r="48" spans="8:16" ht="12.75">
      <c r="H48" s="17">
        <v>43</v>
      </c>
      <c r="I48" s="18">
        <v>104278</v>
      </c>
      <c r="J48" s="18">
        <v>49084</v>
      </c>
      <c r="K48" s="18">
        <v>55194</v>
      </c>
      <c r="L48" s="10"/>
      <c r="M48" s="10"/>
      <c r="N48" s="10"/>
      <c r="O48" s="10"/>
      <c r="P48" s="10"/>
    </row>
    <row r="49" spans="8:16" ht="12.75">
      <c r="H49" s="17">
        <v>44</v>
      </c>
      <c r="I49" s="18">
        <v>103962</v>
      </c>
      <c r="J49" s="18">
        <v>48778</v>
      </c>
      <c r="K49" s="18">
        <v>55184</v>
      </c>
      <c r="L49" s="10"/>
      <c r="M49" s="10"/>
      <c r="N49" s="10"/>
      <c r="O49" s="10"/>
      <c r="P49" s="10"/>
    </row>
    <row r="50" spans="8:16" ht="12.75">
      <c r="H50" s="17">
        <v>45</v>
      </c>
      <c r="I50" s="18">
        <v>103448</v>
      </c>
      <c r="J50" s="18">
        <v>48396</v>
      </c>
      <c r="K50" s="18">
        <v>55052</v>
      </c>
      <c r="L50" s="10"/>
      <c r="M50" s="10"/>
      <c r="N50" s="10"/>
      <c r="O50" s="10"/>
      <c r="P50" s="10"/>
    </row>
    <row r="51" spans="8:16" ht="12.75">
      <c r="H51" s="17">
        <v>46</v>
      </c>
      <c r="I51" s="18">
        <v>102715</v>
      </c>
      <c r="J51" s="18">
        <v>47923</v>
      </c>
      <c r="K51" s="18">
        <v>54792</v>
      </c>
      <c r="L51" s="10"/>
      <c r="M51" s="10"/>
      <c r="N51" s="10"/>
      <c r="O51" s="10"/>
      <c r="P51" s="10"/>
    </row>
    <row r="52" spans="8:16" ht="12.75">
      <c r="H52" s="17">
        <v>47</v>
      </c>
      <c r="I52" s="18">
        <v>101971</v>
      </c>
      <c r="J52" s="18">
        <v>47444</v>
      </c>
      <c r="K52" s="18">
        <v>54527</v>
      </c>
      <c r="L52" s="10"/>
      <c r="M52" s="10"/>
      <c r="N52" s="10"/>
      <c r="O52" s="10"/>
      <c r="P52" s="10"/>
    </row>
    <row r="53" spans="8:16" ht="12.75">
      <c r="H53" s="17">
        <v>48</v>
      </c>
      <c r="I53" s="18">
        <v>101260</v>
      </c>
      <c r="J53" s="18">
        <v>46986</v>
      </c>
      <c r="K53" s="18">
        <v>54274</v>
      </c>
      <c r="L53" s="10"/>
      <c r="M53" s="10"/>
      <c r="N53" s="10"/>
      <c r="O53" s="10"/>
      <c r="P53" s="10"/>
    </row>
    <row r="54" spans="8:16" ht="12.75">
      <c r="H54" s="17">
        <v>49</v>
      </c>
      <c r="I54" s="18">
        <v>99728</v>
      </c>
      <c r="J54" s="18">
        <v>46141</v>
      </c>
      <c r="K54" s="18">
        <v>53587</v>
      </c>
      <c r="L54" s="10"/>
      <c r="M54" s="10"/>
      <c r="N54" s="10"/>
      <c r="O54" s="10"/>
      <c r="P54" s="10"/>
    </row>
    <row r="55" spans="8:16" ht="12.75">
      <c r="H55" s="17">
        <v>50</v>
      </c>
      <c r="I55" s="18">
        <v>97001</v>
      </c>
      <c r="J55" s="18">
        <v>44730</v>
      </c>
      <c r="K55" s="18">
        <v>52271</v>
      </c>
      <c r="L55" s="10"/>
      <c r="M55" s="10"/>
      <c r="N55" s="10"/>
      <c r="O55" s="10"/>
      <c r="P55" s="10"/>
    </row>
    <row r="56" spans="8:16" ht="12.75">
      <c r="H56" s="17">
        <v>51</v>
      </c>
      <c r="I56" s="18">
        <v>93445</v>
      </c>
      <c r="J56" s="18">
        <v>42931</v>
      </c>
      <c r="K56" s="18">
        <v>50514</v>
      </c>
      <c r="L56" s="10"/>
      <c r="M56" s="10"/>
      <c r="N56" s="10"/>
      <c r="O56" s="10"/>
      <c r="P56" s="10"/>
    </row>
    <row r="57" spans="8:16" ht="12.75">
      <c r="H57" s="17">
        <v>52</v>
      </c>
      <c r="I57" s="18">
        <v>89853</v>
      </c>
      <c r="J57" s="18">
        <v>41126</v>
      </c>
      <c r="K57" s="18">
        <v>48727</v>
      </c>
      <c r="L57" s="10"/>
      <c r="M57" s="10"/>
      <c r="N57" s="10"/>
      <c r="O57" s="10"/>
      <c r="P57" s="10"/>
    </row>
    <row r="58" spans="8:16" ht="12.75">
      <c r="H58" s="17">
        <v>53</v>
      </c>
      <c r="I58" s="18">
        <v>86123</v>
      </c>
      <c r="J58" s="18">
        <v>39261</v>
      </c>
      <c r="K58" s="18">
        <v>46862</v>
      </c>
      <c r="L58" s="10"/>
      <c r="M58" s="10"/>
      <c r="N58" s="10"/>
      <c r="O58" s="10"/>
      <c r="P58" s="10"/>
    </row>
    <row r="59" spans="8:16" ht="12.75">
      <c r="H59" s="17">
        <v>54</v>
      </c>
      <c r="I59" s="18">
        <v>82296</v>
      </c>
      <c r="J59" s="18">
        <v>37385</v>
      </c>
      <c r="K59" s="18">
        <v>44911</v>
      </c>
      <c r="L59" s="10"/>
      <c r="M59" s="10"/>
      <c r="N59" s="10"/>
      <c r="O59" s="10"/>
      <c r="P59" s="10"/>
    </row>
    <row r="60" spans="8:16" ht="12.75">
      <c r="H60" s="17">
        <v>55</v>
      </c>
      <c r="I60" s="18">
        <v>78491</v>
      </c>
      <c r="J60" s="18">
        <v>35569</v>
      </c>
      <c r="K60" s="18">
        <v>42922</v>
      </c>
      <c r="L60" s="10"/>
      <c r="M60" s="10"/>
      <c r="N60" s="10"/>
      <c r="O60" s="10"/>
      <c r="P60" s="10"/>
    </row>
    <row r="61" spans="8:16" ht="12.75">
      <c r="H61" s="17">
        <v>56</v>
      </c>
      <c r="I61" s="18">
        <v>74708</v>
      </c>
      <c r="J61" s="18">
        <v>33799</v>
      </c>
      <c r="K61" s="18">
        <v>40909</v>
      </c>
      <c r="L61" s="10"/>
      <c r="M61" s="10"/>
      <c r="N61" s="10"/>
      <c r="O61" s="10"/>
      <c r="P61" s="10"/>
    </row>
    <row r="62" spans="8:16" ht="12.75">
      <c r="H62" s="17">
        <v>57</v>
      </c>
      <c r="I62" s="18">
        <v>70811</v>
      </c>
      <c r="J62" s="18">
        <v>31979</v>
      </c>
      <c r="K62" s="18">
        <v>38832</v>
      </c>
      <c r="L62" s="10"/>
      <c r="M62" s="10"/>
      <c r="N62" s="10"/>
      <c r="O62" s="10"/>
      <c r="P62" s="10"/>
    </row>
    <row r="63" spans="8:16" ht="12.75">
      <c r="H63" s="17">
        <v>58</v>
      </c>
      <c r="I63" s="18">
        <v>66807</v>
      </c>
      <c r="J63" s="18">
        <v>30117</v>
      </c>
      <c r="K63" s="18">
        <v>36690</v>
      </c>
      <c r="L63" s="10"/>
      <c r="M63" s="10"/>
      <c r="N63" s="10"/>
      <c r="O63" s="10"/>
      <c r="P63" s="10"/>
    </row>
    <row r="64" spans="8:16" ht="12.75">
      <c r="H64" s="17">
        <v>59</v>
      </c>
      <c r="I64" s="18">
        <v>63071</v>
      </c>
      <c r="J64" s="18">
        <v>28387</v>
      </c>
      <c r="K64" s="18">
        <v>34684</v>
      </c>
      <c r="L64" s="10"/>
      <c r="M64" s="10"/>
      <c r="N64" s="10"/>
      <c r="O64" s="10"/>
      <c r="P64" s="10"/>
    </row>
    <row r="65" spans="8:16" ht="12.75">
      <c r="H65" s="17">
        <v>60</v>
      </c>
      <c r="I65" s="18">
        <v>59761</v>
      </c>
      <c r="J65" s="18">
        <v>26856</v>
      </c>
      <c r="K65" s="18">
        <v>32905</v>
      </c>
      <c r="L65" s="10"/>
      <c r="M65" s="10"/>
      <c r="N65" s="10"/>
      <c r="O65" s="10"/>
      <c r="P65" s="10"/>
    </row>
    <row r="66" spans="8:16" ht="12.75">
      <c r="H66" s="17">
        <v>61</v>
      </c>
      <c r="I66" s="18">
        <v>56749</v>
      </c>
      <c r="J66" s="18">
        <v>25466</v>
      </c>
      <c r="K66" s="18">
        <v>31283</v>
      </c>
      <c r="L66" s="10"/>
      <c r="M66" s="10"/>
      <c r="N66" s="10"/>
      <c r="O66" s="10"/>
      <c r="P66" s="10"/>
    </row>
    <row r="67" spans="8:16" ht="12.75">
      <c r="H67" s="17">
        <v>62</v>
      </c>
      <c r="I67" s="18">
        <v>53748</v>
      </c>
      <c r="J67" s="18">
        <v>24086</v>
      </c>
      <c r="K67" s="18">
        <v>29662</v>
      </c>
      <c r="L67" s="10"/>
      <c r="M67" s="10"/>
      <c r="N67" s="10"/>
      <c r="O67" s="10"/>
      <c r="P67" s="10"/>
    </row>
    <row r="68" spans="8:16" ht="12.75">
      <c r="H68" s="17">
        <v>63</v>
      </c>
      <c r="I68" s="18">
        <v>50833</v>
      </c>
      <c r="J68" s="18">
        <v>22745</v>
      </c>
      <c r="K68" s="18">
        <v>28088</v>
      </c>
      <c r="L68" s="10"/>
      <c r="M68" s="10"/>
      <c r="N68" s="10"/>
      <c r="O68" s="10"/>
      <c r="P68" s="10"/>
    </row>
    <row r="69" spans="8:16" ht="12.75">
      <c r="H69" s="17">
        <v>64</v>
      </c>
      <c r="I69" s="18">
        <v>47916</v>
      </c>
      <c r="J69" s="18">
        <v>21407</v>
      </c>
      <c r="K69" s="18">
        <v>26509</v>
      </c>
      <c r="L69" s="10"/>
      <c r="M69" s="10"/>
      <c r="N69" s="10"/>
      <c r="O69" s="10"/>
      <c r="P69" s="10"/>
    </row>
    <row r="70" spans="8:16" ht="12.75">
      <c r="H70" s="17">
        <v>65</v>
      </c>
      <c r="I70" s="18">
        <v>44929</v>
      </c>
      <c r="J70" s="18">
        <v>20042</v>
      </c>
      <c r="K70" s="18">
        <v>24887</v>
      </c>
      <c r="L70" s="10"/>
      <c r="M70" s="10"/>
      <c r="N70" s="10"/>
      <c r="O70" s="10"/>
      <c r="P70" s="10"/>
    </row>
    <row r="71" spans="8:16" ht="12.75">
      <c r="H71" s="17">
        <v>66</v>
      </c>
      <c r="I71" s="18">
        <v>41939</v>
      </c>
      <c r="J71" s="18">
        <v>18676</v>
      </c>
      <c r="K71" s="18">
        <v>23263</v>
      </c>
      <c r="L71" s="10"/>
      <c r="M71" s="10"/>
      <c r="N71" s="10"/>
      <c r="O71" s="10"/>
      <c r="P71" s="10"/>
    </row>
    <row r="72" spans="8:16" ht="12.75">
      <c r="H72" s="17">
        <v>67</v>
      </c>
      <c r="I72" s="18">
        <v>39086</v>
      </c>
      <c r="J72" s="18">
        <v>17369</v>
      </c>
      <c r="K72" s="18">
        <v>21717</v>
      </c>
      <c r="L72" s="10"/>
      <c r="M72" s="10"/>
      <c r="N72" s="10"/>
      <c r="O72" s="10"/>
      <c r="P72" s="10"/>
    </row>
    <row r="73" spans="8:16" ht="12.75">
      <c r="H73" s="17">
        <v>68</v>
      </c>
      <c r="I73" s="18">
        <v>36348</v>
      </c>
      <c r="J73" s="18">
        <v>16117</v>
      </c>
      <c r="K73" s="18">
        <v>20231</v>
      </c>
      <c r="L73" s="10"/>
      <c r="M73" s="10"/>
      <c r="N73" s="10"/>
      <c r="O73" s="10"/>
      <c r="P73" s="10"/>
    </row>
    <row r="74" spans="8:16" ht="12.75">
      <c r="H74" s="17">
        <v>69</v>
      </c>
      <c r="I74" s="18">
        <v>33755</v>
      </c>
      <c r="J74" s="18">
        <v>14898</v>
      </c>
      <c r="K74" s="18">
        <v>18857</v>
      </c>
      <c r="L74" s="10"/>
      <c r="M74" s="10"/>
      <c r="N74" s="10"/>
      <c r="O74" s="10"/>
      <c r="P74" s="10"/>
    </row>
    <row r="75" spans="8:16" ht="12.75">
      <c r="H75" s="17">
        <v>70</v>
      </c>
      <c r="I75" s="18">
        <v>31333</v>
      </c>
      <c r="J75" s="18">
        <v>13708</v>
      </c>
      <c r="K75" s="18">
        <v>17625</v>
      </c>
      <c r="L75" s="10"/>
      <c r="M75" s="10"/>
      <c r="N75" s="10"/>
      <c r="O75" s="10"/>
      <c r="P75" s="10"/>
    </row>
    <row r="76" spans="8:16" ht="12.75">
      <c r="H76" s="17">
        <v>71</v>
      </c>
      <c r="I76" s="18">
        <v>28832</v>
      </c>
      <c r="J76" s="18">
        <v>12440</v>
      </c>
      <c r="K76" s="18">
        <v>16392</v>
      </c>
      <c r="L76" s="10"/>
      <c r="M76" s="10"/>
      <c r="N76" s="10"/>
      <c r="O76" s="10"/>
      <c r="P76" s="10"/>
    </row>
    <row r="77" spans="8:16" ht="12.75">
      <c r="H77" s="17">
        <v>72</v>
      </c>
      <c r="I77" s="18">
        <v>26662</v>
      </c>
      <c r="J77" s="18">
        <v>11342</v>
      </c>
      <c r="K77" s="18">
        <v>15320</v>
      </c>
      <c r="L77" s="10"/>
      <c r="M77" s="10"/>
      <c r="N77" s="10"/>
      <c r="O77" s="10"/>
      <c r="P77" s="10"/>
    </row>
    <row r="78" spans="8:16" ht="12.75">
      <c r="H78" s="17">
        <v>73</v>
      </c>
      <c r="I78" s="18">
        <v>24625</v>
      </c>
      <c r="J78" s="18">
        <v>10306</v>
      </c>
      <c r="K78" s="18">
        <v>14319</v>
      </c>
      <c r="L78" s="10"/>
      <c r="M78" s="10"/>
      <c r="N78" s="10"/>
      <c r="O78" s="10"/>
      <c r="P78" s="10"/>
    </row>
    <row r="79" spans="8:16" ht="12.75">
      <c r="H79" s="17">
        <v>74</v>
      </c>
      <c r="I79" s="18">
        <v>22734</v>
      </c>
      <c r="J79" s="18">
        <v>9334</v>
      </c>
      <c r="K79" s="18">
        <v>13400</v>
      </c>
      <c r="L79" s="10"/>
      <c r="M79" s="10"/>
      <c r="N79" s="10"/>
      <c r="O79" s="10"/>
      <c r="P79" s="10"/>
    </row>
    <row r="80" spans="8:16" ht="12.75">
      <c r="H80" s="17">
        <v>75</v>
      </c>
      <c r="I80" s="18">
        <v>20994</v>
      </c>
      <c r="J80" s="18">
        <v>8432</v>
      </c>
      <c r="K80" s="18">
        <v>12562</v>
      </c>
      <c r="L80" s="10"/>
      <c r="M80" s="10"/>
      <c r="N80" s="10"/>
      <c r="O80" s="10"/>
      <c r="P80" s="10"/>
    </row>
    <row r="81" spans="8:16" ht="12.75">
      <c r="H81" s="17">
        <v>76</v>
      </c>
      <c r="I81" s="18">
        <v>19408</v>
      </c>
      <c r="J81" s="18">
        <v>7603</v>
      </c>
      <c r="K81" s="18">
        <v>11805</v>
      </c>
      <c r="L81" s="10"/>
      <c r="M81" s="10"/>
      <c r="N81" s="10"/>
      <c r="O81" s="10"/>
      <c r="P81" s="10"/>
    </row>
    <row r="82" spans="8:16" ht="12.75">
      <c r="H82" s="17">
        <v>77</v>
      </c>
      <c r="I82" s="18">
        <v>17988</v>
      </c>
      <c r="J82" s="18">
        <v>7002</v>
      </c>
      <c r="K82" s="18">
        <v>10986</v>
      </c>
      <c r="L82" s="10"/>
      <c r="M82" s="10"/>
      <c r="N82" s="10"/>
      <c r="O82" s="10"/>
      <c r="P82" s="10"/>
    </row>
    <row r="83" spans="8:16" ht="12.75">
      <c r="H83" s="17">
        <v>78</v>
      </c>
      <c r="I83" s="18">
        <v>16675</v>
      </c>
      <c r="J83" s="18">
        <v>6510</v>
      </c>
      <c r="K83" s="18">
        <v>10165</v>
      </c>
      <c r="L83" s="10"/>
      <c r="M83" s="10"/>
      <c r="N83" s="10"/>
      <c r="O83" s="10"/>
      <c r="P83" s="10"/>
    </row>
    <row r="84" spans="8:16" ht="12.75">
      <c r="H84" s="17">
        <v>79</v>
      </c>
      <c r="I84" s="18">
        <v>15472</v>
      </c>
      <c r="J84" s="18">
        <v>6134</v>
      </c>
      <c r="K84" s="18">
        <v>9338</v>
      </c>
      <c r="L84" s="10"/>
      <c r="M84" s="10"/>
      <c r="N84" s="10"/>
      <c r="O84" s="10"/>
      <c r="P84" s="10"/>
    </row>
    <row r="85" spans="8:16" ht="12.75">
      <c r="H85" s="17" t="s">
        <v>126</v>
      </c>
      <c r="I85" s="14">
        <v>89747</v>
      </c>
      <c r="J85" s="14">
        <v>33084</v>
      </c>
      <c r="K85" s="14">
        <v>56663</v>
      </c>
      <c r="L85" s="10"/>
      <c r="M85" s="10"/>
      <c r="N85" s="10"/>
      <c r="O85" s="10"/>
      <c r="P85" s="10"/>
    </row>
  </sheetData>
  <sheetProtection/>
  <mergeCells count="9">
    <mergeCell ref="M25:P25"/>
    <mergeCell ref="M26:P26"/>
    <mergeCell ref="M27:M28"/>
    <mergeCell ref="H1:K1"/>
    <mergeCell ref="M1:P1"/>
    <mergeCell ref="S1:V1"/>
    <mergeCell ref="H2:H3"/>
    <mergeCell ref="S2:V2"/>
    <mergeCell ref="S3:S4"/>
  </mergeCells>
  <dataValidations count="1">
    <dataValidation type="list" allowBlank="1" showInputMessage="1" showErrorMessage="1" sqref="A10">
      <formula1>$A$13:$A$35</formula1>
    </dataValidation>
  </dataValidation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707"/>
  <sheetViews>
    <sheetView zoomScalePageLayoutView="0" workbookViewId="0" topLeftCell="A13">
      <selection activeCell="D16" sqref="D16"/>
    </sheetView>
  </sheetViews>
  <sheetFormatPr defaultColWidth="9.140625" defaultRowHeight="15"/>
  <cols>
    <col min="1" max="1" width="4.421875" style="203" customWidth="1"/>
    <col min="2" max="2" width="3.28125" style="218" bestFit="1" customWidth="1"/>
    <col min="3" max="3" width="9.140625" style="205" customWidth="1"/>
    <col min="4" max="4" width="198.7109375" style="206" customWidth="1"/>
    <col min="5" max="5" width="9.140625" style="207" customWidth="1"/>
    <col min="6" max="28" width="9.140625" style="203" customWidth="1"/>
  </cols>
  <sheetData>
    <row r="1" ht="15">
      <c r="B1" s="204"/>
    </row>
    <row r="2" spans="2:5" s="181" customFormat="1" ht="14.25" customHeight="1">
      <c r="B2" s="402">
        <v>1</v>
      </c>
      <c r="C2" s="403" t="s">
        <v>372</v>
      </c>
      <c r="D2" s="403"/>
      <c r="E2" s="208"/>
    </row>
    <row r="3" spans="2:5" s="181" customFormat="1" ht="15">
      <c r="B3" s="402"/>
      <c r="C3" s="209">
        <v>1</v>
      </c>
      <c r="D3" s="210" t="s">
        <v>373</v>
      </c>
      <c r="E3" s="208"/>
    </row>
    <row r="4" spans="2:5" s="181" customFormat="1" ht="15">
      <c r="B4" s="402"/>
      <c r="C4" s="209">
        <v>2</v>
      </c>
      <c r="D4" s="210" t="s">
        <v>374</v>
      </c>
      <c r="E4" s="208"/>
    </row>
    <row r="5" spans="2:5" s="181" customFormat="1" ht="15">
      <c r="B5" s="402"/>
      <c r="C5" s="209">
        <v>3</v>
      </c>
      <c r="D5" s="210" t="s">
        <v>375</v>
      </c>
      <c r="E5" s="208"/>
    </row>
    <row r="6" spans="2:5" s="181" customFormat="1" ht="24">
      <c r="B6" s="402"/>
      <c r="C6" s="209">
        <v>4</v>
      </c>
      <c r="D6" s="210" t="s">
        <v>376</v>
      </c>
      <c r="E6" s="208"/>
    </row>
    <row r="7" spans="2:5" s="181" customFormat="1" ht="24">
      <c r="B7" s="402"/>
      <c r="C7" s="209">
        <v>5</v>
      </c>
      <c r="D7" s="210" t="s">
        <v>377</v>
      </c>
      <c r="E7" s="208"/>
    </row>
    <row r="8" spans="2:5" s="181" customFormat="1" ht="24">
      <c r="B8" s="402"/>
      <c r="C8" s="209">
        <v>6</v>
      </c>
      <c r="D8" s="210" t="s">
        <v>378</v>
      </c>
      <c r="E8" s="208"/>
    </row>
    <row r="9" spans="2:5" s="181" customFormat="1" ht="24">
      <c r="B9" s="402"/>
      <c r="C9" s="209">
        <v>7</v>
      </c>
      <c r="D9" s="210" t="s">
        <v>379</v>
      </c>
      <c r="E9" s="208"/>
    </row>
    <row r="10" spans="2:5" s="181" customFormat="1" ht="15">
      <c r="B10" s="404">
        <v>2</v>
      </c>
      <c r="C10" s="407" t="s">
        <v>380</v>
      </c>
      <c r="D10" s="408"/>
      <c r="E10" s="208"/>
    </row>
    <row r="11" spans="2:5" s="181" customFormat="1" ht="15">
      <c r="B11" s="405"/>
      <c r="C11" s="209">
        <v>8</v>
      </c>
      <c r="D11" s="210" t="s">
        <v>381</v>
      </c>
      <c r="E11" s="208"/>
    </row>
    <row r="12" spans="2:5" s="181" customFormat="1" ht="24">
      <c r="B12" s="405"/>
      <c r="C12" s="209">
        <v>9</v>
      </c>
      <c r="D12" s="210" t="s">
        <v>382</v>
      </c>
      <c r="E12" s="208"/>
    </row>
    <row r="13" spans="2:5" s="181" customFormat="1" ht="24">
      <c r="B13" s="405"/>
      <c r="C13" s="209">
        <v>10</v>
      </c>
      <c r="D13" s="210" t="s">
        <v>383</v>
      </c>
      <c r="E13" s="208"/>
    </row>
    <row r="14" spans="2:5" s="181" customFormat="1" ht="24">
      <c r="B14" s="405"/>
      <c r="C14" s="209">
        <v>11</v>
      </c>
      <c r="D14" s="210" t="s">
        <v>384</v>
      </c>
      <c r="E14" s="208"/>
    </row>
    <row r="15" spans="2:5" s="181" customFormat="1" ht="36">
      <c r="B15" s="405"/>
      <c r="C15" s="209">
        <v>12</v>
      </c>
      <c r="D15" s="210" t="s">
        <v>385</v>
      </c>
      <c r="E15" s="208"/>
    </row>
    <row r="16" spans="2:5" s="181" customFormat="1" ht="24">
      <c r="B16" s="405"/>
      <c r="C16" s="209">
        <v>13</v>
      </c>
      <c r="D16" s="210" t="s">
        <v>386</v>
      </c>
      <c r="E16" s="208"/>
    </row>
    <row r="17" spans="2:5" s="181" customFormat="1" ht="24">
      <c r="B17" s="405"/>
      <c r="C17" s="209">
        <v>14</v>
      </c>
      <c r="D17" s="210" t="s">
        <v>387</v>
      </c>
      <c r="E17" s="208"/>
    </row>
    <row r="18" spans="2:5" s="181" customFormat="1" ht="24">
      <c r="B18" s="406"/>
      <c r="C18" s="209">
        <v>15</v>
      </c>
      <c r="D18" s="210" t="s">
        <v>388</v>
      </c>
      <c r="E18" s="208"/>
    </row>
    <row r="19" spans="2:5" s="181" customFormat="1" ht="15">
      <c r="B19" s="404">
        <v>3</v>
      </c>
      <c r="C19" s="409" t="s">
        <v>389</v>
      </c>
      <c r="D19" s="409"/>
      <c r="E19" s="208"/>
    </row>
    <row r="20" spans="2:5" s="181" customFormat="1" ht="15">
      <c r="B20" s="405"/>
      <c r="C20" s="209">
        <v>16</v>
      </c>
      <c r="D20" s="210" t="s">
        <v>390</v>
      </c>
      <c r="E20" s="208"/>
    </row>
    <row r="21" spans="2:5" s="181" customFormat="1" ht="24">
      <c r="B21" s="405"/>
      <c r="C21" s="209">
        <v>17</v>
      </c>
      <c r="D21" s="210" t="s">
        <v>391</v>
      </c>
      <c r="E21" s="208"/>
    </row>
    <row r="22" spans="2:5" s="181" customFormat="1" ht="15">
      <c r="B22" s="405"/>
      <c r="C22" s="209">
        <v>18</v>
      </c>
      <c r="D22" s="210" t="s">
        <v>392</v>
      </c>
      <c r="E22" s="208"/>
    </row>
    <row r="23" spans="2:5" s="181" customFormat="1" ht="15">
      <c r="B23" s="405"/>
      <c r="C23" s="209">
        <v>19</v>
      </c>
      <c r="D23" s="210" t="s">
        <v>393</v>
      </c>
      <c r="E23" s="208"/>
    </row>
    <row r="24" spans="2:5" s="181" customFormat="1" ht="15">
      <c r="B24" s="405"/>
      <c r="C24" s="209">
        <v>20</v>
      </c>
      <c r="D24" s="210" t="s">
        <v>394</v>
      </c>
      <c r="E24" s="208"/>
    </row>
    <row r="25" spans="2:5" s="181" customFormat="1" ht="15">
      <c r="B25" s="405"/>
      <c r="C25" s="211">
        <v>21</v>
      </c>
      <c r="D25" s="212" t="s">
        <v>395</v>
      </c>
      <c r="E25" s="208"/>
    </row>
    <row r="26" spans="2:5" s="181" customFormat="1" ht="15">
      <c r="B26" s="405"/>
      <c r="C26" s="209">
        <v>22</v>
      </c>
      <c r="D26" s="210" t="s">
        <v>396</v>
      </c>
      <c r="E26" s="208"/>
    </row>
    <row r="27" spans="2:5" s="181" customFormat="1" ht="15">
      <c r="B27" s="405"/>
      <c r="C27" s="209">
        <v>23</v>
      </c>
      <c r="D27" s="210" t="s">
        <v>397</v>
      </c>
      <c r="E27" s="208"/>
    </row>
    <row r="28" spans="2:5" s="181" customFormat="1" ht="15">
      <c r="B28" s="405"/>
      <c r="C28" s="209">
        <v>24</v>
      </c>
      <c r="D28" s="210" t="s">
        <v>398</v>
      </c>
      <c r="E28" s="208"/>
    </row>
    <row r="29" spans="2:5" s="181" customFormat="1" ht="15">
      <c r="B29" s="405"/>
      <c r="C29" s="209">
        <v>25</v>
      </c>
      <c r="D29" s="210" t="s">
        <v>399</v>
      </c>
      <c r="E29" s="208"/>
    </row>
    <row r="30" spans="2:5" s="181" customFormat="1" ht="36">
      <c r="B30" s="405"/>
      <c r="C30" s="209">
        <v>26</v>
      </c>
      <c r="D30" s="210" t="s">
        <v>400</v>
      </c>
      <c r="E30" s="208"/>
    </row>
    <row r="31" spans="2:5" s="181" customFormat="1" ht="24">
      <c r="B31" s="405"/>
      <c r="C31" s="209">
        <v>27</v>
      </c>
      <c r="D31" s="210" t="s">
        <v>401</v>
      </c>
      <c r="E31" s="208"/>
    </row>
    <row r="32" spans="2:5" s="181" customFormat="1" ht="15">
      <c r="B32" s="406"/>
      <c r="C32" s="209">
        <v>28</v>
      </c>
      <c r="D32" s="210" t="s">
        <v>402</v>
      </c>
      <c r="E32" s="208"/>
    </row>
    <row r="33" spans="2:5" s="181" customFormat="1" ht="15">
      <c r="B33" s="404">
        <v>4</v>
      </c>
      <c r="C33" s="410" t="s">
        <v>403</v>
      </c>
      <c r="D33" s="411"/>
      <c r="E33" s="208"/>
    </row>
    <row r="34" spans="2:5" s="181" customFormat="1" ht="15">
      <c r="B34" s="405"/>
      <c r="C34" s="209">
        <v>29</v>
      </c>
      <c r="D34" s="210" t="s">
        <v>404</v>
      </c>
      <c r="E34" s="208"/>
    </row>
    <row r="35" spans="2:5" s="181" customFormat="1" ht="15">
      <c r="B35" s="405"/>
      <c r="C35" s="209">
        <v>30</v>
      </c>
      <c r="D35" s="210" t="s">
        <v>405</v>
      </c>
      <c r="E35" s="208"/>
    </row>
    <row r="36" spans="2:5" s="181" customFormat="1" ht="15">
      <c r="B36" s="405"/>
      <c r="C36" s="209">
        <v>31</v>
      </c>
      <c r="D36" s="210" t="s">
        <v>406</v>
      </c>
      <c r="E36" s="208"/>
    </row>
    <row r="37" spans="2:5" s="181" customFormat="1" ht="15">
      <c r="B37" s="405"/>
      <c r="C37" s="209">
        <v>32</v>
      </c>
      <c r="D37" s="210" t="s">
        <v>407</v>
      </c>
      <c r="E37" s="208"/>
    </row>
    <row r="38" spans="2:5" s="181" customFormat="1" ht="24">
      <c r="B38" s="405"/>
      <c r="C38" s="209">
        <v>33</v>
      </c>
      <c r="D38" s="210" t="s">
        <v>408</v>
      </c>
      <c r="E38" s="208"/>
    </row>
    <row r="39" spans="2:5" s="181" customFormat="1" ht="15">
      <c r="B39" s="405"/>
      <c r="C39" s="209">
        <v>34</v>
      </c>
      <c r="D39" s="210" t="s">
        <v>409</v>
      </c>
      <c r="E39" s="208"/>
    </row>
    <row r="40" spans="2:5" s="181" customFormat="1" ht="36">
      <c r="B40" s="405"/>
      <c r="C40" s="209">
        <v>35</v>
      </c>
      <c r="D40" s="210" t="s">
        <v>410</v>
      </c>
      <c r="E40" s="208"/>
    </row>
    <row r="41" spans="2:5" s="181" customFormat="1" ht="24">
      <c r="B41" s="405"/>
      <c r="C41" s="209">
        <v>36</v>
      </c>
      <c r="D41" s="210" t="s">
        <v>411</v>
      </c>
      <c r="E41" s="208"/>
    </row>
    <row r="42" spans="2:5" s="181" customFormat="1" ht="36">
      <c r="B42" s="405"/>
      <c r="C42" s="209">
        <v>37</v>
      </c>
      <c r="D42" s="210" t="s">
        <v>412</v>
      </c>
      <c r="E42" s="208"/>
    </row>
    <row r="43" spans="2:5" s="181" customFormat="1" ht="24">
      <c r="B43" s="406"/>
      <c r="C43" s="209">
        <v>38</v>
      </c>
      <c r="D43" s="210" t="s">
        <v>413</v>
      </c>
      <c r="E43" s="208"/>
    </row>
    <row r="44" spans="2:5" s="181" customFormat="1" ht="15">
      <c r="B44" s="404">
        <v>5</v>
      </c>
      <c r="C44" s="409" t="s">
        <v>414</v>
      </c>
      <c r="D44" s="409"/>
      <c r="E44" s="208"/>
    </row>
    <row r="45" spans="2:5" s="181" customFormat="1" ht="15">
      <c r="B45" s="405"/>
      <c r="C45" s="209">
        <v>39</v>
      </c>
      <c r="D45" s="210" t="s">
        <v>415</v>
      </c>
      <c r="E45" s="208"/>
    </row>
    <row r="46" spans="2:5" s="181" customFormat="1" ht="15">
      <c r="B46" s="405"/>
      <c r="C46" s="209">
        <v>40</v>
      </c>
      <c r="D46" s="210" t="s">
        <v>416</v>
      </c>
      <c r="E46" s="208"/>
    </row>
    <row r="47" spans="2:5" s="181" customFormat="1" ht="15">
      <c r="B47" s="405"/>
      <c r="C47" s="209">
        <v>41</v>
      </c>
      <c r="D47" s="210" t="s">
        <v>417</v>
      </c>
      <c r="E47" s="208"/>
    </row>
    <row r="48" spans="2:5" s="181" customFormat="1" ht="24">
      <c r="B48" s="405"/>
      <c r="C48" s="209">
        <v>42</v>
      </c>
      <c r="D48" s="210" t="s">
        <v>418</v>
      </c>
      <c r="E48" s="208"/>
    </row>
    <row r="49" spans="2:5" s="181" customFormat="1" ht="15">
      <c r="B49" s="405"/>
      <c r="C49" s="209">
        <v>43</v>
      </c>
      <c r="D49" s="210" t="s">
        <v>419</v>
      </c>
      <c r="E49" s="208"/>
    </row>
    <row r="50" spans="2:5" s="181" customFormat="1" ht="24">
      <c r="B50" s="405"/>
      <c r="C50" s="209">
        <v>44</v>
      </c>
      <c r="D50" s="210" t="s">
        <v>420</v>
      </c>
      <c r="E50" s="208"/>
    </row>
    <row r="51" spans="2:5" s="181" customFormat="1" ht="24">
      <c r="B51" s="405"/>
      <c r="C51" s="209">
        <v>45</v>
      </c>
      <c r="D51" s="210" t="s">
        <v>421</v>
      </c>
      <c r="E51" s="208"/>
    </row>
    <row r="52" spans="2:5" s="181" customFormat="1" ht="15">
      <c r="B52" s="405"/>
      <c r="C52" s="209">
        <v>46</v>
      </c>
      <c r="D52" s="210" t="s">
        <v>422</v>
      </c>
      <c r="E52" s="208"/>
    </row>
    <row r="53" spans="2:5" s="181" customFormat="1" ht="15">
      <c r="B53" s="406"/>
      <c r="C53" s="209">
        <v>47</v>
      </c>
      <c r="D53" s="210" t="s">
        <v>423</v>
      </c>
      <c r="E53" s="208"/>
    </row>
    <row r="54" spans="2:5" s="181" customFormat="1" ht="15">
      <c r="B54" s="404">
        <v>6</v>
      </c>
      <c r="C54" s="403" t="s">
        <v>424</v>
      </c>
      <c r="D54" s="403"/>
      <c r="E54" s="208"/>
    </row>
    <row r="55" spans="2:5" s="181" customFormat="1" ht="15">
      <c r="B55" s="405"/>
      <c r="C55" s="209">
        <v>48</v>
      </c>
      <c r="D55" s="210" t="s">
        <v>425</v>
      </c>
      <c r="E55" s="208"/>
    </row>
    <row r="56" spans="2:5" s="181" customFormat="1" ht="24">
      <c r="B56" s="405"/>
      <c r="C56" s="209">
        <v>49</v>
      </c>
      <c r="D56" s="210" t="s">
        <v>426</v>
      </c>
      <c r="E56" s="208"/>
    </row>
    <row r="57" spans="2:5" s="181" customFormat="1" ht="24">
      <c r="B57" s="405"/>
      <c r="C57" s="209">
        <v>50</v>
      </c>
      <c r="D57" s="210" t="s">
        <v>427</v>
      </c>
      <c r="E57" s="208"/>
    </row>
    <row r="58" spans="2:5" s="181" customFormat="1" ht="24">
      <c r="B58" s="405"/>
      <c r="C58" s="209">
        <v>51</v>
      </c>
      <c r="D58" s="210" t="s">
        <v>428</v>
      </c>
      <c r="E58" s="208"/>
    </row>
    <row r="59" spans="2:5" s="181" customFormat="1" ht="15">
      <c r="B59" s="405"/>
      <c r="C59" s="209">
        <v>52</v>
      </c>
      <c r="D59" s="210" t="s">
        <v>429</v>
      </c>
      <c r="E59" s="208"/>
    </row>
    <row r="60" spans="2:5" s="181" customFormat="1" ht="15">
      <c r="B60" s="405"/>
      <c r="C60" s="209">
        <v>53</v>
      </c>
      <c r="D60" s="210" t="s">
        <v>430</v>
      </c>
      <c r="E60" s="208"/>
    </row>
    <row r="61" spans="2:5" s="181" customFormat="1" ht="24">
      <c r="B61" s="405"/>
      <c r="C61" s="209">
        <v>54</v>
      </c>
      <c r="D61" s="210" t="s">
        <v>431</v>
      </c>
      <c r="E61" s="208"/>
    </row>
    <row r="62" spans="2:5" s="181" customFormat="1" ht="15">
      <c r="B62" s="406"/>
      <c r="C62" s="209">
        <v>55</v>
      </c>
      <c r="D62" s="210" t="s">
        <v>432</v>
      </c>
      <c r="E62" s="208"/>
    </row>
    <row r="63" spans="2:5" s="181" customFormat="1" ht="15">
      <c r="B63" s="404">
        <v>7</v>
      </c>
      <c r="C63" s="412" t="s">
        <v>433</v>
      </c>
      <c r="D63" s="413"/>
      <c r="E63" s="208"/>
    </row>
    <row r="64" spans="2:5" s="181" customFormat="1" ht="15">
      <c r="B64" s="405"/>
      <c r="C64" s="209">
        <v>56</v>
      </c>
      <c r="D64" s="210" t="s">
        <v>434</v>
      </c>
      <c r="E64" s="208"/>
    </row>
    <row r="65" spans="2:5" s="181" customFormat="1" ht="15">
      <c r="B65" s="405"/>
      <c r="C65" s="209">
        <v>57</v>
      </c>
      <c r="D65" s="210" t="s">
        <v>435</v>
      </c>
      <c r="E65" s="208"/>
    </row>
    <row r="66" spans="2:5" s="181" customFormat="1" ht="15">
      <c r="B66" s="405"/>
      <c r="C66" s="209">
        <v>58</v>
      </c>
      <c r="D66" s="210" t="s">
        <v>436</v>
      </c>
      <c r="E66" s="208"/>
    </row>
    <row r="67" spans="2:5" s="181" customFormat="1" ht="24">
      <c r="B67" s="405"/>
      <c r="C67" s="209">
        <v>59</v>
      </c>
      <c r="D67" s="210" t="s">
        <v>437</v>
      </c>
      <c r="E67" s="208"/>
    </row>
    <row r="68" spans="2:5" s="181" customFormat="1" ht="24">
      <c r="B68" s="406"/>
      <c r="C68" s="209">
        <v>60</v>
      </c>
      <c r="D68" s="210" t="s">
        <v>438</v>
      </c>
      <c r="E68" s="208"/>
    </row>
    <row r="69" spans="2:5" s="181" customFormat="1" ht="15">
      <c r="B69" s="404">
        <v>8</v>
      </c>
      <c r="C69" s="414" t="s">
        <v>439</v>
      </c>
      <c r="D69" s="415"/>
      <c r="E69" s="208"/>
    </row>
    <row r="70" spans="2:5" s="181" customFormat="1" ht="15">
      <c r="B70" s="405"/>
      <c r="C70" s="209">
        <v>61</v>
      </c>
      <c r="D70" s="210" t="s">
        <v>440</v>
      </c>
      <c r="E70" s="208"/>
    </row>
    <row r="71" spans="2:5" s="181" customFormat="1" ht="15">
      <c r="B71" s="405"/>
      <c r="C71" s="209">
        <v>62</v>
      </c>
      <c r="D71" s="210" t="s">
        <v>441</v>
      </c>
      <c r="E71" s="208"/>
    </row>
    <row r="72" spans="2:5" s="181" customFormat="1" ht="24">
      <c r="B72" s="405"/>
      <c r="C72" s="209">
        <v>63</v>
      </c>
      <c r="D72" s="210" t="s">
        <v>442</v>
      </c>
      <c r="E72" s="208"/>
    </row>
    <row r="73" spans="2:5" s="181" customFormat="1" ht="24">
      <c r="B73" s="405"/>
      <c r="C73" s="209">
        <v>64</v>
      </c>
      <c r="D73" s="210" t="s">
        <v>443</v>
      </c>
      <c r="E73" s="208"/>
    </row>
    <row r="74" spans="2:5" s="181" customFormat="1" ht="15">
      <c r="B74" s="405"/>
      <c r="C74" s="209">
        <v>65</v>
      </c>
      <c r="D74" s="210" t="s">
        <v>444</v>
      </c>
      <c r="E74" s="208"/>
    </row>
    <row r="75" spans="2:5" s="181" customFormat="1" ht="15">
      <c r="B75" s="405"/>
      <c r="C75" s="209">
        <v>66</v>
      </c>
      <c r="D75" s="210" t="s">
        <v>445</v>
      </c>
      <c r="E75" s="208"/>
    </row>
    <row r="76" spans="2:5" s="181" customFormat="1" ht="24">
      <c r="B76" s="405"/>
      <c r="C76" s="209">
        <v>67</v>
      </c>
      <c r="D76" s="210" t="s">
        <v>446</v>
      </c>
      <c r="E76" s="208"/>
    </row>
    <row r="77" spans="2:5" s="181" customFormat="1" ht="15">
      <c r="B77" s="405"/>
      <c r="C77" s="209">
        <v>68</v>
      </c>
      <c r="D77" s="210" t="s">
        <v>447</v>
      </c>
      <c r="E77" s="208"/>
    </row>
    <row r="78" spans="2:5" s="181" customFormat="1" ht="15">
      <c r="B78" s="405"/>
      <c r="C78" s="209">
        <v>69</v>
      </c>
      <c r="D78" s="210" t="s">
        <v>448</v>
      </c>
      <c r="E78" s="208"/>
    </row>
    <row r="79" spans="2:5" s="181" customFormat="1" ht="15">
      <c r="B79" s="405"/>
      <c r="C79" s="209">
        <v>70</v>
      </c>
      <c r="D79" s="210" t="s">
        <v>449</v>
      </c>
      <c r="E79" s="208"/>
    </row>
    <row r="80" spans="2:5" s="181" customFormat="1" ht="24">
      <c r="B80" s="405"/>
      <c r="C80" s="209">
        <v>71</v>
      </c>
      <c r="D80" s="210" t="s">
        <v>450</v>
      </c>
      <c r="E80" s="208"/>
    </row>
    <row r="81" spans="2:5" s="181" customFormat="1" ht="15">
      <c r="B81" s="406"/>
      <c r="C81" s="209">
        <v>72</v>
      </c>
      <c r="D81" s="210" t="s">
        <v>451</v>
      </c>
      <c r="E81" s="208"/>
    </row>
    <row r="82" spans="2:5" s="181" customFormat="1" ht="15">
      <c r="B82" s="404">
        <v>9</v>
      </c>
      <c r="C82" s="416" t="s">
        <v>452</v>
      </c>
      <c r="D82" s="416"/>
      <c r="E82" s="208"/>
    </row>
    <row r="83" spans="2:5" s="181" customFormat="1" ht="24">
      <c r="B83" s="405"/>
      <c r="C83" s="209">
        <v>73</v>
      </c>
      <c r="D83" s="210" t="s">
        <v>453</v>
      </c>
      <c r="E83" s="208"/>
    </row>
    <row r="84" spans="2:5" s="181" customFormat="1" ht="24">
      <c r="B84" s="405"/>
      <c r="C84" s="209">
        <v>74</v>
      </c>
      <c r="D84" s="210" t="s">
        <v>454</v>
      </c>
      <c r="E84" s="208"/>
    </row>
    <row r="85" spans="2:5" s="181" customFormat="1" ht="24">
      <c r="B85" s="405"/>
      <c r="C85" s="209">
        <v>75</v>
      </c>
      <c r="D85" s="210" t="s">
        <v>455</v>
      </c>
      <c r="E85" s="208"/>
    </row>
    <row r="86" spans="2:5" s="181" customFormat="1" ht="24">
      <c r="B86" s="405"/>
      <c r="C86" s="209">
        <v>76</v>
      </c>
      <c r="D86" s="210" t="s">
        <v>456</v>
      </c>
      <c r="E86" s="208"/>
    </row>
    <row r="87" spans="2:5" s="181" customFormat="1" ht="24">
      <c r="B87" s="405"/>
      <c r="C87" s="209">
        <v>77</v>
      </c>
      <c r="D87" s="210" t="s">
        <v>457</v>
      </c>
      <c r="E87" s="208"/>
    </row>
    <row r="88" spans="2:5" s="181" customFormat="1" ht="24">
      <c r="B88" s="405"/>
      <c r="C88" s="209">
        <v>78</v>
      </c>
      <c r="D88" s="210" t="s">
        <v>458</v>
      </c>
      <c r="E88" s="208"/>
    </row>
    <row r="89" spans="2:5" s="181" customFormat="1" ht="24">
      <c r="B89" s="405"/>
      <c r="C89" s="209">
        <v>79</v>
      </c>
      <c r="D89" s="210" t="s">
        <v>459</v>
      </c>
      <c r="E89" s="208"/>
    </row>
    <row r="90" spans="2:5" s="181" customFormat="1" ht="15">
      <c r="B90" s="406"/>
      <c r="C90" s="209">
        <v>80</v>
      </c>
      <c r="D90" s="210" t="s">
        <v>460</v>
      </c>
      <c r="E90" s="208"/>
    </row>
    <row r="91" spans="2:5" s="181" customFormat="1" ht="15">
      <c r="B91" s="404">
        <v>10</v>
      </c>
      <c r="C91" s="414" t="s">
        <v>461</v>
      </c>
      <c r="D91" s="415"/>
      <c r="E91" s="208"/>
    </row>
    <row r="92" spans="2:5" s="181" customFormat="1" ht="15">
      <c r="B92" s="405"/>
      <c r="C92" s="209">
        <v>81</v>
      </c>
      <c r="D92" s="210" t="s">
        <v>462</v>
      </c>
      <c r="E92" s="208"/>
    </row>
    <row r="93" spans="2:5" s="181" customFormat="1" ht="15">
      <c r="B93" s="405"/>
      <c r="C93" s="209">
        <v>82</v>
      </c>
      <c r="D93" s="210" t="s">
        <v>463</v>
      </c>
      <c r="E93" s="208"/>
    </row>
    <row r="94" spans="2:5" s="181" customFormat="1" ht="15">
      <c r="B94" s="405"/>
      <c r="C94" s="209">
        <v>83</v>
      </c>
      <c r="D94" s="210" t="s">
        <v>464</v>
      </c>
      <c r="E94" s="208"/>
    </row>
    <row r="95" spans="2:5" s="181" customFormat="1" ht="15">
      <c r="B95" s="405"/>
      <c r="C95" s="209">
        <v>84</v>
      </c>
      <c r="D95" s="210" t="s">
        <v>465</v>
      </c>
      <c r="E95" s="208"/>
    </row>
    <row r="96" spans="2:5" s="181" customFormat="1" ht="15">
      <c r="B96" s="405"/>
      <c r="C96" s="209">
        <v>85</v>
      </c>
      <c r="D96" s="210" t="s">
        <v>466</v>
      </c>
      <c r="E96" s="208"/>
    </row>
    <row r="97" spans="2:5" s="181" customFormat="1" ht="15">
      <c r="B97" s="405"/>
      <c r="C97" s="209">
        <v>86</v>
      </c>
      <c r="D97" s="210" t="s">
        <v>467</v>
      </c>
      <c r="E97" s="208"/>
    </row>
    <row r="98" spans="2:5" s="181" customFormat="1" ht="15">
      <c r="B98" s="405"/>
      <c r="C98" s="209">
        <v>87</v>
      </c>
      <c r="D98" s="210" t="s">
        <v>468</v>
      </c>
      <c r="E98" s="208"/>
    </row>
    <row r="99" spans="2:5" s="181" customFormat="1" ht="15">
      <c r="B99" s="405"/>
      <c r="C99" s="209">
        <v>88</v>
      </c>
      <c r="D99" s="210" t="s">
        <v>469</v>
      </c>
      <c r="E99" s="208"/>
    </row>
    <row r="100" spans="2:5" s="181" customFormat="1" ht="24">
      <c r="B100" s="405"/>
      <c r="C100" s="209">
        <v>89</v>
      </c>
      <c r="D100" s="210" t="s">
        <v>470</v>
      </c>
      <c r="E100" s="208"/>
    </row>
    <row r="101" spans="2:5" s="181" customFormat="1" ht="15">
      <c r="B101" s="406"/>
      <c r="C101" s="209">
        <v>90</v>
      </c>
      <c r="D101" s="210" t="s">
        <v>471</v>
      </c>
      <c r="E101" s="208"/>
    </row>
    <row r="102" spans="2:5" s="181" customFormat="1" ht="15">
      <c r="B102" s="404">
        <v>11</v>
      </c>
      <c r="C102" s="416" t="s">
        <v>472</v>
      </c>
      <c r="D102" s="416"/>
      <c r="E102" s="208"/>
    </row>
    <row r="103" spans="2:5" s="181" customFormat="1" ht="15">
      <c r="B103" s="405"/>
      <c r="C103" s="211">
        <v>91</v>
      </c>
      <c r="D103" s="212" t="s">
        <v>473</v>
      </c>
      <c r="E103" s="208"/>
    </row>
    <row r="104" spans="2:5" s="181" customFormat="1" ht="24">
      <c r="B104" s="405"/>
      <c r="C104" s="211">
        <v>92</v>
      </c>
      <c r="D104" s="212" t="s">
        <v>474</v>
      </c>
      <c r="E104" s="208"/>
    </row>
    <row r="105" spans="2:5" s="181" customFormat="1" ht="15">
      <c r="B105" s="405"/>
      <c r="C105" s="209">
        <v>93</v>
      </c>
      <c r="D105" s="210" t="s">
        <v>475</v>
      </c>
      <c r="E105" s="208"/>
    </row>
    <row r="106" spans="2:5" s="181" customFormat="1" ht="15">
      <c r="B106" s="405"/>
      <c r="C106" s="209">
        <v>94</v>
      </c>
      <c r="D106" s="210" t="s">
        <v>476</v>
      </c>
      <c r="E106" s="208"/>
    </row>
    <row r="107" spans="2:5" s="181" customFormat="1" ht="24">
      <c r="B107" s="405"/>
      <c r="C107" s="209">
        <v>95</v>
      </c>
      <c r="D107" s="210" t="s">
        <v>477</v>
      </c>
      <c r="E107" s="208"/>
    </row>
    <row r="108" spans="2:5" s="181" customFormat="1" ht="15">
      <c r="B108" s="405"/>
      <c r="C108" s="209">
        <v>96</v>
      </c>
      <c r="D108" s="210" t="s">
        <v>478</v>
      </c>
      <c r="E108" s="208"/>
    </row>
    <row r="109" spans="2:5" s="181" customFormat="1" ht="15">
      <c r="B109" s="405"/>
      <c r="C109" s="209">
        <v>97</v>
      </c>
      <c r="D109" s="210" t="s">
        <v>479</v>
      </c>
      <c r="E109" s="208"/>
    </row>
    <row r="110" spans="2:5" s="181" customFormat="1" ht="15">
      <c r="B110" s="405"/>
      <c r="C110" s="209">
        <v>98</v>
      </c>
      <c r="D110" s="210" t="s">
        <v>480</v>
      </c>
      <c r="E110" s="208"/>
    </row>
    <row r="111" spans="2:5" s="181" customFormat="1" ht="36">
      <c r="B111" s="405"/>
      <c r="C111" s="209">
        <v>99</v>
      </c>
      <c r="D111" s="210" t="s">
        <v>481</v>
      </c>
      <c r="E111" s="208"/>
    </row>
    <row r="112" spans="2:5" s="181" customFormat="1" ht="15">
      <c r="B112" s="406"/>
      <c r="C112" s="209">
        <v>100</v>
      </c>
      <c r="D112" s="210" t="s">
        <v>482</v>
      </c>
      <c r="E112" s="208"/>
    </row>
    <row r="113" spans="2:5" s="181" customFormat="1" ht="15">
      <c r="B113" s="404">
        <v>12</v>
      </c>
      <c r="C113" s="416" t="s">
        <v>483</v>
      </c>
      <c r="D113" s="416"/>
      <c r="E113" s="208"/>
    </row>
    <row r="114" spans="2:5" s="181" customFormat="1" ht="24">
      <c r="B114" s="405"/>
      <c r="C114" s="209">
        <v>101</v>
      </c>
      <c r="D114" s="210" t="s">
        <v>484</v>
      </c>
      <c r="E114" s="208"/>
    </row>
    <row r="115" spans="2:5" s="181" customFormat="1" ht="15">
      <c r="B115" s="405"/>
      <c r="C115" s="209">
        <v>102</v>
      </c>
      <c r="D115" s="210" t="s">
        <v>485</v>
      </c>
      <c r="E115" s="208"/>
    </row>
    <row r="116" spans="2:5" s="181" customFormat="1" ht="24">
      <c r="B116" s="405"/>
      <c r="C116" s="209">
        <v>103</v>
      </c>
      <c r="D116" s="210" t="s">
        <v>486</v>
      </c>
      <c r="E116" s="208"/>
    </row>
    <row r="117" spans="2:5" s="181" customFormat="1" ht="24">
      <c r="B117" s="405"/>
      <c r="C117" s="209">
        <v>104</v>
      </c>
      <c r="D117" s="210" t="s">
        <v>487</v>
      </c>
      <c r="E117" s="208"/>
    </row>
    <row r="118" spans="2:5" s="181" customFormat="1" ht="15">
      <c r="B118" s="405"/>
      <c r="C118" s="209">
        <v>105</v>
      </c>
      <c r="D118" s="210" t="s">
        <v>488</v>
      </c>
      <c r="E118" s="208"/>
    </row>
    <row r="119" spans="2:5" s="181" customFormat="1" ht="15">
      <c r="B119" s="405"/>
      <c r="C119" s="209">
        <v>106</v>
      </c>
      <c r="D119" s="210" t="s">
        <v>489</v>
      </c>
      <c r="E119" s="208"/>
    </row>
    <row r="120" spans="2:5" s="181" customFormat="1" ht="15">
      <c r="B120" s="405"/>
      <c r="C120" s="209">
        <v>107</v>
      </c>
      <c r="D120" s="210" t="s">
        <v>490</v>
      </c>
      <c r="E120" s="208"/>
    </row>
    <row r="121" spans="2:5" s="181" customFormat="1" ht="15">
      <c r="B121" s="405"/>
      <c r="C121" s="209">
        <v>108</v>
      </c>
      <c r="D121" s="210" t="s">
        <v>491</v>
      </c>
      <c r="E121" s="208"/>
    </row>
    <row r="122" spans="2:5" s="181" customFormat="1" ht="15">
      <c r="B122" s="405"/>
      <c r="C122" s="209">
        <v>109</v>
      </c>
      <c r="D122" s="210" t="s">
        <v>492</v>
      </c>
      <c r="E122" s="208"/>
    </row>
    <row r="123" spans="2:5" s="181" customFormat="1" ht="15">
      <c r="B123" s="405"/>
      <c r="C123" s="209">
        <v>110</v>
      </c>
      <c r="D123" s="210" t="s">
        <v>493</v>
      </c>
      <c r="E123" s="208"/>
    </row>
    <row r="124" spans="2:5" s="181" customFormat="1" ht="36">
      <c r="B124" s="406"/>
      <c r="C124" s="209">
        <v>111</v>
      </c>
      <c r="D124" s="210" t="s">
        <v>494</v>
      </c>
      <c r="E124" s="208"/>
    </row>
    <row r="125" spans="2:5" s="181" customFormat="1" ht="15">
      <c r="B125" s="404">
        <v>13</v>
      </c>
      <c r="C125" s="416" t="s">
        <v>495</v>
      </c>
      <c r="D125" s="416"/>
      <c r="E125" s="208"/>
    </row>
    <row r="126" spans="2:5" s="181" customFormat="1" ht="15">
      <c r="B126" s="405"/>
      <c r="C126" s="209">
        <v>112</v>
      </c>
      <c r="D126" s="210" t="s">
        <v>496</v>
      </c>
      <c r="E126" s="208"/>
    </row>
    <row r="127" spans="2:5" s="181" customFormat="1" ht="15">
      <c r="B127" s="405"/>
      <c r="C127" s="209">
        <v>113</v>
      </c>
      <c r="D127" s="210" t="s">
        <v>497</v>
      </c>
      <c r="E127" s="208"/>
    </row>
    <row r="128" spans="2:5" s="181" customFormat="1" ht="15">
      <c r="B128" s="405"/>
      <c r="C128" s="209">
        <v>114</v>
      </c>
      <c r="D128" s="210" t="s">
        <v>498</v>
      </c>
      <c r="E128" s="208"/>
    </row>
    <row r="129" spans="2:5" s="181" customFormat="1" ht="36">
      <c r="B129" s="405"/>
      <c r="C129" s="209">
        <v>115</v>
      </c>
      <c r="D129" s="210" t="s">
        <v>499</v>
      </c>
      <c r="E129" s="208"/>
    </row>
    <row r="130" spans="2:5" s="181" customFormat="1" ht="24">
      <c r="B130" s="406"/>
      <c r="C130" s="209">
        <v>116</v>
      </c>
      <c r="D130" s="210" t="s">
        <v>500</v>
      </c>
      <c r="E130" s="208"/>
    </row>
    <row r="131" spans="2:5" s="181" customFormat="1" ht="15">
      <c r="B131" s="404">
        <v>14</v>
      </c>
      <c r="C131" s="416" t="s">
        <v>501</v>
      </c>
      <c r="D131" s="416"/>
      <c r="E131" s="208"/>
    </row>
    <row r="132" spans="2:5" s="181" customFormat="1" ht="15">
      <c r="B132" s="405"/>
      <c r="C132" s="209">
        <v>117</v>
      </c>
      <c r="D132" s="210" t="s">
        <v>502</v>
      </c>
      <c r="E132" s="208"/>
    </row>
    <row r="133" spans="2:5" s="181" customFormat="1" ht="24">
      <c r="B133" s="405"/>
      <c r="C133" s="209">
        <v>118</v>
      </c>
      <c r="D133" s="210" t="s">
        <v>503</v>
      </c>
      <c r="E133" s="208"/>
    </row>
    <row r="134" spans="2:5" s="181" customFormat="1" ht="15">
      <c r="B134" s="405"/>
      <c r="C134" s="209">
        <v>119</v>
      </c>
      <c r="D134" s="210" t="s">
        <v>504</v>
      </c>
      <c r="E134" s="208"/>
    </row>
    <row r="135" spans="2:5" s="181" customFormat="1" ht="24">
      <c r="B135" s="405"/>
      <c r="C135" s="209">
        <v>120</v>
      </c>
      <c r="D135" s="210" t="s">
        <v>505</v>
      </c>
      <c r="E135" s="208"/>
    </row>
    <row r="136" spans="2:5" s="181" customFormat="1" ht="15">
      <c r="B136" s="405"/>
      <c r="C136" s="209">
        <v>121</v>
      </c>
      <c r="D136" s="210" t="s">
        <v>506</v>
      </c>
      <c r="E136" s="208"/>
    </row>
    <row r="137" spans="2:5" s="181" customFormat="1" ht="36">
      <c r="B137" s="405"/>
      <c r="C137" s="209">
        <v>122</v>
      </c>
      <c r="D137" s="210" t="s">
        <v>507</v>
      </c>
      <c r="E137" s="208"/>
    </row>
    <row r="138" spans="2:5" s="181" customFormat="1" ht="24">
      <c r="B138" s="405"/>
      <c r="C138" s="209">
        <v>123</v>
      </c>
      <c r="D138" s="210" t="s">
        <v>508</v>
      </c>
      <c r="E138" s="208"/>
    </row>
    <row r="139" spans="2:5" s="181" customFormat="1" ht="36">
      <c r="B139" s="405"/>
      <c r="C139" s="209">
        <v>124</v>
      </c>
      <c r="D139" s="210" t="s">
        <v>509</v>
      </c>
      <c r="E139" s="208"/>
    </row>
    <row r="140" spans="2:5" s="181" customFormat="1" ht="15">
      <c r="B140" s="405"/>
      <c r="C140" s="209">
        <v>125</v>
      </c>
      <c r="D140" s="210" t="s">
        <v>510</v>
      </c>
      <c r="E140" s="208"/>
    </row>
    <row r="141" spans="2:5" s="181" customFormat="1" ht="24">
      <c r="B141" s="406"/>
      <c r="C141" s="209">
        <v>126</v>
      </c>
      <c r="D141" s="210" t="s">
        <v>511</v>
      </c>
      <c r="E141" s="208"/>
    </row>
    <row r="142" spans="2:5" s="181" customFormat="1" ht="15">
      <c r="B142" s="404">
        <v>15</v>
      </c>
      <c r="C142" s="416" t="s">
        <v>512</v>
      </c>
      <c r="D142" s="416"/>
      <c r="E142" s="208"/>
    </row>
    <row r="143" spans="2:5" s="181" customFormat="1" ht="24">
      <c r="B143" s="405"/>
      <c r="C143" s="209">
        <v>127</v>
      </c>
      <c r="D143" s="210" t="s">
        <v>513</v>
      </c>
      <c r="E143" s="208"/>
    </row>
    <row r="144" spans="2:5" s="181" customFormat="1" ht="15">
      <c r="B144" s="405"/>
      <c r="C144" s="209">
        <v>128</v>
      </c>
      <c r="D144" s="210" t="s">
        <v>514</v>
      </c>
      <c r="E144" s="208"/>
    </row>
    <row r="145" spans="2:5" s="181" customFormat="1" ht="15">
      <c r="B145" s="405"/>
      <c r="C145" s="209">
        <v>129</v>
      </c>
      <c r="D145" s="210" t="s">
        <v>515</v>
      </c>
      <c r="E145" s="208"/>
    </row>
    <row r="146" spans="2:5" s="181" customFormat="1" ht="15">
      <c r="B146" s="405"/>
      <c r="C146" s="209">
        <v>130</v>
      </c>
      <c r="D146" s="210" t="s">
        <v>516</v>
      </c>
      <c r="E146" s="208"/>
    </row>
    <row r="147" spans="2:5" s="181" customFormat="1" ht="15">
      <c r="B147" s="405"/>
      <c r="C147" s="209">
        <v>131</v>
      </c>
      <c r="D147" s="210" t="s">
        <v>517</v>
      </c>
      <c r="E147" s="208"/>
    </row>
    <row r="148" spans="2:5" s="181" customFormat="1" ht="15">
      <c r="B148" s="405"/>
      <c r="C148" s="209">
        <v>132</v>
      </c>
      <c r="D148" s="210" t="s">
        <v>518</v>
      </c>
      <c r="E148" s="208"/>
    </row>
    <row r="149" spans="2:5" s="181" customFormat="1" ht="15">
      <c r="B149" s="405"/>
      <c r="C149" s="209">
        <v>133</v>
      </c>
      <c r="D149" s="210" t="s">
        <v>519</v>
      </c>
      <c r="E149" s="208"/>
    </row>
    <row r="150" spans="2:5" s="181" customFormat="1" ht="15">
      <c r="B150" s="405"/>
      <c r="C150" s="209">
        <v>134</v>
      </c>
      <c r="D150" s="210" t="s">
        <v>520</v>
      </c>
      <c r="E150" s="208"/>
    </row>
    <row r="151" spans="2:5" s="181" customFormat="1" ht="15">
      <c r="B151" s="405"/>
      <c r="C151" s="209">
        <v>135</v>
      </c>
      <c r="D151" s="210" t="s">
        <v>521</v>
      </c>
      <c r="E151" s="208"/>
    </row>
    <row r="152" spans="2:5" s="181" customFormat="1" ht="15">
      <c r="B152" s="405"/>
      <c r="C152" s="209">
        <v>136</v>
      </c>
      <c r="D152" s="210" t="s">
        <v>522</v>
      </c>
      <c r="E152" s="208"/>
    </row>
    <row r="153" spans="2:5" s="181" customFormat="1" ht="24">
      <c r="B153" s="405"/>
      <c r="C153" s="209">
        <v>137</v>
      </c>
      <c r="D153" s="210" t="s">
        <v>523</v>
      </c>
      <c r="E153" s="208"/>
    </row>
    <row r="154" spans="2:5" s="181" customFormat="1" ht="15">
      <c r="B154" s="406"/>
      <c r="C154" s="209">
        <v>138</v>
      </c>
      <c r="D154" s="210" t="s">
        <v>524</v>
      </c>
      <c r="E154" s="208"/>
    </row>
    <row r="155" spans="2:5" s="181" customFormat="1" ht="15">
      <c r="B155" s="404">
        <v>16</v>
      </c>
      <c r="C155" s="416" t="s">
        <v>525</v>
      </c>
      <c r="D155" s="416"/>
      <c r="E155" s="208"/>
    </row>
    <row r="156" spans="2:5" s="181" customFormat="1" ht="15">
      <c r="B156" s="405"/>
      <c r="C156" s="209">
        <v>139</v>
      </c>
      <c r="D156" s="213" t="s">
        <v>526</v>
      </c>
      <c r="E156" s="208"/>
    </row>
    <row r="157" spans="2:5" s="181" customFormat="1" ht="15">
      <c r="B157" s="405"/>
      <c r="C157" s="209">
        <v>140</v>
      </c>
      <c r="D157" s="210" t="s">
        <v>527</v>
      </c>
      <c r="E157" s="208"/>
    </row>
    <row r="158" spans="2:5" s="181" customFormat="1" ht="15">
      <c r="B158" s="405"/>
      <c r="C158" s="209">
        <v>141</v>
      </c>
      <c r="D158" s="210" t="s">
        <v>528</v>
      </c>
      <c r="E158" s="208"/>
    </row>
    <row r="159" spans="2:5" s="181" customFormat="1" ht="15">
      <c r="B159" s="405"/>
      <c r="C159" s="209">
        <v>142</v>
      </c>
      <c r="D159" s="210" t="s">
        <v>529</v>
      </c>
      <c r="E159" s="208"/>
    </row>
    <row r="160" spans="2:5" s="181" customFormat="1" ht="15">
      <c r="B160" s="405"/>
      <c r="C160" s="211">
        <v>143</v>
      </c>
      <c r="D160" s="212" t="s">
        <v>530</v>
      </c>
      <c r="E160" s="208"/>
    </row>
    <row r="161" spans="2:5" s="181" customFormat="1" ht="15">
      <c r="B161" s="405"/>
      <c r="C161" s="211">
        <v>144</v>
      </c>
      <c r="D161" s="212" t="s">
        <v>531</v>
      </c>
      <c r="E161" s="208"/>
    </row>
    <row r="162" spans="2:5" s="181" customFormat="1" ht="15">
      <c r="B162" s="405"/>
      <c r="C162" s="211">
        <v>145</v>
      </c>
      <c r="D162" s="212" t="s">
        <v>532</v>
      </c>
      <c r="E162" s="208"/>
    </row>
    <row r="163" spans="2:5" s="181" customFormat="1" ht="15">
      <c r="B163" s="405"/>
      <c r="C163" s="209">
        <v>146</v>
      </c>
      <c r="D163" s="210" t="s">
        <v>533</v>
      </c>
      <c r="E163" s="208"/>
    </row>
    <row r="164" spans="2:5" s="181" customFormat="1" ht="15">
      <c r="B164" s="405"/>
      <c r="C164" s="209">
        <v>147</v>
      </c>
      <c r="D164" s="210" t="s">
        <v>534</v>
      </c>
      <c r="E164" s="208"/>
    </row>
    <row r="165" spans="2:5" s="181" customFormat="1" ht="15">
      <c r="B165" s="405"/>
      <c r="C165" s="211">
        <v>148</v>
      </c>
      <c r="D165" s="212" t="s">
        <v>535</v>
      </c>
      <c r="E165" s="208"/>
    </row>
    <row r="166" spans="2:5" s="181" customFormat="1" ht="24">
      <c r="B166" s="405"/>
      <c r="C166" s="209">
        <v>149</v>
      </c>
      <c r="D166" s="210" t="s">
        <v>536</v>
      </c>
      <c r="E166" s="208"/>
    </row>
    <row r="167" spans="2:5" s="181" customFormat="1" ht="15">
      <c r="B167" s="406"/>
      <c r="C167" s="209">
        <v>150</v>
      </c>
      <c r="D167" s="210" t="s">
        <v>537</v>
      </c>
      <c r="E167" s="208"/>
    </row>
    <row r="168" spans="2:5" s="181" customFormat="1" ht="15">
      <c r="B168" s="402">
        <v>17</v>
      </c>
      <c r="C168" s="412" t="s">
        <v>538</v>
      </c>
      <c r="D168" s="413"/>
      <c r="E168" s="208"/>
    </row>
    <row r="169" spans="2:5" s="181" customFormat="1" ht="15">
      <c r="B169" s="402"/>
      <c r="C169" s="209">
        <v>151</v>
      </c>
      <c r="D169" s="210" t="s">
        <v>539</v>
      </c>
      <c r="E169" s="208"/>
    </row>
    <row r="170" spans="2:5" s="181" customFormat="1" ht="36">
      <c r="B170" s="402"/>
      <c r="C170" s="209">
        <v>152</v>
      </c>
      <c r="D170" s="210" t="s">
        <v>540</v>
      </c>
      <c r="E170" s="208"/>
    </row>
    <row r="171" spans="2:5" s="181" customFormat="1" ht="15">
      <c r="B171" s="402"/>
      <c r="C171" s="209">
        <v>153</v>
      </c>
      <c r="D171" s="210" t="s">
        <v>541</v>
      </c>
      <c r="E171" s="208"/>
    </row>
    <row r="172" spans="2:5" s="181" customFormat="1" ht="24">
      <c r="B172" s="402"/>
      <c r="C172" s="209">
        <v>154</v>
      </c>
      <c r="D172" s="210" t="s">
        <v>542</v>
      </c>
      <c r="E172" s="208"/>
    </row>
    <row r="173" spans="2:5" s="181" customFormat="1" ht="15">
      <c r="B173" s="402"/>
      <c r="C173" s="209">
        <v>155</v>
      </c>
      <c r="D173" s="210" t="s">
        <v>543</v>
      </c>
      <c r="E173" s="208"/>
    </row>
    <row r="174" spans="2:5" s="181" customFormat="1" ht="24">
      <c r="B174" s="402"/>
      <c r="C174" s="209">
        <v>156</v>
      </c>
      <c r="D174" s="210" t="s">
        <v>544</v>
      </c>
      <c r="E174" s="208"/>
    </row>
    <row r="175" spans="2:5" s="181" customFormat="1" ht="24">
      <c r="B175" s="402"/>
      <c r="C175" s="209">
        <v>157</v>
      </c>
      <c r="D175" s="210" t="s">
        <v>545</v>
      </c>
      <c r="E175" s="208"/>
    </row>
    <row r="176" spans="2:5" s="181" customFormat="1" ht="24">
      <c r="B176" s="402"/>
      <c r="C176" s="209">
        <v>158</v>
      </c>
      <c r="D176" s="210" t="s">
        <v>546</v>
      </c>
      <c r="E176" s="208"/>
    </row>
    <row r="177" spans="2:5" s="181" customFormat="1" ht="24">
      <c r="B177" s="402"/>
      <c r="C177" s="209">
        <v>159</v>
      </c>
      <c r="D177" s="210" t="s">
        <v>547</v>
      </c>
      <c r="E177" s="208"/>
    </row>
    <row r="178" spans="2:5" s="181" customFormat="1" ht="24">
      <c r="B178" s="402"/>
      <c r="C178" s="209">
        <v>160</v>
      </c>
      <c r="D178" s="210" t="s">
        <v>548</v>
      </c>
      <c r="E178" s="208"/>
    </row>
    <row r="179" spans="2:5" s="181" customFormat="1" ht="15">
      <c r="B179" s="402"/>
      <c r="C179" s="209">
        <v>161</v>
      </c>
      <c r="D179" s="210" t="s">
        <v>549</v>
      </c>
      <c r="E179" s="208"/>
    </row>
    <row r="180" spans="2:5" s="181" customFormat="1" ht="24">
      <c r="B180" s="402"/>
      <c r="C180" s="209">
        <v>162</v>
      </c>
      <c r="D180" s="210" t="s">
        <v>550</v>
      </c>
      <c r="E180" s="208"/>
    </row>
    <row r="181" spans="2:5" s="181" customFormat="1" ht="15">
      <c r="B181" s="402"/>
      <c r="C181" s="209">
        <v>163</v>
      </c>
      <c r="D181" s="210" t="s">
        <v>551</v>
      </c>
      <c r="E181" s="208"/>
    </row>
    <row r="182" spans="2:5" s="181" customFormat="1" ht="15">
      <c r="B182" s="402"/>
      <c r="C182" s="209">
        <v>164</v>
      </c>
      <c r="D182" s="210" t="s">
        <v>552</v>
      </c>
      <c r="E182" s="208"/>
    </row>
    <row r="183" spans="2:5" s="181" customFormat="1" ht="15">
      <c r="B183" s="402"/>
      <c r="C183" s="209">
        <v>165</v>
      </c>
      <c r="D183" s="210" t="s">
        <v>553</v>
      </c>
      <c r="E183" s="208"/>
    </row>
    <row r="184" spans="2:5" s="181" customFormat="1" ht="24">
      <c r="B184" s="402"/>
      <c r="C184" s="209">
        <v>166</v>
      </c>
      <c r="D184" s="210" t="s">
        <v>554</v>
      </c>
      <c r="E184" s="208"/>
    </row>
    <row r="185" spans="2:5" s="181" customFormat="1" ht="15">
      <c r="B185" s="402"/>
      <c r="C185" s="209">
        <v>167</v>
      </c>
      <c r="D185" s="210" t="s">
        <v>555</v>
      </c>
      <c r="E185" s="208"/>
    </row>
    <row r="186" spans="2:5" s="181" customFormat="1" ht="36">
      <c r="B186" s="402"/>
      <c r="C186" s="209">
        <v>168</v>
      </c>
      <c r="D186" s="210" t="s">
        <v>556</v>
      </c>
      <c r="E186" s="208"/>
    </row>
    <row r="187" spans="2:5" s="181" customFormat="1" ht="24">
      <c r="B187" s="402"/>
      <c r="C187" s="209">
        <v>169</v>
      </c>
      <c r="D187" s="210" t="s">
        <v>557</v>
      </c>
      <c r="E187" s="208"/>
    </row>
    <row r="188" spans="1:5" s="181" customFormat="1" ht="15">
      <c r="A188" s="214"/>
      <c r="B188" s="214"/>
      <c r="C188" s="215"/>
      <c r="D188" s="216"/>
      <c r="E188" s="208"/>
    </row>
    <row r="189" spans="1:5" s="181" customFormat="1" ht="15">
      <c r="A189" s="214"/>
      <c r="B189" s="214"/>
      <c r="C189" s="215"/>
      <c r="D189" s="216"/>
      <c r="E189" s="208"/>
    </row>
    <row r="190" spans="1:5" s="181" customFormat="1" ht="15">
      <c r="A190" s="214"/>
      <c r="B190" s="214"/>
      <c r="C190" s="215"/>
      <c r="D190" s="216"/>
      <c r="E190" s="208"/>
    </row>
    <row r="191" spans="1:5" s="181" customFormat="1" ht="15">
      <c r="A191" s="214"/>
      <c r="B191" s="214"/>
      <c r="C191" s="215"/>
      <c r="D191" s="216"/>
      <c r="E191" s="208"/>
    </row>
    <row r="192" spans="1:5" s="181" customFormat="1" ht="15">
      <c r="A192" s="214"/>
      <c r="B192" s="214"/>
      <c r="C192" s="215"/>
      <c r="D192" s="216"/>
      <c r="E192" s="208"/>
    </row>
    <row r="193" spans="1:5" s="181" customFormat="1" ht="15">
      <c r="A193" s="214"/>
      <c r="B193" s="214"/>
      <c r="C193" s="215"/>
      <c r="D193" s="216"/>
      <c r="E193" s="208"/>
    </row>
    <row r="194" spans="1:5" s="181" customFormat="1" ht="15">
      <c r="A194" s="214"/>
      <c r="B194" s="214"/>
      <c r="C194" s="215"/>
      <c r="D194" s="216"/>
      <c r="E194" s="208"/>
    </row>
    <row r="195" spans="1:5" s="181" customFormat="1" ht="15">
      <c r="A195" s="214"/>
      <c r="B195" s="214"/>
      <c r="C195" s="215"/>
      <c r="D195" s="216"/>
      <c r="E195" s="208"/>
    </row>
    <row r="196" spans="1:5" s="181" customFormat="1" ht="15">
      <c r="A196" s="214"/>
      <c r="B196" s="214"/>
      <c r="C196" s="215"/>
      <c r="D196" s="216"/>
      <c r="E196" s="208"/>
    </row>
    <row r="197" spans="1:5" s="181" customFormat="1" ht="15">
      <c r="A197" s="214"/>
      <c r="B197" s="214"/>
      <c r="C197" s="215"/>
      <c r="D197" s="216"/>
      <c r="E197" s="208"/>
    </row>
    <row r="198" spans="1:5" s="181" customFormat="1" ht="15">
      <c r="A198" s="214"/>
      <c r="B198" s="214"/>
      <c r="C198" s="215"/>
      <c r="D198" s="216"/>
      <c r="E198" s="208"/>
    </row>
    <row r="199" spans="1:5" s="181" customFormat="1" ht="15">
      <c r="A199" s="214"/>
      <c r="B199" s="214"/>
      <c r="C199" s="215"/>
      <c r="D199" s="216"/>
      <c r="E199" s="208"/>
    </row>
    <row r="200" spans="1:5" s="181" customFormat="1" ht="15">
      <c r="A200" s="214"/>
      <c r="B200" s="214"/>
      <c r="C200" s="215"/>
      <c r="D200" s="216"/>
      <c r="E200" s="208"/>
    </row>
    <row r="201" spans="1:5" s="181" customFormat="1" ht="15">
      <c r="A201" s="214"/>
      <c r="B201" s="214"/>
      <c r="C201" s="215"/>
      <c r="D201" s="216"/>
      <c r="E201" s="208"/>
    </row>
    <row r="202" spans="1:5" s="181" customFormat="1" ht="15">
      <c r="A202" s="214"/>
      <c r="B202" s="214"/>
      <c r="C202" s="215"/>
      <c r="D202" s="216"/>
      <c r="E202" s="208"/>
    </row>
    <row r="203" spans="1:5" s="181" customFormat="1" ht="15">
      <c r="A203" s="214"/>
      <c r="B203" s="214"/>
      <c r="C203" s="215"/>
      <c r="D203" s="216"/>
      <c r="E203" s="208"/>
    </row>
    <row r="204" spans="1:5" s="181" customFormat="1" ht="15">
      <c r="A204" s="214"/>
      <c r="B204" s="214"/>
      <c r="C204" s="215"/>
      <c r="D204" s="216"/>
      <c r="E204" s="208"/>
    </row>
    <row r="205" spans="1:5" s="181" customFormat="1" ht="15">
      <c r="A205" s="214"/>
      <c r="B205" s="214"/>
      <c r="C205" s="215"/>
      <c r="D205" s="216"/>
      <c r="E205" s="208"/>
    </row>
    <row r="206" spans="1:5" s="181" customFormat="1" ht="15">
      <c r="A206" s="214"/>
      <c r="B206" s="214"/>
      <c r="C206" s="215"/>
      <c r="D206" s="216"/>
      <c r="E206" s="208"/>
    </row>
    <row r="207" spans="1:5" s="181" customFormat="1" ht="15">
      <c r="A207" s="214"/>
      <c r="B207" s="214"/>
      <c r="C207" s="215"/>
      <c r="D207" s="216"/>
      <c r="E207" s="208"/>
    </row>
    <row r="208" spans="1:5" s="181" customFormat="1" ht="15">
      <c r="A208" s="214"/>
      <c r="B208" s="214"/>
      <c r="C208" s="215"/>
      <c r="D208" s="216"/>
      <c r="E208" s="208"/>
    </row>
    <row r="209" spans="1:5" s="181" customFormat="1" ht="15">
      <c r="A209" s="214"/>
      <c r="B209" s="214"/>
      <c r="C209" s="215"/>
      <c r="D209" s="216"/>
      <c r="E209" s="208"/>
    </row>
    <row r="210" spans="1:5" s="181" customFormat="1" ht="15">
      <c r="A210" s="214"/>
      <c r="B210" s="214"/>
      <c r="C210" s="215"/>
      <c r="D210" s="216"/>
      <c r="E210" s="208"/>
    </row>
    <row r="211" spans="1:5" s="181" customFormat="1" ht="15">
      <c r="A211" s="214"/>
      <c r="B211" s="214"/>
      <c r="C211" s="215"/>
      <c r="D211" s="216"/>
      <c r="E211" s="208"/>
    </row>
    <row r="212" spans="1:5" s="181" customFormat="1" ht="15">
      <c r="A212" s="214"/>
      <c r="B212" s="214"/>
      <c r="C212" s="215"/>
      <c r="D212" s="216"/>
      <c r="E212" s="208"/>
    </row>
    <row r="213" spans="1:5" s="181" customFormat="1" ht="15">
      <c r="A213" s="214"/>
      <c r="B213" s="214"/>
      <c r="C213" s="215"/>
      <c r="D213" s="216"/>
      <c r="E213" s="208"/>
    </row>
    <row r="214" spans="1:5" s="181" customFormat="1" ht="15">
      <c r="A214" s="214"/>
      <c r="B214" s="214"/>
      <c r="C214" s="215"/>
      <c r="D214" s="216"/>
      <c r="E214" s="208"/>
    </row>
    <row r="215" spans="1:5" s="181" customFormat="1" ht="15">
      <c r="A215" s="214"/>
      <c r="B215" s="214"/>
      <c r="C215" s="215"/>
      <c r="D215" s="216"/>
      <c r="E215" s="208"/>
    </row>
    <row r="216" spans="1:5" s="181" customFormat="1" ht="15">
      <c r="A216" s="214"/>
      <c r="B216" s="214"/>
      <c r="C216" s="215"/>
      <c r="D216" s="216"/>
      <c r="E216" s="208"/>
    </row>
    <row r="217" spans="1:5" s="181" customFormat="1" ht="15">
      <c r="A217" s="214"/>
      <c r="B217" s="214"/>
      <c r="C217" s="215"/>
      <c r="D217" s="216"/>
      <c r="E217" s="208"/>
    </row>
    <row r="218" spans="1:5" s="181" customFormat="1" ht="15">
      <c r="A218" s="214"/>
      <c r="B218" s="214"/>
      <c r="C218" s="215"/>
      <c r="D218" s="216"/>
      <c r="E218" s="208"/>
    </row>
    <row r="219" spans="1:5" s="181" customFormat="1" ht="15">
      <c r="A219" s="214"/>
      <c r="B219" s="214"/>
      <c r="C219" s="215"/>
      <c r="D219" s="216"/>
      <c r="E219" s="208"/>
    </row>
    <row r="220" spans="1:5" s="181" customFormat="1" ht="15">
      <c r="A220" s="214"/>
      <c r="B220" s="214"/>
      <c r="C220" s="215"/>
      <c r="D220" s="216"/>
      <c r="E220" s="208"/>
    </row>
    <row r="221" spans="1:5" s="181" customFormat="1" ht="15">
      <c r="A221" s="214"/>
      <c r="B221" s="214"/>
      <c r="C221" s="215"/>
      <c r="D221" s="216"/>
      <c r="E221" s="208"/>
    </row>
    <row r="222" spans="1:5" s="181" customFormat="1" ht="15">
      <c r="A222" s="214"/>
      <c r="B222" s="214"/>
      <c r="C222" s="215"/>
      <c r="D222" s="216"/>
      <c r="E222" s="208"/>
    </row>
    <row r="223" spans="1:5" s="181" customFormat="1" ht="15">
      <c r="A223" s="214"/>
      <c r="B223" s="214"/>
      <c r="C223" s="215"/>
      <c r="D223" s="216"/>
      <c r="E223" s="208"/>
    </row>
    <row r="224" spans="1:5" s="181" customFormat="1" ht="15">
      <c r="A224" s="214"/>
      <c r="B224" s="214"/>
      <c r="C224" s="215"/>
      <c r="D224" s="216"/>
      <c r="E224" s="208"/>
    </row>
    <row r="225" spans="1:5" s="181" customFormat="1" ht="15">
      <c r="A225" s="214"/>
      <c r="B225" s="214"/>
      <c r="C225" s="215"/>
      <c r="D225" s="216"/>
      <c r="E225" s="208"/>
    </row>
    <row r="226" spans="1:5" s="181" customFormat="1" ht="15">
      <c r="A226" s="214"/>
      <c r="B226" s="214"/>
      <c r="C226" s="215"/>
      <c r="D226" s="216"/>
      <c r="E226" s="208"/>
    </row>
    <row r="227" spans="1:5" s="181" customFormat="1" ht="15">
      <c r="A227" s="214"/>
      <c r="B227" s="214"/>
      <c r="C227" s="215"/>
      <c r="D227" s="216"/>
      <c r="E227" s="208"/>
    </row>
    <row r="228" spans="1:5" s="181" customFormat="1" ht="15">
      <c r="A228" s="214"/>
      <c r="B228" s="214"/>
      <c r="C228" s="215"/>
      <c r="D228" s="216"/>
      <c r="E228" s="208"/>
    </row>
    <row r="229" spans="1:5" s="181" customFormat="1" ht="15">
      <c r="A229" s="214"/>
      <c r="B229" s="214"/>
      <c r="C229" s="215"/>
      <c r="D229" s="216"/>
      <c r="E229" s="208"/>
    </row>
    <row r="230" spans="1:5" s="181" customFormat="1" ht="15">
      <c r="A230" s="214"/>
      <c r="B230" s="214"/>
      <c r="C230" s="215"/>
      <c r="D230" s="216"/>
      <c r="E230" s="208"/>
    </row>
    <row r="231" spans="1:5" s="181" customFormat="1" ht="15">
      <c r="A231" s="214"/>
      <c r="B231" s="214"/>
      <c r="C231" s="215"/>
      <c r="D231" s="216"/>
      <c r="E231" s="208"/>
    </row>
    <row r="232" spans="1:5" s="181" customFormat="1" ht="15">
      <c r="A232" s="214"/>
      <c r="B232" s="214"/>
      <c r="C232" s="215"/>
      <c r="D232" s="216"/>
      <c r="E232" s="208"/>
    </row>
    <row r="233" spans="1:5" s="181" customFormat="1" ht="15">
      <c r="A233" s="214"/>
      <c r="B233" s="214"/>
      <c r="C233" s="215"/>
      <c r="D233" s="216"/>
      <c r="E233" s="208"/>
    </row>
    <row r="234" spans="1:5" s="181" customFormat="1" ht="15">
      <c r="A234" s="214"/>
      <c r="B234" s="214"/>
      <c r="C234" s="215"/>
      <c r="D234" s="216"/>
      <c r="E234" s="208"/>
    </row>
    <row r="235" spans="1:5" s="181" customFormat="1" ht="15">
      <c r="A235" s="214"/>
      <c r="B235" s="214"/>
      <c r="C235" s="215"/>
      <c r="D235" s="216"/>
      <c r="E235" s="208"/>
    </row>
    <row r="236" spans="1:5" s="181" customFormat="1" ht="15">
      <c r="A236" s="214"/>
      <c r="B236" s="214"/>
      <c r="C236" s="215"/>
      <c r="D236" s="216"/>
      <c r="E236" s="208"/>
    </row>
    <row r="237" spans="1:5" s="181" customFormat="1" ht="15">
      <c r="A237" s="214"/>
      <c r="B237" s="214"/>
      <c r="C237" s="215"/>
      <c r="D237" s="216"/>
      <c r="E237" s="208"/>
    </row>
    <row r="238" spans="1:5" s="181" customFormat="1" ht="15">
      <c r="A238" s="214"/>
      <c r="B238" s="214"/>
      <c r="C238" s="215"/>
      <c r="D238" s="216"/>
      <c r="E238" s="208"/>
    </row>
    <row r="239" spans="1:5" s="181" customFormat="1" ht="15">
      <c r="A239" s="214"/>
      <c r="B239" s="214"/>
      <c r="C239" s="215"/>
      <c r="D239" s="216"/>
      <c r="E239" s="208"/>
    </row>
    <row r="240" spans="1:2" ht="15">
      <c r="A240" s="214"/>
      <c r="B240" s="214"/>
    </row>
    <row r="241" spans="1:2" ht="15">
      <c r="A241" s="214"/>
      <c r="B241" s="214"/>
    </row>
    <row r="242" spans="1:2" ht="15">
      <c r="A242" s="214"/>
      <c r="B242" s="214"/>
    </row>
    <row r="243" spans="1:2" ht="15">
      <c r="A243" s="214"/>
      <c r="B243" s="214"/>
    </row>
    <row r="244" spans="1:2" ht="15">
      <c r="A244" s="214"/>
      <c r="B244" s="214"/>
    </row>
    <row r="245" spans="1:2" ht="15">
      <c r="A245" s="214"/>
      <c r="B245" s="214"/>
    </row>
    <row r="246" spans="1:2" ht="15">
      <c r="A246" s="214"/>
      <c r="B246" s="214"/>
    </row>
    <row r="247" spans="1:2" ht="15">
      <c r="A247" s="214"/>
      <c r="B247" s="214"/>
    </row>
    <row r="248" spans="1:2" ht="15">
      <c r="A248" s="214"/>
      <c r="B248" s="214"/>
    </row>
    <row r="249" spans="1:2" ht="15">
      <c r="A249" s="214"/>
      <c r="B249" s="214"/>
    </row>
    <row r="250" spans="1:2" ht="15">
      <c r="A250" s="214"/>
      <c r="B250" s="214"/>
    </row>
    <row r="251" spans="1:2" ht="15">
      <c r="A251" s="214"/>
      <c r="B251" s="214"/>
    </row>
    <row r="252" spans="1:2" ht="15">
      <c r="A252" s="214"/>
      <c r="B252" s="214"/>
    </row>
    <row r="253" spans="1:2" ht="15">
      <c r="A253" s="214"/>
      <c r="B253" s="214"/>
    </row>
    <row r="254" spans="1:2" ht="15">
      <c r="A254" s="214"/>
      <c r="B254" s="214"/>
    </row>
    <row r="255" spans="1:2" ht="15">
      <c r="A255" s="214"/>
      <c r="B255" s="214"/>
    </row>
    <row r="256" spans="1:2" ht="15">
      <c r="A256" s="214"/>
      <c r="B256" s="214"/>
    </row>
    <row r="257" spans="1:2" ht="15">
      <c r="A257" s="214"/>
      <c r="B257" s="214"/>
    </row>
    <row r="258" spans="1:2" ht="15">
      <c r="A258" s="214"/>
      <c r="B258" s="214"/>
    </row>
    <row r="259" spans="1:2" ht="15">
      <c r="A259" s="214"/>
      <c r="B259" s="214"/>
    </row>
    <row r="260" spans="1:2" ht="15">
      <c r="A260" s="214"/>
      <c r="B260" s="214"/>
    </row>
    <row r="261" spans="1:2" ht="15">
      <c r="A261" s="214"/>
      <c r="B261" s="214"/>
    </row>
    <row r="262" spans="1:2" ht="15">
      <c r="A262" s="214"/>
      <c r="B262" s="214"/>
    </row>
    <row r="263" spans="1:2" ht="15">
      <c r="A263" s="214"/>
      <c r="B263" s="214"/>
    </row>
    <row r="264" spans="1:2" ht="15">
      <c r="A264" s="214"/>
      <c r="B264" s="214"/>
    </row>
    <row r="265" spans="1:2" ht="15">
      <c r="A265" s="214"/>
      <c r="B265" s="214"/>
    </row>
    <row r="266" spans="1:2" ht="15">
      <c r="A266" s="214"/>
      <c r="B266" s="214"/>
    </row>
    <row r="267" spans="1:2" ht="15">
      <c r="A267" s="214"/>
      <c r="B267" s="214"/>
    </row>
    <row r="268" spans="1:2" ht="15">
      <c r="A268" s="214"/>
      <c r="B268" s="214"/>
    </row>
    <row r="269" spans="1:2" ht="15">
      <c r="A269" s="214"/>
      <c r="B269" s="214"/>
    </row>
    <row r="270" spans="1:2" ht="15">
      <c r="A270" s="214"/>
      <c r="B270" s="214"/>
    </row>
    <row r="271" spans="1:2" ht="15">
      <c r="A271" s="214"/>
      <c r="B271" s="214"/>
    </row>
    <row r="272" spans="1:2" ht="15">
      <c r="A272" s="214"/>
      <c r="B272" s="214"/>
    </row>
    <row r="273" spans="1:2" ht="15">
      <c r="A273" s="214"/>
      <c r="B273" s="214"/>
    </row>
    <row r="274" spans="1:2" ht="15">
      <c r="A274" s="214"/>
      <c r="B274" s="214"/>
    </row>
    <row r="275" spans="1:2" ht="15">
      <c r="A275" s="214"/>
      <c r="B275" s="214"/>
    </row>
    <row r="276" spans="1:2" ht="15">
      <c r="A276" s="214"/>
      <c r="B276" s="214"/>
    </row>
    <row r="277" spans="1:2" ht="15">
      <c r="A277" s="214"/>
      <c r="B277" s="214"/>
    </row>
    <row r="278" spans="1:2" ht="15">
      <c r="A278" s="214"/>
      <c r="B278" s="214"/>
    </row>
    <row r="279" spans="1:2" ht="15">
      <c r="A279" s="214"/>
      <c r="B279" s="214"/>
    </row>
    <row r="280" spans="1:2" ht="15">
      <c r="A280" s="214"/>
      <c r="B280" s="214"/>
    </row>
    <row r="281" spans="1:2" ht="15">
      <c r="A281" s="214"/>
      <c r="B281" s="214"/>
    </row>
    <row r="282" spans="1:2" ht="15">
      <c r="A282" s="214"/>
      <c r="B282" s="214"/>
    </row>
    <row r="283" spans="1:2" ht="15">
      <c r="A283" s="214"/>
      <c r="B283" s="214"/>
    </row>
    <row r="284" spans="1:2" ht="15">
      <c r="A284" s="214"/>
      <c r="B284" s="214"/>
    </row>
    <row r="285" spans="1:2" ht="15">
      <c r="A285" s="214"/>
      <c r="B285" s="214"/>
    </row>
    <row r="286" spans="1:2" ht="15">
      <c r="A286" s="214"/>
      <c r="B286" s="214"/>
    </row>
    <row r="287" spans="1:2" ht="15">
      <c r="A287" s="214"/>
      <c r="B287" s="214"/>
    </row>
    <row r="288" spans="1:2" ht="15">
      <c r="A288" s="214"/>
      <c r="B288" s="214"/>
    </row>
    <row r="289" spans="1:2" ht="15">
      <c r="A289" s="214"/>
      <c r="B289" s="214"/>
    </row>
    <row r="290" spans="1:2" ht="15">
      <c r="A290" s="214"/>
      <c r="B290" s="214"/>
    </row>
    <row r="291" spans="1:2" ht="15">
      <c r="A291" s="214"/>
      <c r="B291" s="214"/>
    </row>
    <row r="292" spans="1:2" ht="15">
      <c r="A292" s="214"/>
      <c r="B292" s="214"/>
    </row>
    <row r="293" spans="1:2" ht="15">
      <c r="A293" s="214"/>
      <c r="B293" s="214"/>
    </row>
    <row r="294" spans="1:2" ht="15">
      <c r="A294" s="214"/>
      <c r="B294" s="214"/>
    </row>
    <row r="295" spans="1:2" ht="15">
      <c r="A295" s="214"/>
      <c r="B295" s="214"/>
    </row>
    <row r="296" spans="1:2" ht="15">
      <c r="A296" s="214"/>
      <c r="B296" s="214"/>
    </row>
    <row r="297" spans="1:2" ht="15">
      <c r="A297" s="214"/>
      <c r="B297" s="214"/>
    </row>
    <row r="298" spans="1:2" ht="15">
      <c r="A298" s="214"/>
      <c r="B298" s="214"/>
    </row>
    <row r="299" spans="1:2" ht="15">
      <c r="A299" s="214"/>
      <c r="B299" s="214"/>
    </row>
    <row r="300" spans="1:2" ht="15">
      <c r="A300" s="214"/>
      <c r="B300" s="214"/>
    </row>
    <row r="301" spans="1:2" ht="15">
      <c r="A301" s="214"/>
      <c r="B301" s="214"/>
    </row>
    <row r="302" spans="1:2" ht="15">
      <c r="A302" s="214"/>
      <c r="B302" s="214"/>
    </row>
    <row r="303" spans="1:2" ht="15">
      <c r="A303" s="214"/>
      <c r="B303" s="214"/>
    </row>
    <row r="304" spans="1:2" ht="15">
      <c r="A304" s="214"/>
      <c r="B304" s="214"/>
    </row>
    <row r="305" spans="1:2" ht="15">
      <c r="A305" s="214"/>
      <c r="B305" s="214"/>
    </row>
    <row r="306" spans="1:2" ht="15">
      <c r="A306" s="214"/>
      <c r="B306" s="214"/>
    </row>
    <row r="307" spans="1:2" ht="15">
      <c r="A307" s="214"/>
      <c r="B307" s="214"/>
    </row>
    <row r="308" spans="1:2" ht="15">
      <c r="A308" s="214"/>
      <c r="B308" s="214"/>
    </row>
    <row r="309" spans="1:2" ht="15">
      <c r="A309" s="214"/>
      <c r="B309" s="214"/>
    </row>
    <row r="310" spans="1:2" ht="15">
      <c r="A310" s="214"/>
      <c r="B310" s="214"/>
    </row>
    <row r="311" spans="1:2" ht="15">
      <c r="A311" s="214"/>
      <c r="B311" s="214"/>
    </row>
    <row r="312" spans="1:2" ht="15">
      <c r="A312" s="214"/>
      <c r="B312" s="214"/>
    </row>
    <row r="313" spans="1:2" ht="15">
      <c r="A313" s="214"/>
      <c r="B313" s="214"/>
    </row>
    <row r="314" spans="1:2" ht="15">
      <c r="A314" s="214"/>
      <c r="B314" s="214"/>
    </row>
    <row r="315" spans="1:2" ht="15">
      <c r="A315" s="214"/>
      <c r="B315" s="214"/>
    </row>
    <row r="316" spans="1:2" ht="15">
      <c r="A316" s="214"/>
      <c r="B316" s="214"/>
    </row>
    <row r="317" spans="1:2" ht="15">
      <c r="A317" s="214"/>
      <c r="B317" s="214"/>
    </row>
    <row r="318" spans="1:2" ht="15">
      <c r="A318" s="214"/>
      <c r="B318" s="214"/>
    </row>
    <row r="319" spans="1:2" ht="15">
      <c r="A319" s="214"/>
      <c r="B319" s="214"/>
    </row>
    <row r="320" spans="1:2" ht="15">
      <c r="A320" s="214"/>
      <c r="B320" s="214"/>
    </row>
    <row r="321" spans="1:2" ht="15">
      <c r="A321" s="214"/>
      <c r="B321" s="214"/>
    </row>
    <row r="322" spans="1:2" ht="15">
      <c r="A322" s="214"/>
      <c r="B322" s="214"/>
    </row>
    <row r="323" spans="1:2" ht="15">
      <c r="A323" s="214"/>
      <c r="B323" s="214"/>
    </row>
    <row r="324" spans="1:2" ht="15">
      <c r="A324" s="214"/>
      <c r="B324" s="214"/>
    </row>
    <row r="325" spans="1:2" ht="15">
      <c r="A325" s="214"/>
      <c r="B325" s="214"/>
    </row>
    <row r="326" spans="1:2" ht="15">
      <c r="A326" s="214"/>
      <c r="B326" s="214"/>
    </row>
    <row r="327" spans="1:2" ht="15">
      <c r="A327" s="214"/>
      <c r="B327" s="214"/>
    </row>
    <row r="328" spans="1:2" ht="15">
      <c r="A328" s="214"/>
      <c r="B328" s="214"/>
    </row>
    <row r="329" spans="1:2" ht="15">
      <c r="A329" s="214"/>
      <c r="B329" s="214"/>
    </row>
    <row r="330" spans="1:2" ht="15">
      <c r="A330" s="214"/>
      <c r="B330" s="214"/>
    </row>
    <row r="331" spans="1:2" ht="15">
      <c r="A331" s="214"/>
      <c r="B331" s="214"/>
    </row>
    <row r="332" spans="1:2" ht="15">
      <c r="A332" s="214"/>
      <c r="B332" s="214"/>
    </row>
    <row r="333" spans="1:2" ht="15">
      <c r="A333" s="214"/>
      <c r="B333" s="214"/>
    </row>
    <row r="334" spans="1:2" ht="15">
      <c r="A334" s="214"/>
      <c r="B334" s="214"/>
    </row>
    <row r="335" spans="1:2" ht="15">
      <c r="A335" s="214"/>
      <c r="B335" s="214"/>
    </row>
    <row r="336" spans="1:2" ht="15">
      <c r="A336" s="214"/>
      <c r="B336" s="214"/>
    </row>
    <row r="337" spans="1:2" ht="15">
      <c r="A337" s="214"/>
      <c r="B337" s="214"/>
    </row>
    <row r="338" spans="1:2" ht="15">
      <c r="A338" s="214"/>
      <c r="B338" s="214"/>
    </row>
    <row r="339" spans="1:2" ht="15">
      <c r="A339" s="214"/>
      <c r="B339" s="214"/>
    </row>
    <row r="340" spans="1:2" ht="15">
      <c r="A340" s="214"/>
      <c r="B340" s="214"/>
    </row>
    <row r="341" spans="1:2" ht="15">
      <c r="A341" s="214"/>
      <c r="B341" s="214"/>
    </row>
    <row r="342" spans="1:2" ht="15">
      <c r="A342" s="214"/>
      <c r="B342" s="214"/>
    </row>
    <row r="343" spans="1:2" ht="15">
      <c r="A343" s="214"/>
      <c r="B343" s="214"/>
    </row>
    <row r="344" spans="1:2" ht="15">
      <c r="A344" s="214"/>
      <c r="B344" s="214"/>
    </row>
    <row r="345" spans="1:2" ht="15">
      <c r="A345" s="214"/>
      <c r="B345" s="214"/>
    </row>
    <row r="346" spans="1:2" ht="15">
      <c r="A346" s="214"/>
      <c r="B346" s="214"/>
    </row>
    <row r="347" spans="1:2" ht="15">
      <c r="A347" s="214"/>
      <c r="B347" s="214"/>
    </row>
    <row r="348" spans="1:2" ht="15">
      <c r="A348" s="214"/>
      <c r="B348" s="214"/>
    </row>
    <row r="349" spans="1:2" ht="15">
      <c r="A349" s="214"/>
      <c r="B349" s="214"/>
    </row>
    <row r="350" spans="1:2" ht="15">
      <c r="A350" s="214"/>
      <c r="B350" s="214"/>
    </row>
    <row r="351" spans="1:2" ht="15">
      <c r="A351" s="214"/>
      <c r="B351" s="214"/>
    </row>
    <row r="352" spans="1:2" ht="15">
      <c r="A352" s="214"/>
      <c r="B352" s="214"/>
    </row>
    <row r="353" spans="1:2" ht="15">
      <c r="A353" s="214"/>
      <c r="B353" s="214"/>
    </row>
    <row r="354" spans="1:2" ht="15">
      <c r="A354" s="214"/>
      <c r="B354" s="214"/>
    </row>
    <row r="355" spans="1:2" ht="15">
      <c r="A355" s="214"/>
      <c r="B355" s="214"/>
    </row>
    <row r="356" spans="1:2" ht="15">
      <c r="A356" s="214"/>
      <c r="B356" s="214"/>
    </row>
    <row r="357" spans="1:2" ht="15">
      <c r="A357" s="214"/>
      <c r="B357" s="214"/>
    </row>
    <row r="358" spans="1:2" ht="15">
      <c r="A358" s="214"/>
      <c r="B358" s="214"/>
    </row>
    <row r="359" spans="1:2" ht="15">
      <c r="A359" s="214"/>
      <c r="B359" s="214"/>
    </row>
    <row r="360" spans="1:2" ht="15">
      <c r="A360" s="214"/>
      <c r="B360" s="214"/>
    </row>
    <row r="361" spans="1:2" ht="15">
      <c r="A361" s="214"/>
      <c r="B361" s="214"/>
    </row>
    <row r="362" spans="1:2" ht="15">
      <c r="A362" s="214"/>
      <c r="B362" s="214"/>
    </row>
    <row r="363" spans="1:2" ht="15">
      <c r="A363" s="214"/>
      <c r="B363" s="214"/>
    </row>
    <row r="364" spans="1:2" ht="15">
      <c r="A364" s="214"/>
      <c r="B364" s="214"/>
    </row>
    <row r="365" spans="1:2" ht="15">
      <c r="A365" s="214"/>
      <c r="B365" s="214"/>
    </row>
    <row r="366" spans="1:2" ht="15">
      <c r="A366" s="214"/>
      <c r="B366" s="214"/>
    </row>
    <row r="367" spans="1:2" ht="15">
      <c r="A367" s="214"/>
      <c r="B367" s="214"/>
    </row>
    <row r="368" spans="1:2" ht="15">
      <c r="A368" s="214"/>
      <c r="B368" s="214"/>
    </row>
    <row r="369" spans="1:2" ht="15">
      <c r="A369" s="214"/>
      <c r="B369" s="214"/>
    </row>
    <row r="370" spans="1:2" ht="15">
      <c r="A370" s="214"/>
      <c r="B370" s="214"/>
    </row>
    <row r="371" spans="1:2" ht="15">
      <c r="A371" s="214"/>
      <c r="B371" s="214"/>
    </row>
    <row r="372" spans="1:2" ht="15">
      <c r="A372" s="214"/>
      <c r="B372" s="214"/>
    </row>
    <row r="373" spans="1:2" ht="15">
      <c r="A373" s="214"/>
      <c r="B373" s="214"/>
    </row>
    <row r="374" spans="1:2" ht="15">
      <c r="A374" s="214"/>
      <c r="B374" s="214"/>
    </row>
    <row r="375" spans="1:2" ht="15">
      <c r="A375" s="214"/>
      <c r="B375" s="214"/>
    </row>
    <row r="376" spans="1:2" ht="15">
      <c r="A376" s="214"/>
      <c r="B376" s="214"/>
    </row>
    <row r="377" spans="1:2" ht="15">
      <c r="A377" s="214"/>
      <c r="B377" s="214"/>
    </row>
    <row r="378" spans="1:2" ht="15">
      <c r="A378" s="214"/>
      <c r="B378" s="214"/>
    </row>
    <row r="379" spans="1:2" ht="15">
      <c r="A379" s="214"/>
      <c r="B379" s="214"/>
    </row>
    <row r="380" spans="1:2" ht="15">
      <c r="A380" s="214"/>
      <c r="B380" s="214"/>
    </row>
    <row r="381" spans="1:2" ht="15">
      <c r="A381" s="214"/>
      <c r="B381" s="214"/>
    </row>
    <row r="382" spans="1:2" ht="15">
      <c r="A382" s="214"/>
      <c r="B382" s="214"/>
    </row>
    <row r="383" spans="1:2" ht="15">
      <c r="A383" s="214"/>
      <c r="B383" s="214"/>
    </row>
    <row r="384" spans="1:2" ht="15">
      <c r="A384" s="214"/>
      <c r="B384" s="214"/>
    </row>
    <row r="385" spans="1:2" ht="15">
      <c r="A385" s="214"/>
      <c r="B385" s="214"/>
    </row>
    <row r="386" spans="1:2" ht="15">
      <c r="A386" s="214"/>
      <c r="B386" s="214"/>
    </row>
    <row r="387" spans="1:2" ht="15">
      <c r="A387" s="214"/>
      <c r="B387" s="214"/>
    </row>
    <row r="388" spans="1:2" ht="15">
      <c r="A388" s="214"/>
      <c r="B388" s="214"/>
    </row>
    <row r="389" spans="1:2" ht="15">
      <c r="A389" s="214"/>
      <c r="B389" s="214"/>
    </row>
    <row r="390" spans="1:2" ht="15">
      <c r="A390" s="214"/>
      <c r="B390" s="214"/>
    </row>
    <row r="391" spans="1:2" ht="15">
      <c r="A391" s="214"/>
      <c r="B391" s="214"/>
    </row>
    <row r="392" spans="1:2" ht="15">
      <c r="A392" s="214"/>
      <c r="B392" s="214"/>
    </row>
    <row r="393" spans="1:2" ht="15">
      <c r="A393" s="214"/>
      <c r="B393" s="214"/>
    </row>
    <row r="394" spans="1:2" ht="15">
      <c r="A394" s="214"/>
      <c r="B394" s="214"/>
    </row>
    <row r="395" spans="1:2" ht="15">
      <c r="A395" s="214"/>
      <c r="B395" s="214"/>
    </row>
    <row r="396" spans="1:2" ht="15">
      <c r="A396" s="214"/>
      <c r="B396" s="214"/>
    </row>
    <row r="397" spans="1:2" ht="15">
      <c r="A397" s="214"/>
      <c r="B397" s="214"/>
    </row>
    <row r="398" spans="1:2" ht="15">
      <c r="A398" s="214"/>
      <c r="B398" s="214"/>
    </row>
    <row r="399" spans="1:2" ht="15">
      <c r="A399" s="214"/>
      <c r="B399" s="214"/>
    </row>
    <row r="400" spans="1:2" ht="15">
      <c r="A400" s="214"/>
      <c r="B400" s="214"/>
    </row>
    <row r="401" spans="1:2" ht="15">
      <c r="A401" s="214"/>
      <c r="B401" s="214"/>
    </row>
    <row r="402" spans="1:2" ht="15">
      <c r="A402" s="214"/>
      <c r="B402" s="214"/>
    </row>
    <row r="403" spans="1:2" ht="15">
      <c r="A403" s="214"/>
      <c r="B403" s="214"/>
    </row>
    <row r="404" spans="1:2" ht="15">
      <c r="A404" s="214"/>
      <c r="B404" s="214"/>
    </row>
    <row r="405" spans="1:2" ht="15">
      <c r="A405" s="214"/>
      <c r="B405" s="214"/>
    </row>
    <row r="406" spans="1:2" ht="15">
      <c r="A406" s="214"/>
      <c r="B406" s="214"/>
    </row>
    <row r="407" spans="1:2" ht="15">
      <c r="A407" s="214"/>
      <c r="B407" s="214"/>
    </row>
    <row r="408" spans="1:2" ht="15">
      <c r="A408" s="214"/>
      <c r="B408" s="214"/>
    </row>
    <row r="409" spans="1:2" ht="15">
      <c r="A409" s="214"/>
      <c r="B409" s="214"/>
    </row>
    <row r="410" spans="1:2" ht="15">
      <c r="A410" s="214"/>
      <c r="B410" s="214"/>
    </row>
    <row r="411" spans="1:2" ht="15">
      <c r="A411" s="214"/>
      <c r="B411" s="214"/>
    </row>
    <row r="412" spans="1:2" ht="15">
      <c r="A412" s="214"/>
      <c r="B412" s="214"/>
    </row>
    <row r="413" spans="1:2" ht="15">
      <c r="A413" s="214"/>
      <c r="B413" s="214"/>
    </row>
    <row r="414" spans="1:2" ht="15">
      <c r="A414" s="214"/>
      <c r="B414" s="214"/>
    </row>
    <row r="415" spans="1:2" ht="15">
      <c r="A415" s="214"/>
      <c r="B415" s="214"/>
    </row>
    <row r="416" spans="1:2" ht="15">
      <c r="A416" s="214"/>
      <c r="B416" s="214"/>
    </row>
    <row r="417" spans="1:2" ht="15">
      <c r="A417" s="214"/>
      <c r="B417" s="214"/>
    </row>
    <row r="418" spans="1:2" ht="15">
      <c r="A418" s="214"/>
      <c r="B418" s="214"/>
    </row>
    <row r="419" spans="1:2" ht="15">
      <c r="A419" s="214"/>
      <c r="B419" s="214"/>
    </row>
    <row r="420" spans="1:2" ht="15">
      <c r="A420" s="214"/>
      <c r="B420" s="214"/>
    </row>
    <row r="421" spans="1:2" ht="15">
      <c r="A421" s="214"/>
      <c r="B421" s="214"/>
    </row>
    <row r="422" spans="1:2" ht="15">
      <c r="A422" s="214"/>
      <c r="B422" s="214"/>
    </row>
    <row r="423" spans="1:2" ht="15">
      <c r="A423" s="214"/>
      <c r="B423" s="214"/>
    </row>
    <row r="424" spans="1:2" ht="15">
      <c r="A424" s="214"/>
      <c r="B424" s="214"/>
    </row>
    <row r="425" spans="1:2" ht="15">
      <c r="A425" s="214"/>
      <c r="B425" s="214"/>
    </row>
    <row r="426" spans="1:2" ht="15">
      <c r="A426" s="214"/>
      <c r="B426" s="214"/>
    </row>
    <row r="427" spans="1:2" ht="15">
      <c r="A427" s="214"/>
      <c r="B427" s="214"/>
    </row>
    <row r="428" spans="1:2" ht="15">
      <c r="A428" s="214"/>
      <c r="B428" s="214"/>
    </row>
    <row r="429" spans="1:2" ht="15">
      <c r="A429" s="214"/>
      <c r="B429" s="214"/>
    </row>
    <row r="430" spans="1:2" ht="15">
      <c r="A430" s="214"/>
      <c r="B430" s="214"/>
    </row>
    <row r="431" spans="1:2" ht="15">
      <c r="A431" s="214"/>
      <c r="B431" s="214"/>
    </row>
    <row r="432" spans="1:2" ht="15">
      <c r="A432" s="214"/>
      <c r="B432" s="214"/>
    </row>
    <row r="433" spans="1:2" ht="15">
      <c r="A433" s="214"/>
      <c r="B433" s="214"/>
    </row>
    <row r="434" spans="1:2" ht="15">
      <c r="A434" s="214"/>
      <c r="B434" s="214"/>
    </row>
    <row r="435" spans="1:2" ht="15">
      <c r="A435" s="214"/>
      <c r="B435" s="214"/>
    </row>
    <row r="436" spans="1:2" ht="15">
      <c r="A436" s="214"/>
      <c r="B436" s="214"/>
    </row>
    <row r="437" spans="1:2" ht="15">
      <c r="A437" s="214"/>
      <c r="B437" s="214"/>
    </row>
    <row r="438" spans="1:2" ht="15">
      <c r="A438" s="214"/>
      <c r="B438" s="214"/>
    </row>
    <row r="439" spans="1:2" ht="15">
      <c r="A439" s="214"/>
      <c r="B439" s="214"/>
    </row>
    <row r="440" spans="1:2" ht="15">
      <c r="A440" s="214"/>
      <c r="B440" s="214"/>
    </row>
    <row r="441" spans="1:2" ht="15">
      <c r="A441" s="214"/>
      <c r="B441" s="214"/>
    </row>
    <row r="442" spans="1:2" ht="15">
      <c r="A442" s="214"/>
      <c r="B442" s="214"/>
    </row>
    <row r="443" spans="1:2" ht="15">
      <c r="A443" s="214"/>
      <c r="B443" s="214"/>
    </row>
    <row r="444" spans="1:2" ht="15">
      <c r="A444" s="214"/>
      <c r="B444" s="214"/>
    </row>
    <row r="445" spans="1:2" ht="15">
      <c r="A445" s="214"/>
      <c r="B445" s="214"/>
    </row>
    <row r="446" spans="1:2" ht="15">
      <c r="A446" s="214"/>
      <c r="B446" s="214"/>
    </row>
    <row r="447" spans="1:2" ht="15">
      <c r="A447" s="214"/>
      <c r="B447" s="214"/>
    </row>
    <row r="448" spans="1:2" ht="15">
      <c r="A448" s="214"/>
      <c r="B448" s="214"/>
    </row>
    <row r="449" spans="1:2" ht="15">
      <c r="A449" s="214"/>
      <c r="B449" s="214"/>
    </row>
    <row r="450" spans="1:2" ht="15">
      <c r="A450" s="214"/>
      <c r="B450" s="214"/>
    </row>
    <row r="451" spans="1:2" ht="15">
      <c r="A451" s="214"/>
      <c r="B451" s="214"/>
    </row>
    <row r="452" spans="1:2" ht="15">
      <c r="A452" s="214"/>
      <c r="B452" s="214"/>
    </row>
    <row r="453" spans="1:2" ht="15">
      <c r="A453" s="214"/>
      <c r="B453" s="214"/>
    </row>
    <row r="454" spans="1:2" ht="15">
      <c r="A454" s="214"/>
      <c r="B454" s="214"/>
    </row>
    <row r="455" spans="1:2" ht="15">
      <c r="A455" s="214"/>
      <c r="B455" s="214"/>
    </row>
    <row r="456" spans="1:2" ht="15">
      <c r="A456" s="214"/>
      <c r="B456" s="214"/>
    </row>
    <row r="457" spans="1:2" ht="15">
      <c r="A457" s="214"/>
      <c r="B457" s="214"/>
    </row>
    <row r="458" spans="1:2" ht="15">
      <c r="A458" s="214"/>
      <c r="B458" s="214"/>
    </row>
    <row r="459" spans="1:2" ht="15">
      <c r="A459" s="214"/>
      <c r="B459" s="214"/>
    </row>
    <row r="460" spans="1:2" ht="15">
      <c r="A460" s="214"/>
      <c r="B460" s="214"/>
    </row>
    <row r="461" spans="1:2" ht="15">
      <c r="A461" s="214"/>
      <c r="B461" s="214"/>
    </row>
    <row r="462" spans="1:2" ht="15">
      <c r="A462" s="214"/>
      <c r="B462" s="214"/>
    </row>
    <row r="463" spans="1:2" ht="15">
      <c r="A463" s="214"/>
      <c r="B463" s="214"/>
    </row>
    <row r="464" spans="1:2" ht="15">
      <c r="A464" s="214"/>
      <c r="B464" s="214"/>
    </row>
    <row r="465" spans="1:2" ht="15">
      <c r="A465" s="214"/>
      <c r="B465" s="214"/>
    </row>
    <row r="466" spans="1:2" ht="15">
      <c r="A466" s="214"/>
      <c r="B466" s="214"/>
    </row>
    <row r="467" spans="1:2" ht="15">
      <c r="A467" s="214"/>
      <c r="B467" s="214"/>
    </row>
    <row r="468" spans="1:2" ht="15">
      <c r="A468" s="214"/>
      <c r="B468" s="214"/>
    </row>
    <row r="469" spans="1:2" ht="15">
      <c r="A469" s="214"/>
      <c r="B469" s="214"/>
    </row>
    <row r="470" spans="1:2" ht="15">
      <c r="A470" s="214"/>
      <c r="B470" s="214"/>
    </row>
    <row r="471" spans="1:2" ht="15">
      <c r="A471" s="214"/>
      <c r="B471" s="214"/>
    </row>
    <row r="472" spans="1:2" ht="15">
      <c r="A472" s="214"/>
      <c r="B472" s="214"/>
    </row>
    <row r="473" spans="1:2" ht="15">
      <c r="A473" s="214"/>
      <c r="B473" s="214"/>
    </row>
    <row r="474" spans="1:2" ht="15">
      <c r="A474" s="214"/>
      <c r="B474" s="214"/>
    </row>
    <row r="475" spans="1:2" ht="15">
      <c r="A475" s="214"/>
      <c r="B475" s="214"/>
    </row>
    <row r="476" spans="1:2" ht="15">
      <c r="A476" s="214"/>
      <c r="B476" s="214"/>
    </row>
    <row r="477" spans="1:2" ht="15">
      <c r="A477" s="214"/>
      <c r="B477" s="214"/>
    </row>
    <row r="478" spans="1:2" ht="15">
      <c r="A478" s="214"/>
      <c r="B478" s="214"/>
    </row>
    <row r="479" spans="1:2" ht="15">
      <c r="A479" s="214"/>
      <c r="B479" s="214"/>
    </row>
    <row r="480" spans="1:2" ht="15">
      <c r="A480" s="214"/>
      <c r="B480" s="214"/>
    </row>
    <row r="481" spans="1:2" ht="15">
      <c r="A481" s="214"/>
      <c r="B481" s="214"/>
    </row>
    <row r="482" spans="1:2" ht="15">
      <c r="A482" s="214"/>
      <c r="B482" s="214"/>
    </row>
    <row r="483" spans="1:2" ht="15">
      <c r="A483" s="214"/>
      <c r="B483" s="214"/>
    </row>
    <row r="484" spans="1:2" ht="15">
      <c r="A484" s="214"/>
      <c r="B484" s="214"/>
    </row>
    <row r="485" spans="1:2" ht="15">
      <c r="A485" s="214"/>
      <c r="B485" s="214"/>
    </row>
    <row r="486" spans="1:2" ht="15">
      <c r="A486" s="214"/>
      <c r="B486" s="214"/>
    </row>
    <row r="487" spans="1:2" ht="15">
      <c r="A487" s="214"/>
      <c r="B487" s="214"/>
    </row>
    <row r="488" spans="1:2" ht="15">
      <c r="A488" s="214"/>
      <c r="B488" s="214"/>
    </row>
    <row r="489" spans="1:2" ht="15">
      <c r="A489" s="214"/>
      <c r="B489" s="214"/>
    </row>
    <row r="490" spans="1:2" ht="15">
      <c r="A490" s="214"/>
      <c r="B490" s="214"/>
    </row>
    <row r="491" spans="1:2" ht="15">
      <c r="A491" s="214"/>
      <c r="B491" s="214"/>
    </row>
    <row r="492" spans="1:2" ht="15">
      <c r="A492" s="214"/>
      <c r="B492" s="214"/>
    </row>
    <row r="493" spans="1:2" ht="15">
      <c r="A493" s="214"/>
      <c r="B493" s="214"/>
    </row>
    <row r="494" spans="1:2" ht="15">
      <c r="A494" s="214"/>
      <c r="B494" s="214"/>
    </row>
    <row r="495" spans="1:2" ht="15">
      <c r="A495" s="214"/>
      <c r="B495" s="214"/>
    </row>
    <row r="496" spans="1:2" ht="15">
      <c r="A496" s="214"/>
      <c r="B496" s="214"/>
    </row>
    <row r="497" spans="1:2" ht="15">
      <c r="A497" s="214"/>
      <c r="B497" s="214"/>
    </row>
    <row r="498" spans="1:2" ht="15">
      <c r="A498" s="214"/>
      <c r="B498" s="214"/>
    </row>
    <row r="499" spans="1:2" ht="15">
      <c r="A499" s="214"/>
      <c r="B499" s="214"/>
    </row>
    <row r="500" spans="1:2" ht="15">
      <c r="A500" s="214"/>
      <c r="B500" s="214"/>
    </row>
    <row r="501" spans="1:2" ht="15">
      <c r="A501" s="214"/>
      <c r="B501" s="214"/>
    </row>
    <row r="502" spans="1:2" ht="15">
      <c r="A502" s="214"/>
      <c r="B502" s="214"/>
    </row>
    <row r="503" spans="1:2" ht="15">
      <c r="A503" s="214"/>
      <c r="B503" s="214"/>
    </row>
    <row r="504" spans="1:2" ht="15">
      <c r="A504" s="214"/>
      <c r="B504" s="214"/>
    </row>
    <row r="505" spans="1:2" ht="15">
      <c r="A505" s="214"/>
      <c r="B505" s="214"/>
    </row>
    <row r="506" spans="1:2" ht="15">
      <c r="A506" s="214"/>
      <c r="B506" s="214"/>
    </row>
    <row r="507" spans="1:2" ht="15">
      <c r="A507" s="214"/>
      <c r="B507" s="214"/>
    </row>
    <row r="508" spans="1:2" ht="15">
      <c r="A508" s="214"/>
      <c r="B508" s="214"/>
    </row>
    <row r="509" spans="1:2" ht="15">
      <c r="A509" s="214"/>
      <c r="B509" s="214"/>
    </row>
    <row r="510" spans="1:2" ht="15">
      <c r="A510" s="214"/>
      <c r="B510" s="214"/>
    </row>
    <row r="511" spans="1:2" ht="15">
      <c r="A511" s="214"/>
      <c r="B511" s="214"/>
    </row>
    <row r="512" spans="1:2" ht="15">
      <c r="A512" s="214"/>
      <c r="B512" s="214"/>
    </row>
    <row r="513" spans="1:2" ht="15">
      <c r="A513" s="214"/>
      <c r="B513" s="214"/>
    </row>
    <row r="514" spans="1:2" ht="15">
      <c r="A514" s="214"/>
      <c r="B514" s="214"/>
    </row>
    <row r="515" spans="1:2" ht="15">
      <c r="A515" s="214"/>
      <c r="B515" s="214"/>
    </row>
    <row r="516" spans="1:2" ht="15">
      <c r="A516" s="214"/>
      <c r="B516" s="214"/>
    </row>
    <row r="517" spans="1:2" ht="15">
      <c r="A517" s="214"/>
      <c r="B517" s="214"/>
    </row>
    <row r="518" spans="1:2" ht="15">
      <c r="A518" s="214"/>
      <c r="B518" s="214"/>
    </row>
    <row r="519" spans="1:2" ht="15">
      <c r="A519" s="214"/>
      <c r="B519" s="214"/>
    </row>
    <row r="520" spans="1:2" ht="15">
      <c r="A520" s="214"/>
      <c r="B520" s="214"/>
    </row>
    <row r="521" spans="1:2" ht="15">
      <c r="A521" s="214"/>
      <c r="B521" s="214"/>
    </row>
    <row r="522" spans="1:2" ht="15">
      <c r="A522" s="214"/>
      <c r="B522" s="214"/>
    </row>
    <row r="523" spans="1:2" ht="15">
      <c r="A523" s="214"/>
      <c r="B523" s="214"/>
    </row>
    <row r="524" spans="1:2" ht="15">
      <c r="A524" s="214"/>
      <c r="B524" s="214"/>
    </row>
    <row r="525" spans="1:2" ht="15">
      <c r="A525" s="214"/>
      <c r="B525" s="214"/>
    </row>
    <row r="526" spans="1:2" ht="15">
      <c r="A526" s="214"/>
      <c r="B526" s="214"/>
    </row>
    <row r="527" spans="1:2" ht="15">
      <c r="A527" s="214"/>
      <c r="B527" s="214"/>
    </row>
    <row r="528" spans="1:2" ht="15">
      <c r="A528" s="214"/>
      <c r="B528" s="214"/>
    </row>
    <row r="529" spans="1:2" ht="15">
      <c r="A529" s="214"/>
      <c r="B529" s="214"/>
    </row>
    <row r="530" spans="1:2" ht="15">
      <c r="A530" s="214"/>
      <c r="B530" s="214"/>
    </row>
    <row r="531" spans="1:2" ht="15">
      <c r="A531" s="214"/>
      <c r="B531" s="214"/>
    </row>
    <row r="532" spans="1:2" ht="15">
      <c r="A532" s="214"/>
      <c r="B532" s="214"/>
    </row>
    <row r="533" spans="1:2" ht="15">
      <c r="A533" s="214"/>
      <c r="B533" s="214"/>
    </row>
    <row r="534" spans="1:2" ht="15">
      <c r="A534" s="214"/>
      <c r="B534" s="214"/>
    </row>
    <row r="535" spans="1:2" ht="15">
      <c r="A535" s="214"/>
      <c r="B535" s="214"/>
    </row>
    <row r="536" spans="1:2" ht="15">
      <c r="A536" s="214"/>
      <c r="B536" s="214"/>
    </row>
    <row r="537" spans="1:2" ht="15">
      <c r="A537" s="214"/>
      <c r="B537" s="214"/>
    </row>
    <row r="538" spans="1:2" ht="15">
      <c r="A538" s="214"/>
      <c r="B538" s="214"/>
    </row>
    <row r="539" spans="1:2" ht="15">
      <c r="A539" s="214"/>
      <c r="B539" s="214"/>
    </row>
    <row r="540" spans="1:2" ht="15">
      <c r="A540" s="214"/>
      <c r="B540" s="214"/>
    </row>
    <row r="541" spans="1:2" ht="15">
      <c r="A541" s="214"/>
      <c r="B541" s="214"/>
    </row>
    <row r="542" spans="1:2" ht="15">
      <c r="A542" s="214"/>
      <c r="B542" s="214"/>
    </row>
    <row r="543" spans="1:2" ht="15">
      <c r="A543" s="214"/>
      <c r="B543" s="214"/>
    </row>
    <row r="544" spans="1:2" ht="15">
      <c r="A544" s="214"/>
      <c r="B544" s="214"/>
    </row>
    <row r="545" spans="1:2" ht="15">
      <c r="A545" s="214"/>
      <c r="B545" s="214"/>
    </row>
    <row r="546" spans="1:2" ht="15">
      <c r="A546" s="214"/>
      <c r="B546" s="214"/>
    </row>
    <row r="547" spans="1:2" ht="15">
      <c r="A547" s="214"/>
      <c r="B547" s="214"/>
    </row>
    <row r="548" spans="1:2" ht="15">
      <c r="A548" s="214"/>
      <c r="B548" s="214"/>
    </row>
    <row r="549" spans="1:2" ht="15">
      <c r="A549" s="214"/>
      <c r="B549" s="214"/>
    </row>
    <row r="550" spans="1:2" ht="15">
      <c r="A550" s="214"/>
      <c r="B550" s="214"/>
    </row>
    <row r="551" spans="1:2" ht="15">
      <c r="A551" s="214"/>
      <c r="B551" s="214"/>
    </row>
    <row r="552" spans="1:2" ht="15">
      <c r="A552" s="214"/>
      <c r="B552" s="214"/>
    </row>
    <row r="553" spans="1:2" ht="15">
      <c r="A553" s="214"/>
      <c r="B553" s="214"/>
    </row>
    <row r="554" spans="1:2" ht="15">
      <c r="A554" s="214"/>
      <c r="B554" s="214"/>
    </row>
    <row r="555" spans="1:2" ht="15">
      <c r="A555" s="214"/>
      <c r="B555" s="214"/>
    </row>
    <row r="556" spans="1:2" ht="15">
      <c r="A556" s="214"/>
      <c r="B556" s="214"/>
    </row>
    <row r="557" spans="1:2" ht="15">
      <c r="A557" s="214"/>
      <c r="B557" s="214"/>
    </row>
    <row r="558" spans="1:2" ht="15">
      <c r="A558" s="214"/>
      <c r="B558" s="214"/>
    </row>
    <row r="559" spans="1:2" ht="15">
      <c r="A559" s="214"/>
      <c r="B559" s="214"/>
    </row>
    <row r="560" spans="1:2" ht="15">
      <c r="A560" s="214"/>
      <c r="B560" s="214"/>
    </row>
    <row r="561" spans="1:2" ht="15">
      <c r="A561" s="214"/>
      <c r="B561" s="214"/>
    </row>
    <row r="562" spans="1:2" ht="15">
      <c r="A562" s="214"/>
      <c r="B562" s="214"/>
    </row>
    <row r="563" spans="1:2" ht="15">
      <c r="A563" s="214"/>
      <c r="B563" s="214"/>
    </row>
    <row r="564" spans="1:2" ht="15">
      <c r="A564" s="214"/>
      <c r="B564" s="214"/>
    </row>
    <row r="565" spans="1:2" ht="15">
      <c r="A565" s="214"/>
      <c r="B565" s="214"/>
    </row>
    <row r="566" spans="1:2" ht="15">
      <c r="A566" s="214"/>
      <c r="B566" s="214"/>
    </row>
    <row r="567" spans="1:2" ht="15">
      <c r="A567" s="214"/>
      <c r="B567" s="214"/>
    </row>
    <row r="568" spans="1:2" ht="15">
      <c r="A568" s="214"/>
      <c r="B568" s="214"/>
    </row>
    <row r="569" spans="1:2" ht="15">
      <c r="A569" s="214"/>
      <c r="B569" s="214"/>
    </row>
    <row r="570" spans="1:2" ht="15">
      <c r="A570" s="214"/>
      <c r="B570" s="214"/>
    </row>
    <row r="571" spans="1:2" ht="15">
      <c r="A571" s="214"/>
      <c r="B571" s="214"/>
    </row>
    <row r="572" spans="1:2" ht="15">
      <c r="A572" s="214"/>
      <c r="B572" s="214"/>
    </row>
    <row r="573" spans="1:2" ht="15">
      <c r="A573" s="214"/>
      <c r="B573" s="214"/>
    </row>
    <row r="574" spans="1:2" ht="15">
      <c r="A574" s="214"/>
      <c r="B574" s="214"/>
    </row>
    <row r="575" spans="1:2" ht="15">
      <c r="A575" s="214"/>
      <c r="B575" s="214"/>
    </row>
    <row r="576" spans="1:2" ht="15">
      <c r="A576" s="214"/>
      <c r="B576" s="214"/>
    </row>
    <row r="577" spans="1:2" ht="15">
      <c r="A577" s="214"/>
      <c r="B577" s="214"/>
    </row>
    <row r="578" spans="1:2" ht="15">
      <c r="A578" s="214"/>
      <c r="B578" s="214"/>
    </row>
    <row r="579" spans="1:2" ht="15">
      <c r="A579" s="214"/>
      <c r="B579" s="214"/>
    </row>
    <row r="580" spans="1:2" ht="15">
      <c r="A580" s="214"/>
      <c r="B580" s="214"/>
    </row>
    <row r="581" spans="1:2" ht="15">
      <c r="A581" s="214"/>
      <c r="B581" s="214"/>
    </row>
    <row r="582" spans="1:2" ht="15">
      <c r="A582" s="214"/>
      <c r="B582" s="214"/>
    </row>
    <row r="583" spans="1:2" ht="15">
      <c r="A583" s="214"/>
      <c r="B583" s="214"/>
    </row>
    <row r="584" spans="1:2" ht="15">
      <c r="A584" s="214"/>
      <c r="B584" s="214"/>
    </row>
    <row r="585" spans="1:2" ht="15">
      <c r="A585" s="214"/>
      <c r="B585" s="214"/>
    </row>
    <row r="586" spans="1:2" ht="15">
      <c r="A586" s="214"/>
      <c r="B586" s="214"/>
    </row>
    <row r="587" spans="1:2" ht="15">
      <c r="A587" s="214"/>
      <c r="B587" s="214"/>
    </row>
    <row r="588" spans="1:2" ht="15">
      <c r="A588" s="214"/>
      <c r="B588" s="214"/>
    </row>
    <row r="589" spans="1:2" ht="15">
      <c r="A589" s="214"/>
      <c r="B589" s="214"/>
    </row>
    <row r="590" spans="1:2" ht="15">
      <c r="A590" s="214"/>
      <c r="B590" s="214"/>
    </row>
    <row r="591" spans="1:2" ht="15">
      <c r="A591" s="214"/>
      <c r="B591" s="214"/>
    </row>
    <row r="592" spans="1:2" ht="15">
      <c r="A592" s="214"/>
      <c r="B592" s="214"/>
    </row>
    <row r="593" spans="1:2" ht="15">
      <c r="A593" s="214"/>
      <c r="B593" s="214"/>
    </row>
    <row r="594" spans="1:2" ht="15">
      <c r="A594" s="214"/>
      <c r="B594" s="214"/>
    </row>
    <row r="595" spans="1:2" ht="15">
      <c r="A595" s="214"/>
      <c r="B595" s="214"/>
    </row>
    <row r="596" spans="1:2" ht="15">
      <c r="A596" s="214"/>
      <c r="B596" s="214"/>
    </row>
    <row r="597" spans="1:2" ht="15">
      <c r="A597" s="214"/>
      <c r="B597" s="214"/>
    </row>
    <row r="598" spans="1:2" ht="15">
      <c r="A598" s="214"/>
      <c r="B598" s="214"/>
    </row>
    <row r="599" spans="1:2" ht="15">
      <c r="A599" s="214"/>
      <c r="B599" s="214"/>
    </row>
    <row r="600" spans="1:2" ht="15">
      <c r="A600" s="214"/>
      <c r="B600" s="214"/>
    </row>
    <row r="601" spans="1:2" ht="15">
      <c r="A601" s="214"/>
      <c r="B601" s="214"/>
    </row>
    <row r="602" spans="1:2" ht="15">
      <c r="A602" s="214"/>
      <c r="B602" s="214"/>
    </row>
    <row r="603" spans="1:2" ht="15">
      <c r="A603" s="214"/>
      <c r="B603" s="214"/>
    </row>
    <row r="604" spans="1:2" ht="15">
      <c r="A604" s="214"/>
      <c r="B604" s="214"/>
    </row>
    <row r="605" spans="1:2" ht="15">
      <c r="A605" s="214"/>
      <c r="B605" s="214"/>
    </row>
    <row r="606" spans="1:2" ht="15">
      <c r="A606" s="214"/>
      <c r="B606" s="214"/>
    </row>
    <row r="607" spans="1:2" ht="15">
      <c r="A607" s="214"/>
      <c r="B607" s="214"/>
    </row>
    <row r="608" spans="1:2" ht="15">
      <c r="A608" s="214"/>
      <c r="B608" s="214"/>
    </row>
    <row r="609" spans="1:2" ht="15">
      <c r="A609" s="214"/>
      <c r="B609" s="214"/>
    </row>
    <row r="610" spans="1:2" ht="15">
      <c r="A610" s="214"/>
      <c r="B610" s="214"/>
    </row>
    <row r="611" spans="1:2" ht="15">
      <c r="A611" s="214"/>
      <c r="B611" s="214"/>
    </row>
    <row r="612" spans="1:2" ht="15">
      <c r="A612" s="214"/>
      <c r="B612" s="214"/>
    </row>
    <row r="613" spans="1:2" ht="15">
      <c r="A613" s="214"/>
      <c r="B613" s="214"/>
    </row>
    <row r="614" spans="1:2" ht="15">
      <c r="A614" s="214"/>
      <c r="B614" s="214"/>
    </row>
    <row r="615" spans="1:2" ht="15">
      <c r="A615" s="214"/>
      <c r="B615" s="214"/>
    </row>
    <row r="616" spans="1:2" ht="15">
      <c r="A616" s="214"/>
      <c r="B616" s="214"/>
    </row>
    <row r="617" spans="1:2" ht="15">
      <c r="A617" s="214"/>
      <c r="B617" s="214"/>
    </row>
    <row r="618" spans="1:2" ht="15">
      <c r="A618" s="214"/>
      <c r="B618" s="214"/>
    </row>
    <row r="619" spans="1:2" ht="15">
      <c r="A619" s="214"/>
      <c r="B619" s="214"/>
    </row>
    <row r="620" spans="1:2" ht="15">
      <c r="A620" s="214"/>
      <c r="B620" s="214"/>
    </row>
    <row r="621" spans="1:2" ht="15">
      <c r="A621" s="214"/>
      <c r="B621" s="214"/>
    </row>
    <row r="622" spans="1:2" ht="15">
      <c r="A622" s="214"/>
      <c r="B622" s="214"/>
    </row>
    <row r="623" spans="1:2" ht="15">
      <c r="A623" s="214"/>
      <c r="B623" s="214"/>
    </row>
    <row r="624" spans="1:2" ht="15">
      <c r="A624" s="214"/>
      <c r="B624" s="214"/>
    </row>
    <row r="625" spans="1:2" ht="15">
      <c r="A625" s="214"/>
      <c r="B625" s="214"/>
    </row>
    <row r="626" spans="1:2" ht="15">
      <c r="A626" s="214"/>
      <c r="B626" s="214"/>
    </row>
    <row r="627" spans="1:2" ht="15">
      <c r="A627" s="214"/>
      <c r="B627" s="214"/>
    </row>
    <row r="628" spans="1:2" ht="15">
      <c r="A628" s="214"/>
      <c r="B628" s="214"/>
    </row>
    <row r="629" spans="1:2" ht="15">
      <c r="A629" s="214"/>
      <c r="B629" s="214"/>
    </row>
    <row r="630" spans="1:2" ht="15">
      <c r="A630" s="214"/>
      <c r="B630" s="214"/>
    </row>
    <row r="631" spans="1:2" ht="15">
      <c r="A631" s="214"/>
      <c r="B631" s="214"/>
    </row>
    <row r="632" spans="1:2" ht="15">
      <c r="A632" s="214"/>
      <c r="B632" s="214"/>
    </row>
    <row r="633" spans="1:2" ht="15">
      <c r="A633" s="214"/>
      <c r="B633" s="214"/>
    </row>
    <row r="634" spans="1:2" ht="15">
      <c r="A634" s="214"/>
      <c r="B634" s="214"/>
    </row>
    <row r="635" spans="1:2" ht="15">
      <c r="A635" s="214"/>
      <c r="B635" s="214"/>
    </row>
    <row r="636" spans="1:2" ht="15">
      <c r="A636" s="214"/>
      <c r="B636" s="214"/>
    </row>
    <row r="637" spans="1:2" ht="15">
      <c r="A637" s="214"/>
      <c r="B637" s="214"/>
    </row>
    <row r="638" spans="1:2" ht="15">
      <c r="A638" s="214"/>
      <c r="B638" s="214"/>
    </row>
    <row r="639" spans="1:2" ht="15">
      <c r="A639" s="214"/>
      <c r="B639" s="214"/>
    </row>
    <row r="640" spans="1:2" ht="15">
      <c r="A640" s="214"/>
      <c r="B640" s="214"/>
    </row>
    <row r="641" spans="1:2" ht="15">
      <c r="A641" s="214"/>
      <c r="B641" s="214"/>
    </row>
    <row r="642" spans="1:2" ht="15">
      <c r="A642" s="214"/>
      <c r="B642" s="214"/>
    </row>
    <row r="643" spans="1:2" ht="15">
      <c r="A643" s="214"/>
      <c r="B643" s="214"/>
    </row>
    <row r="644" spans="1:2" ht="15">
      <c r="A644" s="214"/>
      <c r="B644" s="214"/>
    </row>
    <row r="645" spans="1:2" ht="15">
      <c r="A645" s="214"/>
      <c r="B645" s="214"/>
    </row>
    <row r="646" spans="1:2" ht="15">
      <c r="A646" s="214"/>
      <c r="B646" s="214"/>
    </row>
    <row r="647" spans="1:2" ht="15">
      <c r="A647" s="214"/>
      <c r="B647" s="214"/>
    </row>
    <row r="648" spans="1:2" ht="15">
      <c r="A648" s="214"/>
      <c r="B648" s="214"/>
    </row>
    <row r="649" spans="1:2" ht="15">
      <c r="A649" s="214"/>
      <c r="B649" s="214"/>
    </row>
    <row r="650" spans="1:2" ht="15">
      <c r="A650" s="214"/>
      <c r="B650" s="214"/>
    </row>
    <row r="651" spans="1:2" ht="15">
      <c r="A651" s="214"/>
      <c r="B651" s="214"/>
    </row>
    <row r="652" spans="1:2" ht="15">
      <c r="A652" s="214"/>
      <c r="B652" s="214"/>
    </row>
    <row r="653" spans="1:2" ht="15">
      <c r="A653" s="214"/>
      <c r="B653" s="214"/>
    </row>
    <row r="654" spans="1:2" ht="15">
      <c r="A654" s="214"/>
      <c r="B654" s="214"/>
    </row>
    <row r="655" spans="1:2" ht="15">
      <c r="A655" s="214"/>
      <c r="B655" s="214"/>
    </row>
    <row r="656" spans="1:2" ht="15">
      <c r="A656" s="214"/>
      <c r="B656" s="214"/>
    </row>
    <row r="657" spans="1:2" ht="15">
      <c r="A657" s="214"/>
      <c r="B657" s="214"/>
    </row>
    <row r="658" spans="1:2" ht="15">
      <c r="A658" s="214"/>
      <c r="B658" s="214"/>
    </row>
    <row r="659" spans="1:2" ht="15">
      <c r="A659" s="214"/>
      <c r="B659" s="214"/>
    </row>
    <row r="660" spans="1:2" ht="15">
      <c r="A660" s="214"/>
      <c r="B660" s="214"/>
    </row>
    <row r="661" spans="1:2" ht="15">
      <c r="A661" s="214"/>
      <c r="B661" s="214"/>
    </row>
    <row r="662" spans="1:2" ht="15">
      <c r="A662" s="214"/>
      <c r="B662" s="214"/>
    </row>
    <row r="663" spans="1:2" ht="15">
      <c r="A663" s="214"/>
      <c r="B663" s="214"/>
    </row>
    <row r="664" spans="1:2" ht="15">
      <c r="A664" s="214"/>
      <c r="B664" s="214"/>
    </row>
    <row r="665" spans="1:2" ht="15">
      <c r="A665" s="214"/>
      <c r="B665" s="214"/>
    </row>
    <row r="666" spans="1:2" ht="15">
      <c r="A666" s="214"/>
      <c r="B666" s="214"/>
    </row>
    <row r="667" spans="1:2" ht="15">
      <c r="A667" s="214"/>
      <c r="B667" s="214"/>
    </row>
    <row r="668" spans="1:2" ht="15">
      <c r="A668" s="214"/>
      <c r="B668" s="214"/>
    </row>
    <row r="669" spans="1:2" ht="15">
      <c r="A669" s="214"/>
      <c r="B669" s="214"/>
    </row>
    <row r="670" spans="1:2" ht="15">
      <c r="A670" s="214"/>
      <c r="B670" s="214"/>
    </row>
    <row r="671" spans="1:2" ht="15">
      <c r="A671" s="214"/>
      <c r="B671" s="214"/>
    </row>
    <row r="672" spans="1:2" ht="15">
      <c r="A672" s="214"/>
      <c r="B672" s="214"/>
    </row>
    <row r="673" spans="1:2" ht="15">
      <c r="A673" s="214"/>
      <c r="B673" s="214"/>
    </row>
    <row r="674" spans="1:2" ht="15">
      <c r="A674" s="214"/>
      <c r="B674" s="214"/>
    </row>
    <row r="675" spans="1:2" ht="15">
      <c r="A675" s="214"/>
      <c r="B675" s="214"/>
    </row>
    <row r="676" spans="1:2" ht="15">
      <c r="A676" s="214"/>
      <c r="B676" s="214"/>
    </row>
    <row r="677" spans="1:2" ht="15">
      <c r="A677" s="214"/>
      <c r="B677" s="214"/>
    </row>
    <row r="678" spans="1:2" ht="15">
      <c r="A678" s="214"/>
      <c r="B678" s="214"/>
    </row>
    <row r="679" spans="1:2" ht="15">
      <c r="A679" s="214"/>
      <c r="B679" s="214"/>
    </row>
    <row r="680" spans="1:2" ht="15">
      <c r="A680" s="214"/>
      <c r="B680" s="214"/>
    </row>
    <row r="681" spans="1:2" ht="15">
      <c r="A681" s="214"/>
      <c r="B681" s="214"/>
    </row>
    <row r="682" spans="1:2" ht="15">
      <c r="A682" s="214"/>
      <c r="B682" s="214"/>
    </row>
    <row r="683" spans="1:2" ht="15">
      <c r="A683" s="214"/>
      <c r="B683" s="214"/>
    </row>
    <row r="684" spans="1:2" ht="15">
      <c r="A684" s="214"/>
      <c r="B684" s="214"/>
    </row>
    <row r="685" spans="1:2" ht="15">
      <c r="A685" s="214"/>
      <c r="B685" s="214"/>
    </row>
    <row r="686" spans="1:2" ht="15">
      <c r="A686" s="214"/>
      <c r="B686" s="214"/>
    </row>
    <row r="687" spans="1:2" ht="15">
      <c r="A687" s="214"/>
      <c r="B687" s="214"/>
    </row>
    <row r="688" spans="1:2" ht="15">
      <c r="A688" s="214"/>
      <c r="B688" s="214"/>
    </row>
    <row r="689" spans="1:2" ht="15">
      <c r="A689" s="214"/>
      <c r="B689" s="214"/>
    </row>
    <row r="690" spans="1:2" ht="15">
      <c r="A690" s="214"/>
      <c r="B690" s="214"/>
    </row>
    <row r="691" spans="1:2" ht="15">
      <c r="A691" s="214"/>
      <c r="B691" s="214"/>
    </row>
    <row r="692" spans="1:2" ht="15">
      <c r="A692" s="214"/>
      <c r="B692" s="214"/>
    </row>
    <row r="693" spans="1:2" ht="15">
      <c r="A693" s="214"/>
      <c r="B693" s="214"/>
    </row>
    <row r="694" spans="1:2" ht="15">
      <c r="A694" s="214"/>
      <c r="B694" s="214"/>
    </row>
    <row r="695" spans="1:2" ht="15">
      <c r="A695" s="214"/>
      <c r="B695" s="214"/>
    </row>
    <row r="696" spans="1:2" ht="15">
      <c r="A696" s="214"/>
      <c r="B696" s="214"/>
    </row>
    <row r="697" spans="1:2" ht="15">
      <c r="A697" s="214"/>
      <c r="B697" s="214"/>
    </row>
    <row r="698" spans="1:2" ht="15">
      <c r="A698" s="214"/>
      <c r="B698" s="214"/>
    </row>
    <row r="699" spans="1:2" ht="15">
      <c r="A699" s="214"/>
      <c r="B699" s="214"/>
    </row>
    <row r="700" spans="1:2" ht="15">
      <c r="A700" s="214"/>
      <c r="B700" s="214"/>
    </row>
    <row r="701" spans="1:2" ht="15">
      <c r="A701" s="214"/>
      <c r="B701" s="214"/>
    </row>
    <row r="702" spans="1:2" ht="15">
      <c r="A702" s="214"/>
      <c r="B702" s="214"/>
    </row>
    <row r="703" spans="1:2" ht="15">
      <c r="A703" s="214"/>
      <c r="B703" s="214"/>
    </row>
    <row r="704" spans="1:2" ht="15">
      <c r="A704" s="214"/>
      <c r="B704" s="214"/>
    </row>
    <row r="705" spans="1:2" ht="15">
      <c r="A705" s="214"/>
      <c r="B705" s="214"/>
    </row>
    <row r="706" spans="1:2" ht="15">
      <c r="A706" s="214"/>
      <c r="B706" s="214"/>
    </row>
    <row r="707" ht="15">
      <c r="B707" s="217"/>
    </row>
  </sheetData>
  <sheetProtection/>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2019-01-03T17:13:43Z</cp:lastPrinted>
  <dcterms:created xsi:type="dcterms:W3CDTF">2010-03-25T16:40:43Z</dcterms:created>
  <dcterms:modified xsi:type="dcterms:W3CDTF">2020-07-08T12:16:59Z</dcterms:modified>
  <cp:category/>
  <cp:version/>
  <cp:contentType/>
  <cp:contentStatus/>
</cp:coreProperties>
</file>