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erfil jdarias\Desktop\MAPA DE RIESGOS CORRUPCIÓN 2017\"/>
    </mc:Choice>
  </mc:AlternateContent>
  <bookViews>
    <workbookView xWindow="0" yWindow="0" windowWidth="28800" windowHeight="12330" tabRatio="677"/>
  </bookViews>
  <sheets>
    <sheet name="CONTROL DE CAMBIOS" sheetId="25" r:id="rId1"/>
    <sheet name="MAPA DE RIESGOS " sheetId="20" r:id="rId2"/>
    <sheet name="DEFINICIÓN RIESGOS CORRUPCIÓN" sheetId="26" r:id="rId3"/>
    <sheet name="DETERMINACIÓN DE LA PROBABILIDA" sheetId="9" r:id="rId4"/>
    <sheet name="DETERMINACIÓN DEL IMPACTO" sheetId="22" r:id="rId5"/>
    <sheet name="MATRIZ CALIFICACIÓN" sheetId="4" r:id="rId6"/>
    <sheet name="OPCIONES DE MANEJO DEL RIESGO" sheetId="7" r:id="rId7"/>
    <sheet name="EVALUACIÓN DE LOS CONTROLES  " sheetId="2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Print_Area" localSheetId="1">'MAPA DE RIESGOS '!$A$1:$EO$261</definedName>
    <definedName name="_xlnm.Print_Area" localSheetId="5">'MATRIZ CALIFICACIÓN'!$B$1:$H$113</definedName>
    <definedName name="BAJA">'MAPA DE RIESGOS '!#REF!</definedName>
    <definedName name="MODERADO__5">'MAPA DE RIESGOS '!#REF!</definedName>
    <definedName name="PROBABILIDAD" localSheetId="3">'MATRIZ CALIFICACIÓN'!$B$10:$B$14</definedName>
    <definedName name="RARA_VEZ__1">'MAPA DE RIESGOS '!#REF!</definedName>
  </definedNames>
  <calcPr calcId="162913"/>
</workbook>
</file>

<file path=xl/calcChain.xml><?xml version="1.0" encoding="utf-8"?>
<calcChain xmlns="http://schemas.openxmlformats.org/spreadsheetml/2006/main">
  <c r="AA206" i="20" l="1"/>
  <c r="AF255" i="20" l="1"/>
  <c r="K214" i="20" l="1"/>
  <c r="L214" i="20"/>
  <c r="K218" i="20"/>
  <c r="L218" i="20"/>
  <c r="K223" i="20"/>
  <c r="L223" i="20"/>
  <c r="K228" i="20"/>
  <c r="L228" i="20"/>
  <c r="K233" i="20"/>
  <c r="L233" i="20"/>
  <c r="K238" i="20"/>
  <c r="L238" i="20"/>
  <c r="K243" i="20"/>
  <c r="L243" i="20"/>
  <c r="K249" i="20"/>
  <c r="L249" i="20"/>
  <c r="M238" i="20" l="1"/>
  <c r="N238" i="20" s="1"/>
  <c r="M218" i="20"/>
  <c r="N218" i="20" s="1"/>
  <c r="M228" i="20"/>
  <c r="N228" i="20" s="1"/>
  <c r="M243" i="20"/>
  <c r="N243" i="20" s="1"/>
  <c r="M214" i="20"/>
  <c r="N214" i="20" s="1"/>
  <c r="M223" i="20"/>
  <c r="N223" i="20" s="1"/>
  <c r="M249" i="20"/>
  <c r="N249" i="20" s="1"/>
  <c r="M233" i="20"/>
  <c r="N233" i="20" s="1"/>
  <c r="Y206" i="20"/>
  <c r="G206" i="20"/>
  <c r="D206" i="20"/>
  <c r="F206" i="20"/>
  <c r="K206" i="20"/>
  <c r="L206" i="20"/>
  <c r="M206" i="20"/>
  <c r="N206" i="20" s="1"/>
  <c r="O206" i="20"/>
  <c r="S206" i="20"/>
  <c r="V206" i="20"/>
  <c r="W206" i="20"/>
  <c r="X206" i="20"/>
  <c r="Z206" i="20"/>
  <c r="AB206" i="20"/>
  <c r="D207" i="20"/>
  <c r="F207" i="20"/>
  <c r="K207" i="20"/>
  <c r="L207" i="20"/>
  <c r="M207" i="20"/>
  <c r="D208" i="20"/>
  <c r="K208" i="20"/>
  <c r="L208" i="20"/>
  <c r="M208" i="20"/>
  <c r="K209" i="20"/>
  <c r="L209" i="20"/>
  <c r="M209" i="20"/>
  <c r="L202" i="20"/>
  <c r="K202" i="20"/>
  <c r="K197" i="20"/>
  <c r="L197" i="20"/>
  <c r="M197" i="20" l="1"/>
  <c r="N197" i="20" s="1"/>
  <c r="M202" i="20"/>
  <c r="N202" i="20" s="1"/>
  <c r="L169" i="20"/>
  <c r="K169" i="20"/>
  <c r="N150" i="20"/>
  <c r="K173" i="20"/>
  <c r="L173" i="20"/>
  <c r="L163" i="20"/>
  <c r="M163" i="20" s="1"/>
  <c r="N163" i="20" s="1"/>
  <c r="L158" i="20"/>
  <c r="K177" i="20"/>
  <c r="L177" i="20"/>
  <c r="K182" i="20"/>
  <c r="L182" i="20"/>
  <c r="K187" i="20"/>
  <c r="L187" i="20"/>
  <c r="M173" i="20" l="1"/>
  <c r="N173" i="20" s="1"/>
  <c r="M177" i="20"/>
  <c r="N177" i="20" s="1"/>
  <c r="M169" i="20"/>
  <c r="N169" i="20" s="1"/>
  <c r="M182" i="20"/>
  <c r="N182" i="20" s="1"/>
  <c r="M158" i="20"/>
  <c r="M187" i="20"/>
  <c r="N187" i="20" s="1"/>
  <c r="L145" i="20"/>
  <c r="K145" i="20"/>
  <c r="L140" i="20"/>
  <c r="K140" i="20"/>
  <c r="M140" i="20" l="1"/>
  <c r="N140" i="20" s="1"/>
  <c r="M145" i="20"/>
  <c r="N145" i="20" s="1"/>
  <c r="L254" i="20"/>
  <c r="K254" i="20"/>
  <c r="M254" i="20" l="1"/>
  <c r="N254" i="20" s="1"/>
  <c r="L110" i="20"/>
  <c r="K110" i="20"/>
  <c r="L105" i="20"/>
  <c r="K105" i="20"/>
  <c r="L100" i="20"/>
  <c r="K100" i="20"/>
  <c r="L95" i="20"/>
  <c r="K95" i="20"/>
  <c r="L90" i="20"/>
  <c r="K90" i="20"/>
  <c r="L85" i="20"/>
  <c r="K85" i="20"/>
  <c r="L80" i="20"/>
  <c r="K80" i="20"/>
  <c r="L75" i="20"/>
  <c r="K75" i="20"/>
  <c r="M95" i="20" l="1"/>
  <c r="N95" i="20" s="1"/>
  <c r="M90" i="20"/>
  <c r="N90" i="20" s="1"/>
  <c r="M110" i="20"/>
  <c r="N110" i="20" s="1"/>
  <c r="M105" i="20"/>
  <c r="N105" i="20" s="1"/>
  <c r="M85" i="20"/>
  <c r="N85" i="20" s="1"/>
  <c r="M75" i="20"/>
  <c r="N75" i="20" s="1"/>
  <c r="M80" i="20"/>
  <c r="N80" i="20" s="1"/>
  <c r="M100" i="20"/>
  <c r="N100" i="20" s="1"/>
  <c r="A158" i="20" l="1"/>
  <c r="L153" i="20" l="1"/>
  <c r="K153" i="20"/>
  <c r="A150" i="20"/>
  <c r="B150" i="20"/>
  <c r="E150" i="20"/>
  <c r="F150" i="20"/>
  <c r="H150" i="20"/>
  <c r="I150" i="20"/>
  <c r="J150" i="20"/>
  <c r="K150" i="20"/>
  <c r="L150" i="20"/>
  <c r="M150" i="20"/>
  <c r="O150" i="20"/>
  <c r="P150" i="20"/>
  <c r="Q150" i="20"/>
  <c r="R150" i="20"/>
  <c r="S150" i="20"/>
  <c r="T150" i="20"/>
  <c r="U150" i="20"/>
  <c r="V150" i="20"/>
  <c r="W150" i="20"/>
  <c r="E151" i="20"/>
  <c r="F151" i="20"/>
  <c r="H151" i="20"/>
  <c r="O151" i="20"/>
  <c r="P151" i="20"/>
  <c r="T151" i="20"/>
  <c r="U151" i="20"/>
  <c r="V151" i="20"/>
  <c r="H152" i="20"/>
  <c r="L135" i="20"/>
  <c r="K135" i="20"/>
  <c r="L130" i="20"/>
  <c r="K130" i="20"/>
  <c r="L125" i="20"/>
  <c r="K125" i="20"/>
  <c r="L120" i="20"/>
  <c r="K120" i="20"/>
  <c r="L115" i="20"/>
  <c r="K115" i="20"/>
  <c r="M120" i="20" l="1"/>
  <c r="N120" i="20" s="1"/>
  <c r="M130" i="20"/>
  <c r="N130" i="20" s="1"/>
  <c r="M115" i="20"/>
  <c r="N115" i="20" s="1"/>
  <c r="M135" i="20"/>
  <c r="N135" i="20" s="1"/>
  <c r="M153" i="20"/>
  <c r="N153" i="20" s="1"/>
  <c r="M125" i="20"/>
  <c r="N125" i="20" s="1"/>
  <c r="G35" i="20" l="1"/>
  <c r="L70" i="20" l="1"/>
  <c r="K70" i="20"/>
  <c r="L65" i="20"/>
  <c r="K65" i="20"/>
  <c r="L60" i="20"/>
  <c r="K60" i="20"/>
  <c r="L55" i="20"/>
  <c r="K55" i="20"/>
  <c r="M55" i="20" l="1"/>
  <c r="N55" i="20" s="1"/>
  <c r="M65" i="20"/>
  <c r="N65" i="20" s="1"/>
  <c r="M60" i="20"/>
  <c r="N60" i="20" s="1"/>
  <c r="M70" i="20"/>
  <c r="N70" i="20" s="1"/>
  <c r="L50" i="20"/>
  <c r="K50" i="20"/>
  <c r="L45" i="20"/>
  <c r="K45" i="20"/>
  <c r="M45" i="20" l="1"/>
  <c r="N45" i="20" s="1"/>
  <c r="M50" i="20"/>
  <c r="N50" i="20" s="1"/>
  <c r="L35" i="20"/>
  <c r="K35" i="20"/>
  <c r="A35" i="20"/>
  <c r="D30" i="20"/>
  <c r="E30" i="20"/>
  <c r="F30" i="20"/>
  <c r="G30" i="20"/>
  <c r="H30" i="20"/>
  <c r="I30" i="20"/>
  <c r="J30" i="20"/>
  <c r="K30" i="20"/>
  <c r="L30" i="20"/>
  <c r="M30" i="20"/>
  <c r="N30" i="20"/>
  <c r="O30" i="20"/>
  <c r="P30" i="20"/>
  <c r="Q30" i="20"/>
  <c r="R30" i="20"/>
  <c r="S30" i="20"/>
  <c r="T30" i="20"/>
  <c r="U30" i="20"/>
  <c r="V30" i="20"/>
  <c r="D31" i="20"/>
  <c r="E31" i="20"/>
  <c r="F31" i="20"/>
  <c r="H31" i="20"/>
  <c r="D32" i="20"/>
  <c r="E32" i="20"/>
  <c r="F32" i="20"/>
  <c r="H32" i="20"/>
  <c r="D33" i="20"/>
  <c r="E33" i="20"/>
  <c r="F33" i="20"/>
  <c r="D34" i="20"/>
  <c r="E34" i="20"/>
  <c r="F34" i="20"/>
  <c r="A26" i="20"/>
  <c r="G26" i="20"/>
  <c r="K26" i="20"/>
  <c r="L26" i="20"/>
  <c r="B26" i="20"/>
  <c r="M26" i="20" l="1"/>
  <c r="N26" i="20" s="1"/>
  <c r="M35" i="20"/>
  <c r="N35" i="20" s="1"/>
  <c r="L21" i="20"/>
  <c r="K21" i="20"/>
  <c r="M21" i="20" l="1"/>
  <c r="N21" i="20" s="1"/>
  <c r="L16" i="20"/>
  <c r="K16" i="20"/>
  <c r="M16" i="20" l="1"/>
  <c r="N16" i="20" s="1"/>
</calcChain>
</file>

<file path=xl/comments1.xml><?xml version="1.0" encoding="utf-8"?>
<comments xmlns="http://schemas.openxmlformats.org/spreadsheetml/2006/main">
  <authors>
    <author>Julio Roberto Fuentes Vidal</author>
  </authors>
  <commentList>
    <comment ref="F6" authorId="0" shapeId="0">
      <text>
        <r>
          <rPr>
            <sz val="9"/>
            <color indexed="81"/>
            <rFont val="Tahoma"/>
            <family val="2"/>
          </rPr>
          <t xml:space="preserve">Este campo es diligenciado por la Oficina Asesora de Planeación
</t>
        </r>
      </text>
    </comment>
    <comment ref="N6" authorId="0" shapeId="0">
      <text>
        <r>
          <rPr>
            <b/>
            <sz val="9"/>
            <color indexed="81"/>
            <rFont val="Tahoma"/>
            <family val="2"/>
          </rPr>
          <t>Diligenciada por la OAP</t>
        </r>
        <r>
          <rPr>
            <sz val="9"/>
            <color indexed="81"/>
            <rFont val="Tahoma"/>
            <family val="2"/>
          </rPr>
          <t xml:space="preserve">
</t>
        </r>
      </text>
    </comment>
    <comment ref="B8" authorId="0" shapeId="0">
      <text>
        <r>
          <rPr>
            <b/>
            <sz val="9"/>
            <color indexed="81"/>
            <rFont val="Tahoma"/>
            <family val="2"/>
          </rPr>
          <t>Colocar fecha de la versión del cambio efectuado</t>
        </r>
      </text>
    </comment>
    <comment ref="F8"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Jaime Daniel Arias Guarin</author>
    <author>Viviana Poveda</author>
  </authors>
  <commentList>
    <comment ref="F11"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12" authorId="1" shapeId="0">
      <text>
        <r>
          <rPr>
            <sz val="14"/>
            <color indexed="81"/>
            <rFont val="Arial"/>
            <family val="2"/>
          </rPr>
          <t>Indique el nombre del proceso al cual pertenece.</t>
        </r>
        <r>
          <rPr>
            <sz val="10"/>
            <color indexed="81"/>
            <rFont val="Arial"/>
            <family val="2"/>
          </rPr>
          <t xml:space="preserve">
</t>
        </r>
      </text>
    </comment>
    <comment ref="B12" authorId="1" shapeId="0">
      <text>
        <r>
          <rPr>
            <sz val="14"/>
            <color indexed="81"/>
            <rFont val="Arial"/>
            <family val="2"/>
          </rPr>
          <t>Se debe señalar el  objetivo del proceso al que se le identificarán los riesgos de corrupción.</t>
        </r>
        <r>
          <rPr>
            <sz val="9"/>
            <color indexed="81"/>
            <rFont val="Tahoma"/>
            <family val="2"/>
          </rPr>
          <t xml:space="preserve">
</t>
        </r>
      </text>
    </comment>
    <comment ref="C12" authorId="1" shapeId="0">
      <text>
        <r>
          <rPr>
            <sz val="14"/>
            <color indexed="81"/>
            <rFont val="Arial"/>
            <family val="2"/>
          </rPr>
          <t>El consecutivo se utiliza para identificar cada uno de los riesgos, empezando por uno (1)</t>
        </r>
        <r>
          <rPr>
            <sz val="10"/>
            <color indexed="81"/>
            <rFont val="Arial"/>
            <family val="2"/>
          </rPr>
          <t>.</t>
        </r>
        <r>
          <rPr>
            <sz val="9"/>
            <color indexed="81"/>
            <rFont val="Tahoma"/>
            <family val="2"/>
          </rPr>
          <t xml:space="preserve">
</t>
        </r>
      </text>
    </comment>
    <comment ref="D12" authorId="1" shapeId="0">
      <text>
        <r>
          <rPr>
            <sz val="14"/>
            <color indexed="81"/>
            <rFont val="Arial"/>
            <family val="2"/>
          </rPr>
          <t xml:space="preserve">Tiene como principal objetivo conocer las fuentes de los riesgos, sus causas y sus consecuencias.
</t>
        </r>
        <r>
          <rPr>
            <sz val="14"/>
            <color indexed="81"/>
            <rFont val="Tahoma"/>
            <family val="2"/>
          </rPr>
          <t xml:space="preserve">
Si al diligenciar la matriz Definición de Riesgos de Corrupción  todas las respuestas son afirmativas, se considera que es un riesgo de corrupción.</t>
        </r>
      </text>
    </comment>
    <comment ref="I12" authorId="1" shapeId="0">
      <text>
        <r>
          <rPr>
            <sz val="14"/>
            <color indexed="81"/>
            <rFont val="Arial"/>
            <family val="2"/>
          </rPr>
          <t xml:space="preserve">La valoración del riesgo es el producto de confrontar los resultados de la evaluación del riesgo con los controles identificados, esto se hace con el objetivo de establecer prioridades para su manejo y para la fijación de políticas. Para adelantar esta etapa se hace necesario tener claridad sobre los puntos de control existentes en los diferentes procesos, los cuales permiten obtener información para efectos de tomar decisiones.
</t>
        </r>
        <r>
          <rPr>
            <b/>
            <u/>
            <sz val="14"/>
            <color indexed="81"/>
            <rFont val="Arial"/>
            <family val="2"/>
          </rPr>
          <t>Acciones fundamentales para valorar el riesgo:</t>
        </r>
        <r>
          <rPr>
            <sz val="14"/>
            <color indexed="81"/>
            <rFont val="Arial"/>
            <family val="2"/>
          </rPr>
          <t xml:space="preserve">
- Identificar controles existentes
- Verificar efectividad de los controles
- Establecer prioridades de tratamiento</t>
        </r>
        <r>
          <rPr>
            <sz val="10"/>
            <color indexed="81"/>
            <rFont val="Arial"/>
            <family val="2"/>
          </rPr>
          <t xml:space="preserve">
</t>
        </r>
      </text>
    </comment>
    <comment ref="Y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C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G12" authorId="1" shapeId="0">
      <text>
        <r>
          <rPr>
            <sz val="14"/>
            <color indexed="81"/>
            <rFont val="Arial"/>
            <family val="2"/>
          </rPr>
          <t>Es responsabilidad del líder de cada proceso en conjunto con sus equipos monitorear el Mapa de Riesgos de forma periódica y ajustan si es el caso.
El monitoreo permanente a la gestión del riesgo  facilita establecer la efectividad de los controles formulados.
 El monitoreo por autoevaluación se realizará con corte a 30 de abril, 31 de agosto y 31 de diciembre de cada vigencia y se registrará durante los tres(3) primeros días siguientes al corte.</t>
        </r>
        <r>
          <rPr>
            <sz val="10"/>
            <color indexed="81"/>
            <rFont val="Arial"/>
            <family val="2"/>
          </rPr>
          <t xml:space="preserve">
 </t>
        </r>
        <r>
          <rPr>
            <sz val="9"/>
            <color indexed="81"/>
            <rFont val="Tahoma"/>
            <family val="2"/>
          </rPr>
          <t xml:space="preserve">
</t>
        </r>
      </text>
    </comment>
    <comment ref="AK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AL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AM12" authorId="1" shapeId="0">
      <text>
        <r>
          <rPr>
            <sz val="14"/>
            <color indexed="81"/>
            <rFont val="Arial"/>
            <family val="2"/>
          </rPr>
          <t>Lo hace la OCI, teniendo en cuenta las auditorias internas, donde se analicen las causas, los riesgos de corrupción y la efectividad de los controles. Este seguimiento se hará en las siguientes fechas:
30 DE ABRIL
31 DE AGOSTO
31 DE DICEMBRE</t>
        </r>
        <r>
          <rPr>
            <sz val="10"/>
            <color indexed="81"/>
            <rFont val="Arial"/>
            <family val="2"/>
          </rPr>
          <t xml:space="preserve">
</t>
        </r>
        <r>
          <rPr>
            <sz val="9"/>
            <color indexed="81"/>
            <rFont val="Tahoma"/>
            <family val="2"/>
          </rPr>
          <t xml:space="preserve">
</t>
        </r>
      </text>
    </comment>
    <comment ref="D13" authorId="1" shapeId="0">
      <text>
        <r>
          <rPr>
            <sz val="14"/>
            <color indexed="81"/>
            <rFont val="Arial"/>
            <family val="2"/>
          </rPr>
          <t>Determina los factores que afectan positiva o negativamente el cumplimiento de la misión y los objetivos de la entidad.</t>
        </r>
        <r>
          <rPr>
            <b/>
            <sz val="14"/>
            <color indexed="81"/>
            <rFont val="Tahoma"/>
            <family val="2"/>
          </rPr>
          <t xml:space="preserve">   </t>
        </r>
        <r>
          <rPr>
            <b/>
            <sz val="9"/>
            <color indexed="81"/>
            <rFont val="Tahoma"/>
            <family val="2"/>
          </rPr>
          <t xml:space="preserve">  </t>
        </r>
      </text>
    </comment>
    <comment ref="F13" authorId="2" shapeId="0">
      <text>
        <r>
          <rPr>
            <b/>
            <sz val="14"/>
            <color indexed="81"/>
            <rFont val="Arial"/>
            <family val="2"/>
          </rPr>
          <t>CAUSAS :</t>
        </r>
        <r>
          <rPr>
            <sz val="14"/>
            <color indexed="81"/>
            <rFont val="Arial"/>
            <family val="2"/>
          </rPr>
          <t xml:space="preserve"> Son los medios,  circunstancias, situaciones y/o agentes que generan o propician riesgos.  Estas causas deben estar relacionadas con lo identificado en el contexto estratégico (a cada causa se le pueden asociar uno o mas factores internos y externos.
Es esencial que las causas tengan relación directa con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G13" authorId="1" shapeId="0">
      <text>
        <r>
          <rPr>
            <sz val="14"/>
            <color indexed="81"/>
            <rFont val="Arial"/>
            <family val="2"/>
          </rPr>
          <t xml:space="preserve"> 
</t>
        </r>
        <r>
          <rPr>
            <b/>
            <sz val="14"/>
            <color indexed="81"/>
            <rFont val="Arial"/>
            <family val="2"/>
          </rPr>
          <t xml:space="preserve">Riesgo de Corrupción: </t>
        </r>
        <r>
          <rPr>
            <sz val="14"/>
            <color indexed="81"/>
            <rFont val="Arial"/>
            <family val="2"/>
          </rPr>
          <t>Posibilidad de que por acción u omisión, se use el poder para desviar la gestión de lo público  hacia un beneficio privado.</t>
        </r>
      </text>
    </comment>
    <comment ref="H13" authorId="1" shapeId="0">
      <text>
        <r>
          <rPr>
            <sz val="14"/>
            <color indexed="81"/>
            <rFont val="Arial"/>
            <family val="2"/>
          </rPr>
          <t xml:space="preserve">Son los efectos generados por la ocurrencia o materialización de un riesgo que afecta los objetivos o un proceso de la entidad. Pueden ser entre otros, una pérdida, un daño, un perjuicio o un detrimento.
</t>
        </r>
      </text>
    </comment>
    <comment ref="I13" authorId="1" shapeId="0">
      <text>
        <r>
          <rPr>
            <sz val="14"/>
            <color indexed="81"/>
            <rFont val="Arial"/>
            <family val="2"/>
          </rPr>
          <t xml:space="preserve">El análisis del riesgo busca establecer la probabilidad de ocurrencia del mismo y sus consecuencias,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D14" authorId="1" shapeId="0">
      <text>
        <r>
          <rPr>
            <sz val="14"/>
            <color indexed="81"/>
            <rFont val="Arial"/>
            <family val="2"/>
          </rPr>
          <t>Relación existente entre la Entidad y el ambiente en el que opera – fortalezas, debilidades, oportunidades y amenazas, en especial la información referente al riesgo de corrupción. (entorno normativo, regulatorio y partes interesadas</t>
        </r>
        <r>
          <rPr>
            <sz val="14"/>
            <color indexed="81"/>
            <rFont val="Tahoma"/>
            <family val="2"/>
          </rPr>
          <t xml:space="preserve">
</t>
        </r>
        <r>
          <rPr>
            <b/>
            <sz val="14"/>
            <color indexed="81"/>
            <rFont val="Tahoma"/>
            <family val="2"/>
          </rPr>
          <t>Ver lista desplegable</t>
        </r>
      </text>
    </comment>
    <comment ref="E14" authorId="1" shapeId="0">
      <text>
        <r>
          <rPr>
            <sz val="14"/>
            <color indexed="81"/>
            <rFont val="Arial"/>
            <family val="2"/>
          </rPr>
          <t xml:space="preserve">Se relacionan con la estructura, cultura organizacional, cumplimiento de planes, programas, proyectos, procesos, procedimientos, sistemas de información, modelo de operación, recursos humanos y económicos con que cuenta la entidad.
</t>
        </r>
        <r>
          <rPr>
            <b/>
            <sz val="14"/>
            <color indexed="81"/>
            <rFont val="Arial"/>
            <family val="2"/>
          </rPr>
          <t>Ver lista desplegable</t>
        </r>
      </text>
    </comment>
    <comment ref="I14" authorId="1" shapeId="0">
      <text>
        <r>
          <rPr>
            <sz val="14"/>
            <color indexed="81"/>
            <rFont val="Arial"/>
            <family val="2"/>
          </rPr>
          <t>Es el elemento de control que permite establecer la probabilidad de ocurrencia de los riesgos y el impacto de su materialización, calificandolos y evaluandolos a fin de determinar la capacidad de la entidad, para su aceptación y manejo.</t>
        </r>
      </text>
    </comment>
    <comment ref="O14" authorId="1"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t>
        </r>
        <r>
          <rPr>
            <sz val="9"/>
            <color indexed="81"/>
            <rFont val="Tahoma"/>
            <family val="2"/>
          </rPr>
          <t xml:space="preserve">
</t>
        </r>
      </text>
    </comment>
    <comment ref="P14" authorId="1" shapeId="0">
      <text>
        <r>
          <rPr>
            <b/>
            <sz val="14"/>
            <color indexed="81"/>
            <rFont val="Arial"/>
            <family val="2"/>
          </rPr>
          <t>CONTROL PREVENTIVO:</t>
        </r>
        <r>
          <rPr>
            <sz val="14"/>
            <color indexed="81"/>
            <rFont val="Arial"/>
            <family val="2"/>
          </rPr>
          <t xml:space="preserve"> Se orienta a eliminar las causas del riesgo, para prevenir su ocurrencia o materialización.
</t>
        </r>
        <r>
          <rPr>
            <b/>
            <sz val="14"/>
            <color indexed="81"/>
            <rFont val="Arial"/>
            <family val="2"/>
          </rPr>
          <t xml:space="preserve">CONTROL CORRECTIVO: </t>
        </r>
        <r>
          <rPr>
            <sz val="14"/>
            <color indexed="81"/>
            <rFont val="Arial"/>
            <family val="2"/>
          </rPr>
          <t>Aquellos que permiten, después de ser detectado el evento no deseado, el restablecimiento de la actividad.</t>
        </r>
        <r>
          <rPr>
            <sz val="9"/>
            <color indexed="81"/>
            <rFont val="Tahoma"/>
            <family val="2"/>
          </rPr>
          <t xml:space="preserve">
</t>
        </r>
      </text>
    </comment>
    <comment ref="Q14" authorId="1" shapeId="0">
      <text>
        <r>
          <rPr>
            <sz val="14"/>
            <color indexed="81"/>
            <rFont val="Arial"/>
            <family val="2"/>
          </rPr>
          <t xml:space="preserve">Para determinar el riesgo residual, se comparan los resultados obtenidos del riesgo inherente con los controles establecidos, para determinar la zona del riesgo final. </t>
        </r>
        <r>
          <rPr>
            <sz val="10"/>
            <color indexed="81"/>
            <rFont val="Arial"/>
            <family val="2"/>
          </rPr>
          <t xml:space="preserve">
</t>
        </r>
        <r>
          <rPr>
            <b/>
            <sz val="9"/>
            <color indexed="81"/>
            <rFont val="Tahoma"/>
            <family val="2"/>
          </rPr>
          <t xml:space="preserve">
</t>
        </r>
      </text>
    </comment>
    <comment ref="T14" authorId="1" shapeId="0">
      <text>
        <r>
          <rPr>
            <sz val="14"/>
            <color indexed="81"/>
            <rFont val="Arial"/>
            <family val="2"/>
          </rPr>
          <t xml:space="preserve">Teniendo en cuenta los controles determinados, relacione las acciones asociadas a cada uno de ellos para ser ejecutadas, que permitan mitigar el riesgo residual.  </t>
        </r>
        <r>
          <rPr>
            <sz val="10"/>
            <color indexed="81"/>
            <rFont val="Arial"/>
            <family val="2"/>
          </rPr>
          <t xml:space="preserve">
</t>
        </r>
      </text>
    </comment>
    <comment ref="Z14" authorId="0" shapeId="0">
      <text>
        <r>
          <rPr>
            <sz val="14"/>
            <color indexed="81"/>
            <rFont val="Arial"/>
            <family val="2"/>
          </rPr>
          <t>Relacionar los avances en la ejecución de las acciones pmanteadas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analisis y valoración.</t>
        </r>
        <r>
          <rPr>
            <sz val="9"/>
            <color indexed="81"/>
            <rFont val="Tahoma"/>
            <family val="2"/>
          </rPr>
          <t xml:space="preserve">
</t>
        </r>
      </text>
    </comment>
    <comment ref="I15" authorId="1"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J15" authorId="1" shapeId="0">
      <text>
        <r>
          <rPr>
            <sz val="14"/>
            <color indexed="81"/>
            <rFont val="Arial"/>
            <family val="2"/>
          </rPr>
          <t xml:space="preserve">Son las consecuencias o efectos que puede generar la materialización del riesgo de corrupción en la Entidad. De todos modos, la materialización de un riesgo de corrupción para la entidad, es un impacto único.
</t>
        </r>
        <r>
          <rPr>
            <u/>
            <sz val="14"/>
            <color indexed="81"/>
            <rFont val="Arial"/>
            <family val="2"/>
          </rPr>
          <t>No aplica la descripción de riesgos insignificantes o menores.</t>
        </r>
        <r>
          <rPr>
            <sz val="9"/>
            <color indexed="81"/>
            <rFont val="Tahoma"/>
            <family val="2"/>
          </rPr>
          <t xml:space="preserve">
</t>
        </r>
      </text>
    </comment>
    <comment ref="Q15" authorId="1" shapeId="0">
      <text>
        <r>
          <rPr>
            <sz val="10"/>
            <color indexed="81"/>
            <rFont val="Arial"/>
            <family val="2"/>
          </rPr>
          <t xml:space="preserve">SI EL CONTROL AFECTA LA PROBABILIDAD SE DESPLAZA HACIA ABAJO EN LA MATRIZ DE CALIFICACIÓN
</t>
        </r>
      </text>
    </comment>
    <comment ref="R15" authorId="1" shapeId="0">
      <text>
        <r>
          <rPr>
            <sz val="10"/>
            <color indexed="81"/>
            <rFont val="Arial"/>
            <family val="2"/>
          </rPr>
          <t>SI EL CONTROL AFECTA EL IMPACTO SE  DESPLAZA HACIA LA IZQUIERDA EN LA MATRIZ DE CALIFICACIÓN</t>
        </r>
        <r>
          <rPr>
            <b/>
            <sz val="9"/>
            <color indexed="81"/>
            <rFont val="Tahoma"/>
            <family val="2"/>
          </rPr>
          <t xml:space="preserve">
</t>
        </r>
        <r>
          <rPr>
            <sz val="9"/>
            <color indexed="81"/>
            <rFont val="Tahoma"/>
            <family val="2"/>
          </rPr>
          <t xml:space="preserve">
</t>
        </r>
      </text>
    </comment>
    <comment ref="T15" authorId="1" shapeId="0">
      <text>
        <r>
          <rPr>
            <sz val="14"/>
            <color indexed="81"/>
            <rFont val="Arial"/>
            <family val="2"/>
          </rPr>
          <t>Especifique el tiempo en que va ha desarrollar las actividades</t>
        </r>
        <r>
          <rPr>
            <sz val="10"/>
            <color indexed="81"/>
            <rFont val="Arial"/>
            <family val="2"/>
          </rPr>
          <t>.</t>
        </r>
        <r>
          <rPr>
            <sz val="9"/>
            <color indexed="81"/>
            <rFont val="Tahoma"/>
            <family val="2"/>
          </rPr>
          <t xml:space="preserve">
</t>
        </r>
      </text>
    </comment>
    <comment ref="U15" authorId="1" shapeId="0">
      <text>
        <r>
          <rPr>
            <sz val="14"/>
            <color indexed="81"/>
            <rFont val="Arial"/>
            <family val="2"/>
          </rPr>
          <t>Relacione las acciones a ejecutar por cada control establecido</t>
        </r>
        <r>
          <rPr>
            <sz val="14"/>
            <color indexed="81"/>
            <rFont val="Tahoma"/>
            <family val="2"/>
          </rPr>
          <t xml:space="preserve">.
</t>
        </r>
        <r>
          <rPr>
            <sz val="14"/>
            <color indexed="81"/>
            <rFont val="Arial"/>
            <family val="2"/>
          </rPr>
          <t xml:space="preserve">Durante la aplicación de estas acciones, cada responsable de proceso debe mantener la trazabilidad de las actividades realizadas, con el fin de garantizar de forma efectiva que estos riesgos no se materialicen
</t>
        </r>
      </text>
    </comment>
    <comment ref="V15" authorId="1" shapeId="0">
      <text>
        <r>
          <rPr>
            <sz val="14"/>
            <color indexed="81"/>
            <rFont val="Arial"/>
            <family val="2"/>
          </rPr>
          <t>Determine el registro que soporta y evidencia la ejecución de las acciones, como actas, documentos, memorias.</t>
        </r>
        <r>
          <rPr>
            <sz val="9"/>
            <color indexed="81"/>
            <rFont val="Tahoma"/>
            <family val="2"/>
          </rPr>
          <t xml:space="preserve">
</t>
        </r>
      </text>
    </comment>
    <comment ref="W15" authorId="1" shapeId="0">
      <text>
        <r>
          <rPr>
            <sz val="14"/>
            <color indexed="81"/>
            <rFont val="Arial"/>
            <family val="2"/>
          </rPr>
          <t>Indique quien es el resposable de adelantar la/s acción/nes programadas. (Profesional Especializado, Universitario, Técnico….</t>
        </r>
      </text>
    </comment>
    <comment ref="X15" authorId="1" shapeId="0">
      <text>
        <r>
          <rPr>
            <sz val="14"/>
            <color indexed="81"/>
            <rFont val="Arial"/>
            <family val="2"/>
          </rPr>
          <t>Establezca un indicador que permita medir la efectividad de la ejecución de las acciones planteadas, frente a la administración del riesgo.</t>
        </r>
      </text>
    </comment>
  </commentList>
</comments>
</file>

<file path=xl/sharedStrings.xml><?xml version="1.0" encoding="utf-8"?>
<sst xmlns="http://schemas.openxmlformats.org/spreadsheetml/2006/main" count="2435" uniqueCount="1034">
  <si>
    <t>RIESGO</t>
  </si>
  <si>
    <t>PROCESO</t>
  </si>
  <si>
    <t>OBJETIVO DEL PROCESO</t>
  </si>
  <si>
    <t>PROBABILIDAD</t>
  </si>
  <si>
    <t>IMPACTO</t>
  </si>
  <si>
    <t>ZONA DE RIESGO</t>
  </si>
  <si>
    <t>CONSECUTIVO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</si>
  <si>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</si>
  <si>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</si>
  <si>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</si>
  <si>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</si>
  <si>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</si>
  <si>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</si>
  <si>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</si>
  <si>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</si>
  <si>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</si>
  <si>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</si>
  <si>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</si>
  <si>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</si>
  <si>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</si>
  <si>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</si>
  <si>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</si>
  <si>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FRECUENCIA</t>
  </si>
  <si>
    <t>IMPROBABLE</t>
  </si>
  <si>
    <t>POSIBLE</t>
  </si>
  <si>
    <t>PROBABLE</t>
  </si>
  <si>
    <t>CASI SEGURO</t>
  </si>
  <si>
    <t>MAYOR</t>
  </si>
  <si>
    <t>CATASTRÓFICO</t>
  </si>
  <si>
    <t>POSIBLE (3)</t>
  </si>
  <si>
    <t>CASI SEGURO (5)</t>
  </si>
  <si>
    <t>ACCIONES</t>
  </si>
  <si>
    <t>NO</t>
  </si>
  <si>
    <t>CAUSAS</t>
  </si>
  <si>
    <t>DESCRIPCIÓN  (FACTIBILIDAD)</t>
  </si>
  <si>
    <t>MODERADA</t>
  </si>
  <si>
    <t>ALTA</t>
  </si>
  <si>
    <t>EXTREMA</t>
  </si>
  <si>
    <t>OPCIONES DE MANEJO DEL RIESGO</t>
  </si>
  <si>
    <t xml:space="preserve">ZONA DE RIESGO </t>
  </si>
  <si>
    <t>Puede que el riesgo no se haya presentado, o  que ocurra solo en circunstancias excepcionales.</t>
  </si>
  <si>
    <t xml:space="preserve">TABLA DE PROBABILIDAD </t>
  </si>
  <si>
    <t>* Asumir el riesgo
* Reducir el riesgo</t>
  </si>
  <si>
    <t>* Reducir el riesgo
* Evitar el riesgo
* Compartir o transferir el riesgo</t>
  </si>
  <si>
    <t xml:space="preserve"> </t>
  </si>
  <si>
    <t xml:space="preserve">                                                       TABLA DE IMPACTO</t>
  </si>
  <si>
    <t>RESULTADO DE LA CALIFICACIÓN DEL RIESGO DE CORRUPCIÓN</t>
  </si>
  <si>
    <t>RARA VEZ (1)</t>
  </si>
  <si>
    <t>PUNTAJE</t>
  </si>
  <si>
    <t>ZONAS DE RIESGO DE CORRUPCIÓN</t>
  </si>
  <si>
    <t>CATASTROFICO</t>
  </si>
  <si>
    <r>
      <rPr>
        <b/>
        <sz val="16"/>
        <rFont val="Arial Narrow"/>
        <family val="2"/>
      </rPr>
      <t>25</t>
    </r>
    <r>
      <rPr>
        <b/>
        <sz val="10"/>
        <rFont val="Arial Narrow"/>
        <family val="2"/>
      </rPr>
      <t xml:space="preserve">
MODERADA</t>
    </r>
  </si>
  <si>
    <r>
      <rPr>
        <b/>
        <sz val="16"/>
        <rFont val="Arial Narrow"/>
        <family val="2"/>
      </rPr>
      <t>20</t>
    </r>
    <r>
      <rPr>
        <b/>
        <sz val="10"/>
        <rFont val="Arial Narrow"/>
        <family val="2"/>
      </rPr>
      <t xml:space="preserve">
MODERADA</t>
    </r>
  </si>
  <si>
    <r>
      <rPr>
        <b/>
        <sz val="16"/>
        <rFont val="Arial Narrow"/>
        <family val="2"/>
      </rPr>
      <t>15</t>
    </r>
    <r>
      <rPr>
        <b/>
        <sz val="10"/>
        <rFont val="Arial Narrow"/>
        <family val="2"/>
      </rPr>
      <t xml:space="preserve">
MODERADA</t>
    </r>
  </si>
  <si>
    <r>
      <rPr>
        <b/>
        <sz val="16"/>
        <color indexed="8"/>
        <rFont val="Arial Narrow"/>
        <family val="2"/>
      </rPr>
      <t>10</t>
    </r>
    <r>
      <rPr>
        <b/>
        <sz val="18"/>
        <color indexed="8"/>
        <rFont val="Arial Narrow"/>
        <family val="2"/>
      </rPr>
      <t xml:space="preserve">
</t>
    </r>
    <r>
      <rPr>
        <b/>
        <sz val="10"/>
        <color indexed="8"/>
        <rFont val="Arial Narrow"/>
        <family val="2"/>
      </rPr>
      <t>BAJA</t>
    </r>
  </si>
  <si>
    <r>
      <t xml:space="preserve">5
</t>
    </r>
    <r>
      <rPr>
        <b/>
        <sz val="10"/>
        <color indexed="8"/>
        <rFont val="Arial Narrow"/>
        <family val="2"/>
      </rPr>
      <t>BAJA</t>
    </r>
  </si>
  <si>
    <r>
      <rPr>
        <b/>
        <sz val="16"/>
        <rFont val="Arial Narrow"/>
        <family val="2"/>
      </rPr>
      <t>40</t>
    </r>
    <r>
      <rPr>
        <b/>
        <sz val="10"/>
        <rFont val="Arial Narrow"/>
        <family val="2"/>
      </rPr>
      <t xml:space="preserve">
ALTA</t>
    </r>
  </si>
  <si>
    <r>
      <rPr>
        <b/>
        <sz val="16"/>
        <rFont val="Arial Narrow"/>
        <family val="2"/>
      </rPr>
      <t>30</t>
    </r>
    <r>
      <rPr>
        <b/>
        <sz val="10"/>
        <rFont val="Arial Narrow"/>
        <family val="2"/>
      </rPr>
      <t xml:space="preserve">
ALTA</t>
    </r>
  </si>
  <si>
    <r>
      <rPr>
        <b/>
        <sz val="16"/>
        <rFont val="Arial Narrow"/>
        <family val="2"/>
      </rPr>
      <t>50</t>
    </r>
    <r>
      <rPr>
        <b/>
        <sz val="10"/>
        <rFont val="Arial Narrow"/>
        <family val="2"/>
      </rPr>
      <t xml:space="preserve">
ALTA</t>
    </r>
  </si>
  <si>
    <r>
      <rPr>
        <b/>
        <sz val="16"/>
        <rFont val="Arial Narrow"/>
        <family val="2"/>
      </rPr>
      <t>60</t>
    </r>
    <r>
      <rPr>
        <b/>
        <sz val="10"/>
        <rFont val="Arial Narrow"/>
        <family val="2"/>
      </rPr>
      <t xml:space="preserve">
EXTREMA</t>
    </r>
  </si>
  <si>
    <r>
      <rPr>
        <b/>
        <sz val="16"/>
        <rFont val="Arial Narrow"/>
        <family val="2"/>
      </rPr>
      <t>80</t>
    </r>
    <r>
      <rPr>
        <b/>
        <sz val="10"/>
        <rFont val="Arial Narrow"/>
        <family val="2"/>
      </rPr>
      <t xml:space="preserve">
EXTREMA</t>
    </r>
  </si>
  <si>
    <r>
      <rPr>
        <b/>
        <sz val="16"/>
        <rFont val="Arial Narrow"/>
        <family val="2"/>
      </rPr>
      <t>100</t>
    </r>
    <r>
      <rPr>
        <b/>
        <sz val="10"/>
        <rFont val="Arial Narrow"/>
        <family val="2"/>
      </rPr>
      <t xml:space="preserve">
EXTREMA</t>
    </r>
  </si>
  <si>
    <t>MATRIZ DE CALIFICACIÓN RIESGOS DE CORRUPCIÓN</t>
  </si>
  <si>
    <t>IDENTIFICACIÓN DEL RIESGO</t>
  </si>
  <si>
    <t>CONSECUENCIA</t>
  </si>
  <si>
    <t xml:space="preserve">VALORACIÓN DEL RIESGO DE CORRUPCIÓN </t>
  </si>
  <si>
    <t xml:space="preserve"> CONTROLES</t>
  </si>
  <si>
    <t>RIESGO RESIDUAL</t>
  </si>
  <si>
    <t>RIESGO INHERENTE</t>
  </si>
  <si>
    <t>ACCIONES ASOCIADAS AL CONTROL</t>
  </si>
  <si>
    <t>REGISTRO</t>
  </si>
  <si>
    <t>FECHA</t>
  </si>
  <si>
    <t>RESPONSABLE</t>
  </si>
  <si>
    <t>INDICADOR</t>
  </si>
  <si>
    <t>RARA VEZ</t>
  </si>
  <si>
    <t>El riesgo puede ocurrir en algún momento, es poco común o frecuente</t>
  </si>
  <si>
    <t>El evento no se ha presentado en los últimos 5 años</t>
  </si>
  <si>
    <t>Es posible que suceda.</t>
  </si>
  <si>
    <t>El eventose presentó una vez en los últimos 5 años.</t>
  </si>
  <si>
    <t>El evento se presentó una vez en los últimos 2 años.</t>
  </si>
  <si>
    <t>Es viable que el evento ocurra en la mayoria de los casos.</t>
  </si>
  <si>
    <t>El evento se presentó una vez en el último año.</t>
  </si>
  <si>
    <t>Se espera que el evento ocurra en la mayoria de las circunstancias.</t>
  </si>
  <si>
    <t>El evento se presentó más de una vez al año.</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</si>
  <si>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</si>
  <si>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</si>
  <si>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</si>
  <si>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</si>
  <si>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</si>
  <si>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</si>
  <si>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</si>
  <si>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</si>
  <si>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</si>
  <si>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</si>
  <si>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</si>
  <si>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</si>
  <si>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En todo caso se requiere que la Entidad propenda por eliminar el riesgode corrupción  o por lo menos llevarlo a la zona de riesgo baja.</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</si>
  <si>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</si>
  <si>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</si>
  <si>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</si>
  <si>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</si>
  <si>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</si>
  <si>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</si>
  <si>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FORMATO PARA DETERMINAR EL IMPACTO</t>
  </si>
  <si>
    <t>Nº</t>
  </si>
  <si>
    <t>RESPUESTA</t>
  </si>
  <si>
    <t>PREVENTIVO</t>
  </si>
  <si>
    <t>CORRECTIVO</t>
  </si>
  <si>
    <t xml:space="preserve">ALTA </t>
  </si>
  <si>
    <t>¿Afectar al grupo de funcionarios del proceso?</t>
  </si>
  <si>
    <t xml:space="preserve">¿Afectar el cumplimiento de metas y objetivos de la dependencia? </t>
  </si>
  <si>
    <t xml:space="preserve">¿Afectar el cumplimiento de la misión de la Entidad? </t>
  </si>
  <si>
    <t>DETECTIVO</t>
  </si>
  <si>
    <t>MODERADO (5)</t>
  </si>
  <si>
    <t>MAYOR (10)</t>
  </si>
  <si>
    <t>CATASTRÓFICO (20)</t>
  </si>
  <si>
    <t xml:space="preserve">EXTREMA </t>
  </si>
  <si>
    <t xml:space="preserve">¿Afectar el cumplimiento de la misión del sector al que pertenece la Entidad? </t>
  </si>
  <si>
    <t>¿Generar perdida de confianza de la Entidad, afectando su reputación?</t>
  </si>
  <si>
    <t>¿Generar pérdida de recursos económicos?</t>
  </si>
  <si>
    <t>¿Afectar la generación de los productos o la prestación de servicio?</t>
  </si>
  <si>
    <t xml:space="preserve">¿Dar lugar al detrimento de calidad de vida d ela comunidad por la perdida del bien o servicios o los recursos públicos? </t>
  </si>
  <si>
    <t>¿generar perdida de información de la Entidad?</t>
  </si>
  <si>
    <t>¿Generar intervención de los organos de control, fiscalía, u otro ente?</t>
  </si>
  <si>
    <t>¿Dar lugar a procesos sancionatorios?</t>
  </si>
  <si>
    <t>¿Dar lugar a procesos disciplinarios?</t>
  </si>
  <si>
    <t>¿Dar lugar a procesos fiscales?</t>
  </si>
  <si>
    <t>¿Generar pérdida de credibilidad del sector?</t>
  </si>
  <si>
    <t>¿Generar pérdida de credibilidad de la Entidad?</t>
  </si>
  <si>
    <t>¿Ocacionar lesiones físicas o pérdida de vidas humanas?</t>
  </si>
  <si>
    <t>¿Afectar la imagen regional?</t>
  </si>
  <si>
    <t>¿Afectar la imagen nacional?</t>
  </si>
  <si>
    <t>NOTA:</t>
  </si>
  <si>
    <r>
      <t xml:space="preserve">RESPONDER AFIRMATIVAMENTE ENTRE 1 Y 5 PREGUNTAS GENERA UN IMPACTO </t>
    </r>
    <r>
      <rPr>
        <b/>
        <u/>
        <sz val="10"/>
        <color indexed="8"/>
        <rFont val="Arial"/>
        <family val="2"/>
      </rPr>
      <t>MODERADO</t>
    </r>
  </si>
  <si>
    <r>
      <t xml:space="preserve">RESPONDER AFIRMATIVAMENTE ENTRE 6 Y 11 PREGUNTAS GENERA UN IMPACTO </t>
    </r>
    <r>
      <rPr>
        <b/>
        <u/>
        <sz val="10"/>
        <color indexed="8"/>
        <rFont val="Arial"/>
        <family val="2"/>
      </rPr>
      <t>MAYOR</t>
    </r>
  </si>
  <si>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</si>
  <si>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CONTROLES DE RIESGOS DE CORRUPCIÓN</t>
  </si>
  <si>
    <t>Naturaleza del control</t>
  </si>
  <si>
    <t>Criterios para la evaluación</t>
  </si>
  <si>
    <t>Preventivo</t>
  </si>
  <si>
    <t>Correctivo</t>
  </si>
  <si>
    <r>
      <rPr>
        <b/>
        <u/>
        <sz val="11"/>
        <color indexed="8"/>
        <rFont val="Arial"/>
        <family val="2"/>
      </rPr>
      <t>CONTROLES MANUALES</t>
    </r>
    <r>
      <rPr>
        <sz val="11"/>
        <color indexed="8"/>
        <rFont val="Arial"/>
        <family val="2"/>
      </rPr>
      <t>: Políticas de operación aplicables, autorizaciones a través de firmas o confirmaciones vía correo electrónico, archivos físicos  consecutivos, listas de chequeos, controles de seguridad con personal especializado entre otros.</t>
    </r>
  </si>
  <si>
    <r>
      <rPr>
        <b/>
        <u/>
        <sz val="11"/>
        <color indexed="8"/>
        <rFont val="Arial"/>
        <family val="2"/>
      </rPr>
      <t>CONTROLES AUTOMÁTICOS</t>
    </r>
    <r>
      <rPr>
        <sz val="11"/>
        <color indexed="8"/>
        <rFont val="Arial"/>
        <family val="2"/>
      </rPr>
      <t>: Utilizan herramientas tecnológicas como sistemas de información o sofware, diseñados para prevenir, detectar o corregir errores o deficiencias, sin quen tenga que intervenir una persona en el proceso.</t>
    </r>
  </si>
  <si>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</si>
  <si>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</si>
  <si>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</si>
  <si>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</si>
  <si>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</si>
  <si>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</si>
  <si>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</si>
  <si>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</si>
  <si>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ANÁLISIS DEL RIESGO</t>
  </si>
  <si>
    <r>
      <t xml:space="preserve">Los riesgos de corrupción se encuentran en un nivel que puede </t>
    </r>
    <r>
      <rPr>
        <b/>
        <u/>
        <sz val="10"/>
        <rFont val="Arial"/>
        <family val="2"/>
      </rPr>
      <t>eliminarse o reducirce</t>
    </r>
    <r>
      <rPr>
        <sz val="10"/>
        <rFont val="Arial"/>
        <family val="2"/>
      </rPr>
      <t xml:space="preserve"> fácilmente con los controlesestablecidos en la Entidad.</t>
    </r>
  </si>
  <si>
    <r>
      <t xml:space="preserve">RESPONDER AFIRMATIVAMENTE ENTRE 12 Y 18 PREGUNTAS GENERA UN IMPACTO </t>
    </r>
    <r>
      <rPr>
        <b/>
        <u/>
        <sz val="10"/>
        <color indexed="8"/>
        <rFont val="Arial"/>
        <family val="2"/>
      </rPr>
      <t>CATASTRÓFICO</t>
    </r>
  </si>
  <si>
    <t>Descripción del Control</t>
  </si>
  <si>
    <t>INTERNO</t>
  </si>
  <si>
    <t>PROGRAMAS/PROYECTOS</t>
  </si>
  <si>
    <t>PROCESOS/PROCEDIMIENTOS</t>
  </si>
  <si>
    <t xml:space="preserve">SISTEMAS DE INFORMACIÓN </t>
  </si>
  <si>
    <t>MODELO DE OPERACIÓN</t>
  </si>
  <si>
    <t>RECURSOS HUMANOS Y ECONOMICOS</t>
  </si>
  <si>
    <t>ECONOMICOS</t>
  </si>
  <si>
    <t>SOCIALES</t>
  </si>
  <si>
    <t>CULTURALES</t>
  </si>
  <si>
    <t>POLITICOS</t>
  </si>
  <si>
    <t>LEGALES</t>
  </si>
  <si>
    <t>AMBIENTALES O TECNOLÓGICOS</t>
  </si>
  <si>
    <t>EXTERNO</t>
  </si>
  <si>
    <t xml:space="preserve">CONTEXTO ESTRATEGICO </t>
  </si>
  <si>
    <t>FECHA DE EJECUCIÓN</t>
  </si>
  <si>
    <t>ACCIONES ADELANTADAS</t>
  </si>
  <si>
    <t>RESULTADO DEL INDICADOR</t>
  </si>
  <si>
    <t>VERSION: 2.0</t>
  </si>
  <si>
    <t xml:space="preserve">Fecha: </t>
  </si>
  <si>
    <t>PE01 DIRECCIONAMIENTO ESTRATEGICO</t>
  </si>
  <si>
    <t>PE02 COMUNICACIONES</t>
  </si>
  <si>
    <t>PE03 GESTIÓN DE LA INFORMACIÓN</t>
  </si>
  <si>
    <t>PM01 GESTIÓN DEL TRANSPORTE E INFRAESTRUCTURA</t>
  </si>
  <si>
    <t>PM02 SEGURIDAD VIAL</t>
  </si>
  <si>
    <t>PM03 REGULACIÓN Y CONTROL</t>
  </si>
  <si>
    <t>PM04 GESTIÓN DEL TRANSITO</t>
  </si>
  <si>
    <t>PM05 SERVICIO AL CIUDADANO</t>
  </si>
  <si>
    <t>PA01 GESTIÓN ADMINISTRATIVA</t>
  </si>
  <si>
    <t>PA02 GESTIÓN DEL TALENTO HUMANO</t>
  </si>
  <si>
    <t>PA03 GESTIÓN FINANCIERA</t>
  </si>
  <si>
    <t>PA04 GESTIÓN TECNOLOGICA</t>
  </si>
  <si>
    <t>PA05 GESTIÓN LEGAL Y CONTRACTUAL</t>
  </si>
  <si>
    <t>PV01 CONTROL Y EVALUACIÓN A LA GESTIÓN</t>
  </si>
  <si>
    <r>
      <t xml:space="preserve">EVALUACIÓN </t>
    </r>
    <r>
      <rPr>
        <b/>
        <sz val="9"/>
        <rFont val="Arial"/>
        <family val="2"/>
      </rPr>
      <t>DEL RIESGO</t>
    </r>
  </si>
  <si>
    <t>SEGUIMIENTO OFICINA DE CONTROL INTERNO (ABRIL)</t>
  </si>
  <si>
    <t>Mapa de Riesgos de Corrupción</t>
  </si>
  <si>
    <t xml:space="preserve">               Código: PV01-PR07-F03</t>
  </si>
  <si>
    <t xml:space="preserve">Versión: 2.0 </t>
  </si>
  <si>
    <t xml:space="preserve">Versión de actualización: </t>
  </si>
  <si>
    <t>CONTROL DE CAMBIOS</t>
  </si>
  <si>
    <t>VERSIÓN</t>
  </si>
  <si>
    <t xml:space="preserve">En caso de materializarse el riesgo, cuales acciones se realizaron </t>
  </si>
  <si>
    <t>MATRIZ DEFINICIÓN DEL RIESGO DE CORRUPCIÓN</t>
  </si>
  <si>
    <t>Descripción del riesgo</t>
  </si>
  <si>
    <t>Acción u Omisión</t>
  </si>
  <si>
    <t>Uso del poder</t>
  </si>
  <si>
    <t>Desviar la gestión de lo público</t>
  </si>
  <si>
    <t>Beneficio particular</t>
  </si>
  <si>
    <t>Riesgo 1</t>
  </si>
  <si>
    <t>Riesgo 2…</t>
  </si>
  <si>
    <t>Riesgo n</t>
  </si>
  <si>
    <t xml:space="preserve">Si en la descripción del riesgo, las casillas son contestadas todas afirmativamente, se trata de un riesgo de corrupción.
 </t>
  </si>
  <si>
    <t>RIESGO 1</t>
  </si>
  <si>
    <t>RIESGO 2</t>
  </si>
  <si>
    <t>RIESGO 3…</t>
  </si>
  <si>
    <t>RIESGO n</t>
  </si>
  <si>
    <r>
      <rPr>
        <b/>
        <sz val="11"/>
        <color indexed="8"/>
        <rFont val="Arial"/>
        <family val="2"/>
      </rPr>
      <t>PREGUNTA:</t>
    </r>
    <r>
      <rPr>
        <sz val="11"/>
        <color indexed="8"/>
        <rFont val="Arial"/>
        <family val="2"/>
      </rPr>
      <t xml:space="preserve"> </t>
    </r>
    <r>
      <rPr>
        <u/>
        <sz val="11"/>
        <color indexed="8"/>
        <rFont val="Arial"/>
        <family val="2"/>
      </rPr>
      <t>Si el riesgo de corrupción se materializa podría...</t>
    </r>
  </si>
  <si>
    <t xml:space="preserve">TOTAL RESPUESTAS </t>
  </si>
  <si>
    <t>Desplazamiento</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</si>
  <si>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</si>
  <si>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</si>
  <si>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</si>
  <si>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¿El control es manual?
califique </t>
    </r>
    <r>
      <rPr>
        <b/>
        <u/>
        <sz val="12"/>
        <color theme="1"/>
        <rFont val="Arial"/>
        <family val="2"/>
      </rPr>
      <t>15</t>
    </r>
  </si>
  <si>
    <r>
      <t xml:space="preserve">¿La frecuencia de ejecución del control y seguimiento es adecuada?
califique </t>
    </r>
    <r>
      <rPr>
        <b/>
        <u/>
        <sz val="11"/>
        <color theme="1"/>
        <rFont val="Arial"/>
        <family val="2"/>
      </rPr>
      <t>10</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</si>
  <si>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</si>
  <si>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</si>
  <si>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</si>
  <si>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Probabilidad
(Preventivo)</t>
  </si>
  <si>
    <t>Impacto
(Correctivo)</t>
  </si>
  <si>
    <t>2…</t>
  </si>
  <si>
    <t>...n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</si>
  <si>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Sin se cuenta con 3 controles y los tres suman 5 movimientos siendo 1-2-2 = promedio 1.666 = 2
Esto aplica para Probabilidad e impacto</t>
    </r>
  </si>
  <si>
    <r>
      <t>E</t>
    </r>
    <r>
      <rPr>
        <sz val="11"/>
        <color indexed="8"/>
        <rFont val="Calibri"/>
        <family val="2"/>
      </rPr>
      <t xml:space="preserve">l </t>
    </r>
    <r>
      <rPr>
        <u/>
        <sz val="11"/>
        <color indexed="8"/>
        <rFont val="Calibri"/>
        <family val="2"/>
      </rPr>
      <t>control preventivo</t>
    </r>
    <r>
      <rPr>
        <sz val="11"/>
        <color indexed="8"/>
        <rFont val="Calibri"/>
        <family val="2"/>
      </rPr>
      <t xml:space="preserve">  contrarresta la </t>
    </r>
    <r>
      <rPr>
        <b/>
        <sz val="11"/>
        <color indexed="8"/>
        <rFont val="Calibri"/>
        <family val="2"/>
      </rPr>
      <t>PROBABILIDAD</t>
    </r>
    <r>
      <rPr>
        <sz val="11"/>
        <color indexed="8"/>
        <rFont val="Calibri"/>
        <family val="2"/>
      </rPr>
      <t xml:space="preserve"> de materialización del riesgo y  el </t>
    </r>
    <r>
      <rPr>
        <u/>
        <sz val="11"/>
        <color indexed="8"/>
        <rFont val="Calibri"/>
        <family val="2"/>
      </rPr>
      <t>control  correctivo</t>
    </r>
    <r>
      <rPr>
        <sz val="11"/>
        <color indexed="8"/>
        <rFont val="Calibri"/>
        <family val="2"/>
      </rPr>
      <t xml:space="preserve"> el </t>
    </r>
    <r>
      <rPr>
        <b/>
        <sz val="11"/>
        <color indexed="8"/>
        <rFont val="Calibri"/>
        <family val="2"/>
      </rPr>
      <t>IMPACTO</t>
    </r>
    <r>
      <rPr>
        <sz val="11"/>
        <color indexed="8"/>
        <rFont val="Calibri"/>
        <family val="2"/>
      </rPr>
      <t xml:space="preserve"> de la materialización del riesgo.</t>
    </r>
  </si>
  <si>
    <t xml:space="preserve">MAPA DE RIESGOS DE CORRUPCIÓN  </t>
  </si>
  <si>
    <t>REPORTE MONITOREO Y REVISIÓN-ABRIL</t>
  </si>
  <si>
    <t xml:space="preserve">REPORTE MONITOREO Y REVISIÓN-AGOSTO </t>
  </si>
  <si>
    <t>REPORTE MONITOREO Y REVISIÓN-DICIEMBRE</t>
  </si>
  <si>
    <t>SEGUIMIENTO OFICINA DE CONTROL INTERNO (AGOSTO)</t>
  </si>
  <si>
    <t>SEGUIMIENTO OFICINA DE CONTROL INTERNO (DICIEMBRE)</t>
  </si>
  <si>
    <t>Código: PV 01-PR07-F3</t>
  </si>
  <si>
    <t xml:space="preserve"> TIPO DE CONTROLES</t>
  </si>
  <si>
    <t xml:space="preserve">Utilizar de manera inadecuada la ejecución del presupuesto de los proyectos de inversión para beneficio propio o de terceros. </t>
  </si>
  <si>
    <t>Detrimento patrimonial.</t>
  </si>
  <si>
    <t>Semestral</t>
  </si>
  <si>
    <t>Líder de proceso y profesional equipo operativo SIG</t>
  </si>
  <si>
    <t>#Socialización realizada/#socialización programada</t>
  </si>
  <si>
    <t>Investigaciones disciplinarias.</t>
  </si>
  <si>
    <t>Aplicación de herramientas de control (PAA)</t>
  </si>
  <si>
    <t xml:space="preserve">BIMENSUAL </t>
  </si>
  <si>
    <t>Peculado por apropiación.</t>
  </si>
  <si>
    <t>Imagen institucional.</t>
  </si>
  <si>
    <t>Incumplimiento de los programas y proyectos definidos en el PDD.</t>
  </si>
  <si>
    <t>Actualizar los indicadores de gestión de la OAC.</t>
  </si>
  <si>
    <t xml:space="preserve">Actualización de normatividad vigente sobre procesos de contratación pública. </t>
  </si>
  <si>
    <t>Apoyar desde el componente de comunicaciones, la
consolidación de la Secretaría Distrital de Movilidad
como una entidad reconocida a nivel nacional en la
formulación y ejecución de políticas sectoriales acorde
con las necesidades de los ciudadanos.</t>
  </si>
  <si>
    <t xml:space="preserve">Concentración de poder.
Amiguismo y clientelismo.
</t>
  </si>
  <si>
    <t xml:space="preserve">Direccionar la ejecución del
presupuesto del proyecto de
inversión para beneficio propio o
de terceros.
</t>
  </si>
  <si>
    <t xml:space="preserve">Direccionamiento de los recursos para beneficio propio, o de terceros. </t>
  </si>
  <si>
    <t xml:space="preserve">FEBRERO A DICIEMBRE 2017 </t>
  </si>
  <si>
    <t>Reporte de indicadores de gestión realizados por los responsables del proceso.</t>
  </si>
  <si>
    <t xml:space="preserve">Porfesional Universitario </t>
  </si>
  <si>
    <t xml:space="preserve">1 Documento actualizado y publicado POA. </t>
  </si>
  <si>
    <t xml:space="preserve">Bajos estandares éticos </t>
  </si>
  <si>
    <t xml:space="preserve">Posibles investigaciones e incumplimiento de la normatividad. </t>
  </si>
  <si>
    <t xml:space="preserve">Inclusión de la normatividad en la matriz de cumplimieno de lo legal del proceso si es competente. Y aplicación de la normatividad. </t>
  </si>
  <si>
    <t xml:space="preserve">1 Documento actualizado y publicado Matriz de cumpliniento de lo legal. </t>
  </si>
  <si>
    <t xml:space="preserve">Tráfico de influencias </t>
  </si>
  <si>
    <t xml:space="preserve">Afectación del presupuesto definido y malversación de dineros públicos. </t>
  </si>
  <si>
    <t>Desconocimiento de la normatividad de contratación</t>
  </si>
  <si>
    <t xml:space="preserve">Incumplimiento,  demandas e investigaciones </t>
  </si>
  <si>
    <t>Falta o ausencia de controles  a los procesos contractuales.</t>
  </si>
  <si>
    <t>Incumplimientos de la entrega de bienes o servicios por tiempo o calidad.</t>
  </si>
  <si>
    <t>utilizacion indebida de la informacion</t>
  </si>
  <si>
    <t>Ausencia o debilidad de procesos y procedimientos para la gestion</t>
  </si>
  <si>
    <t xml:space="preserve">Perdidad de imagen y credibilidad </t>
  </si>
  <si>
    <t xml:space="preserve"> Bajos estandares eticos</t>
  </si>
  <si>
    <t>Registros PREDIS  GENERADOS / REGISTROS DE LA EJECUCION OIS</t>
  </si>
  <si>
    <t>EDGAR ROMERO</t>
  </si>
  <si>
    <t>Registros aplicativo SI-CAPITAL PREDIS</t>
  </si>
  <si>
    <t>Confrontacion de informacion con la Generada por el predis, frente a lo ejecutado por la oficina.</t>
  </si>
  <si>
    <t>permanente</t>
  </si>
  <si>
    <t>Aplicación del procedimento para el reporte de los Planes Operativos Anuales (POA)</t>
  </si>
  <si>
    <t>Sancion disciplinaria</t>
  </si>
  <si>
    <t xml:space="preserve">Concentracion de poder
</t>
  </si>
  <si>
    <t xml:space="preserve"> Estudios verifcados /Estudios realizados y documentados OIS</t>
  </si>
  <si>
    <t>Administrar y controlar los recursos TICS mediante la estructuración y seguimiento de los proyectos de tecnología, generados en la Entidad,
para apoyar el cumplimiento de la misión y los objetivos institucionales</t>
  </si>
  <si>
    <t xml:space="preserve">Amiguismo y clientelismo
</t>
  </si>
  <si>
    <t xml:space="preserve">Sancion disciplinarias y legales
</t>
  </si>
  <si>
    <t xml:space="preserve">Revisión y aprobación de los conceptos técnicos con componente tecnológico por parte del director de la Oficina de Información Sectorial </t>
  </si>
  <si>
    <t>Verificacion y aprobación de conceptos</t>
  </si>
  <si>
    <t>Conceptos generados 
verificados y aprobados</t>
  </si>
  <si>
    <t xml:space="preserve">Conceptos Tecnicos VERIFICADOS y aprobados  / conceptos tecnicos generados 
</t>
  </si>
  <si>
    <t>Bajos estandares Eticos</t>
  </si>
  <si>
    <t>Perdida de imagen y credibilidad institucional</t>
  </si>
  <si>
    <t>Interes Indebido en las celebracion de contratos o debilidad de procesos y procedimientos para la gestion</t>
  </si>
  <si>
    <t>Detrimento patrimonial</t>
  </si>
  <si>
    <t>Trafico de Influencias</t>
  </si>
  <si>
    <t xml:space="preserve">Formular políticas e impartir los lineamientos  para mejorar la seguridad vial en la ciudad, a través de estrategias, que permitan reducir la frecuencia  y  severidad de los siniestros viales. </t>
  </si>
  <si>
    <t>Amiguismo y clientelismo</t>
  </si>
  <si>
    <t>Emitir conceptos de aval o negación de Planes Estratégicos de Seguridad Vial en favorecimiento a terceros.</t>
  </si>
  <si>
    <t>Posibles investigaciones y sanciones disciplinarias, legales y administrativas</t>
  </si>
  <si>
    <t xml:space="preserve">Aplicación del procedimiento
PM02-PR02 Revisión  Planes de Seguridad Vial con puntos de control. </t>
  </si>
  <si>
    <t>SEMESTRAL</t>
  </si>
  <si>
    <t>Realizar 2 Socialización del procedimiento y puntos de control PM02-PR02 Revisión  Planes de Seguridad Vial
Una cada semestre</t>
  </si>
  <si>
    <t>Listado de asistencia y/o correo electrónico</t>
  </si>
  <si>
    <t>Director(a) de seguridad Vial y Tránsito</t>
  </si>
  <si>
    <t>(Número de socializaciones realizadas / Número de socializaciones programadas)*100</t>
  </si>
  <si>
    <t>Abuso de poder</t>
  </si>
  <si>
    <t>Afectación Imagen Institucional</t>
  </si>
  <si>
    <t>Socializaciones del código de ética</t>
  </si>
  <si>
    <t>Realizar 2 Socialización del código de ética
Una cada semestre</t>
  </si>
  <si>
    <t>Extralimitación de funciones</t>
  </si>
  <si>
    <t>Trafico de influencia</t>
  </si>
  <si>
    <t>Deficiencia en la apropiación en la gestión de procedimientos</t>
  </si>
  <si>
    <t xml:space="preserve">
Ausencia de valores éticos en la gestión pública.</t>
  </si>
  <si>
    <t xml:space="preserve">Elaborar estudios previos para procesos de contratación en beneficio propio o de terceros </t>
  </si>
  <si>
    <t>Ausencia de controles en los procesos</t>
  </si>
  <si>
    <t>Socialización manual de contratación y supervisión</t>
  </si>
  <si>
    <t>Realizar 2 socializaciones del manual de contratación y supervisión
Una cada semestre</t>
  </si>
  <si>
    <t>Correo electrónico</t>
  </si>
  <si>
    <t>Presiones Políticas y Clientelismo.</t>
  </si>
  <si>
    <t>Intereses personales por encima de los Institucionales</t>
  </si>
  <si>
    <t>Velar por la adecuada prestación de los servicios directos e indirectos a cargo de la Dirección de Servicio al Ciudadano en cada uno de sus
puntos de atención, buscando satisfacer las necesidades de las partes interesadas</t>
  </si>
  <si>
    <t xml:space="preserve">Amiguismo y clientelismo </t>
  </si>
  <si>
    <t>Venta de digiturnos para favorecimiento de tercero</t>
  </si>
  <si>
    <t xml:space="preserve">Perdida de imagen institucional </t>
  </si>
  <si>
    <t>Rotación del personal en el SuperCADE de Movilidad (Av Calle 13 N°37-35)</t>
  </si>
  <si>
    <t>Anual</t>
  </si>
  <si>
    <t>Profesional DSC</t>
  </si>
  <si>
    <t xml:space="preserve">Bajos estándares éticos </t>
  </si>
  <si>
    <t xml:space="preserve">Ciudadanía Insatisfecha </t>
  </si>
  <si>
    <t xml:space="preserve">Capacitación en la Política Pública de Servicio al Ciudadano (Decreto 197 de 2014) </t>
  </si>
  <si>
    <t>May - Nov</t>
  </si>
  <si>
    <t xml:space="preserve">Divulgar e implementar procedimiento para la asignación de digiturnos en el SuperCADE de Movilidad </t>
  </si>
  <si>
    <t>Listados de Asistencia y formatos para la rotación</t>
  </si>
  <si>
    <t xml:space="preserve">Falta de integridad </t>
  </si>
  <si>
    <t xml:space="preserve">Reprocesos en el proceso de atención </t>
  </si>
  <si>
    <t xml:space="preserve">Listados de Asistencia  </t>
  </si>
  <si>
    <t>Una  jornadas de inducción y reinducción en cada semestre</t>
  </si>
  <si>
    <t xml:space="preserve">Falta de transparencia </t>
  </si>
  <si>
    <t>Sanciones legales e investigaciones disciplinarias</t>
  </si>
  <si>
    <t xml:space="preserve">Estructurar e Implementar una estrategia comunicativa relacionada con temas de corrupción </t>
  </si>
  <si>
    <t>Piezas pueblicitarias de la estartegia comunicativa implementada</t>
  </si>
  <si>
    <t>Una estrategia comunicativa implementada  en cada semestre</t>
  </si>
  <si>
    <t>Campañas comunicativas sobre el riesgo de cobro por la realización de un trámite</t>
  </si>
  <si>
    <t xml:space="preserve">Estructurar e Implementar una estrategia comunicativa dirigida a los ciudadanos sobre el NO cobro por la realización de trámites </t>
  </si>
  <si>
    <t xml:space="preserve">Pérdida de imagen institucional </t>
  </si>
  <si>
    <t xml:space="preserve">Desarrollar jornadas de inducción y reinducción en las implicaciones sancionatorias por el cobro por la realización de trámites </t>
  </si>
  <si>
    <t xml:space="preserve">Concusión </t>
  </si>
  <si>
    <t>Implementación de lo dispuesto en el  Procedimiento de los cursos de pedagogía por infracción a las normas de tránsito y transporte PM05-PR05</t>
  </si>
  <si>
    <t>Diario</t>
  </si>
  <si>
    <t xml:space="preserve">Realizar un muestreo del 10% a los certificados expedidos versus registro de asistencia  en cada uno de los cursos dictados </t>
  </si>
  <si>
    <t>Formato PM05- PR05-F07 "formato 10% asistentes al curso de pedagogía"</t>
  </si>
  <si>
    <t xml:space="preserve">La NO aplicación del Procedimiento de los cursos de pedagogía por infracción a las normas de tránsito y transporte - PM05-PR05 </t>
  </si>
  <si>
    <t xml:space="preserve">Suspensión de contratos </t>
  </si>
  <si>
    <t>Mensual</t>
  </si>
  <si>
    <t>Realizar la verificación de los requisitos del 10% de las inscripciones mensuales realizadas en la base de datos de exceptuados</t>
  </si>
  <si>
    <t xml:space="preserve">Tabla en excel con la realización de la verificación de los requisitos </t>
  </si>
  <si>
    <t>Restricción de los usuarios autorizados para la verificación de requisitos e ingreso de solicitudes al sistema</t>
  </si>
  <si>
    <t>La NO aplicación del Procedimiento PM05-PR18 "Procedimiento de los cursos de pedagogía por infracción a las normas de tránsito y transporte"</t>
  </si>
  <si>
    <t>Mayor cantidad de vehículos transitando por la ciudad en horario restringido</t>
  </si>
  <si>
    <t>Autorización de la inscripción en la base de datos de exceptuados por parte de un solo funcionario de la DSC</t>
  </si>
  <si>
    <t>Falta de autencidad en documentos presentados por los ciudadanos para solicitar la inscripción</t>
  </si>
  <si>
    <t>Amiguismo.</t>
  </si>
  <si>
    <t xml:space="preserve">Pérdida  de la imagen, la credibilidad, la transparencia y la probidad de la Entidad.  </t>
  </si>
  <si>
    <t>Del 4 de Abril al 29 de diciembre de 2017</t>
  </si>
  <si>
    <t>Listados de Asistencia
Correos electrónicos</t>
  </si>
  <si>
    <t>Director de Control y Vigilancia</t>
  </si>
  <si>
    <t xml:space="preserve">Utilización indebida de la información privilegiada. </t>
  </si>
  <si>
    <t xml:space="preserve">Afectación de recursos público. </t>
  </si>
  <si>
    <t xml:space="preserve">Tráfico de influencias. </t>
  </si>
  <si>
    <t xml:space="preserve">Hallazgos administrativos. </t>
  </si>
  <si>
    <t xml:space="preserve">Afectación en el cumplimiento de las funciones de la Entidad. </t>
  </si>
  <si>
    <t xml:space="preserve">Pérdida  de la imagen de la Entidad,  la credibilidad, la transparencia y la probidad de de los funcionarios.  </t>
  </si>
  <si>
    <t xml:space="preserve">Cohecho. </t>
  </si>
  <si>
    <t xml:space="preserve">Afectación de recursos públicos. </t>
  </si>
  <si>
    <t>No reportar intencionalmente al área competente  la información para adelantar las investigaciones  administrativas a las empresas de transporte público a que haya lugar</t>
  </si>
  <si>
    <t>Ejecutar las políticas relacionadas con la gestión del tránsito en la ciudad por medio de la elaboración, revisión y análisis de planes de manejo y estudios de tránsito asi como la implementación y mantenimiento de dispositivos físicos de control como señalización y semaforización y la persuación a los usuarios del sisitema de movilidad, con el fin de contribuir con la seguridad vial y la movilidad de la ciudad</t>
  </si>
  <si>
    <t>Emitir conceptos técnicos y/o autorizar implementación de señalización sin el cumplimiento de requisitos en favor  de terceros</t>
  </si>
  <si>
    <t>Afectación de la imagen institucional</t>
  </si>
  <si>
    <t>Aplicación de los procedimientos asociados con el riesgo, así:
PM04-PR02
Autorización de implementación de señalización por terceros.
PM04-PR11
Atención de 
solicitudes en materia de señalización
PM04-PR12
Emitir concepto a propuestas técnicas  de proyectos de diseño de señalización.
PM04-PR13
Verificación técnica de  implementación diseño de señalización por terceros.
PM04-PR15
Elaboración y actualización de diseños de señalización.</t>
  </si>
  <si>
    <t>De marzo 1° a Diciembre 31 de 2017</t>
  </si>
  <si>
    <t>Realizar dos (2) socializaciones en el año, sobre código de ética</t>
  </si>
  <si>
    <t>Numero de socializaciones realizadas al interior del proceso, sobre código de ética / Número de socializaciones programadas al interior del proceso, sobre código de ética * 100</t>
  </si>
  <si>
    <t>Trafico de influencias</t>
  </si>
  <si>
    <t>Investigaciones disciplinarias</t>
  </si>
  <si>
    <t>Bajos estandares eticos</t>
  </si>
  <si>
    <t>Cohecho</t>
  </si>
  <si>
    <t>Deficiencia en la apropiación en la gestion del procedimiento</t>
  </si>
  <si>
    <t>No reportar
intencionalmente el no cumplimiento de las garantías, por parte de los contratistas.</t>
  </si>
  <si>
    <t>Aplicación del procedimiento asociado
con el riesgo, así:
PM04-PR26
Seguimiento y control a garantías de los contratos de señalización vial.</t>
  </si>
  <si>
    <t>Listados de Asistencia
Correos electrónicos</t>
  </si>
  <si>
    <t>Ivestigaciones disciplinarias</t>
  </si>
  <si>
    <t>Utilización indebida de información priviligedia</t>
  </si>
  <si>
    <t>Elaborar estudios previos para procesos de contratación de señalización en beneficio
propio o de terceros</t>
  </si>
  <si>
    <t>Sanciones disciplinarias</t>
  </si>
  <si>
    <t>Aplicación del procedimiento asociado
con el riesgo, así:
PM04-PR13
Verificación técnica de  implementación diseño de señalización por terceros</t>
  </si>
  <si>
    <t>Estudios previos o de factibilidad superficiales</t>
  </si>
  <si>
    <t xml:space="preserve">Pliegos de condiciones hechos a la medida de una firma particular </t>
  </si>
  <si>
    <t xml:space="preserve">Adendas que cambien condiciones generales del proceso para favorecer a grupos interesados </t>
  </si>
  <si>
    <t>Amigismo y clientelismo</t>
  </si>
  <si>
    <t>Emitir conceptos de aprobación de Planes de Manejo de Tránsito PMTS, en favor de terceros.</t>
  </si>
  <si>
    <t>Aplicación del procedimiento asociado con el riesgo, así:
PM04-PR08 "Revisión, aprobación y
seguimiento a Planes de Manejo de
Tránsito"</t>
  </si>
  <si>
    <t>Director de Control y Vigilancia
Directora de Seguridad Víal y comportamiento del Tránsito</t>
  </si>
  <si>
    <t>Amiguismo</t>
  </si>
  <si>
    <t>Emitir conceptos técnicos de semaforización sin el cumplimiento de requisitos en favor  de terceros</t>
  </si>
  <si>
    <t>Aplicación del procedimiento asociado
con el riesgo, así:
PM04-PR06
Revisión y aprobación de diseños semafóricos.
PM04-PR19
Expansión y modificación de la red semafórica de Bogota D.C
Aplicar el  manual de contratación</t>
  </si>
  <si>
    <t>Elaborar estudios previos
para procesos de
contratación  de semaforización en beneficio
propio o de terceros</t>
  </si>
  <si>
    <t>Aplicación del procedimiento asociado
con el riesgo, así:
PM04-PR07
Modificación y optimización del planeamiento semafórico
PM04-PR14
Gestión al matenimiento preventivo del sistema de semaforización
PM04-PR17
Gestión al mantenimiento correctivo del sistema de semaforización</t>
  </si>
  <si>
    <t xml:space="preserve"># de resoluciones revisadas / # resoluciones </t>
  </si>
  <si>
    <t>Correos o evidencias de notificación</t>
  </si>
  <si>
    <t>Voluntad del servidor público de beneficiar a un tercero o a si mismo</t>
  </si>
  <si>
    <t>Investigaciones y sanciones disciplinarias</t>
  </si>
  <si>
    <t>Permanente</t>
  </si>
  <si>
    <t>DIRECCIÓN ADMINISTRATIVA Y FINANCIREA / SUBDIRECCIÓN ADMINISTRATIVA</t>
  </si>
  <si>
    <t>N/A</t>
  </si>
  <si>
    <t>Pérdida de imagen institucional</t>
  </si>
  <si>
    <t>Investigaciones administrativas y disciplinarias.</t>
  </si>
  <si>
    <t>Prestar servicios de Asesoría Jurídica en todos los aspectos legales que la Secretaria Distrital de Movilidad requiera, para el logro de sus objetivos institucionales.</t>
  </si>
  <si>
    <t xml:space="preserve">Concentración de poder, </t>
  </si>
  <si>
    <t>Celebrar contratos omitiendo requisitos legales y/o del procedimiento para favorecimiento de un tercero.</t>
  </si>
  <si>
    <t xml:space="preserve">Investigaciones y sanciones legales, administrativas y disciplinarias, multas, </t>
  </si>
  <si>
    <t>Monitoreo de los requisitos legales y/o de procedimiento contralos requisitos inherentes a cada contrato</t>
  </si>
  <si>
    <t>Listas de chequeo</t>
  </si>
  <si>
    <t>extralimitación de funciones, ausencia o debilidad de procesos y procedimientos.</t>
  </si>
  <si>
    <t>incumplimiento de las obligaciones contractuales.</t>
  </si>
  <si>
    <t xml:space="preserve">amiguismo y clientelismo, </t>
  </si>
  <si>
    <t>bajos estándares éticos, tráfico de influencias.</t>
  </si>
  <si>
    <t>Pérdida, alteración, ausencia, y retardo intencional de la documentación precontractual y contractual.</t>
  </si>
  <si>
    <t xml:space="preserve">Investigaciones y sanciones legales, administrativas y disciplinarias, </t>
  </si>
  <si>
    <t>Monitoreo y control de los prestamos realizados a los usuarios tanto externos como internos.</t>
  </si>
  <si>
    <t>Realizar seguimiento a los prestamos realizados, dos veces en el semestre de tal forma que se evidencie el estado de prestamos</t>
  </si>
  <si>
    <t>Acta de reunion con el encargado de los prestamos de los expedientes contractuales</t>
  </si>
  <si>
    <t xml:space="preserve">falta de información derivada de los documentos, </t>
  </si>
  <si>
    <t>reprocesamiento de la información.</t>
  </si>
  <si>
    <t>Realizar la representación extrajudicial y judicial de la Entidad sin la correspondiente defensa técnica y material, para favorecimiento de un tercero.</t>
  </si>
  <si>
    <t xml:space="preserve">Investigaciones y sanciones legales, administrativas y disciplinarias,  </t>
  </si>
  <si>
    <t>Sensibilizar a los funcionarios y contratistas de la Dirección de Asuntos Legales que hacen parte del Grupo de Representación Judicial, frente a las consecuencias jurídicas, disciplinarias y fiscales de una inadecuada defensa técnica que lleve a la pérdida de procesos judiciales por parte de la SDM</t>
  </si>
  <si>
    <t>Solicitar a la Oficina de Control Disciplinario socializacion frente a las consecuencias disciplinarias en que puede incurrir un servidor publico ante la inadecuada defensa técnica y material, para favorecimiento de un tercero.</t>
  </si>
  <si>
    <t>Oficio de solicitud de socializacion
Listado de Asistencia a la Socializacion</t>
  </si>
  <si>
    <t>pérdida de demandas y tutelas</t>
  </si>
  <si>
    <t>Utilizacion indebida de la informacion Institucional</t>
  </si>
  <si>
    <t>Expedición de certificaciones contractuales alteradas en beneficio de un tercero</t>
  </si>
  <si>
    <t>Realizar mesas de trabajo, por medio de las cuales se pueda diagnosticar las necesidades que tiene la Dirección de asuntos Legales, en cuanto a control y seguridad de la información.</t>
  </si>
  <si>
    <t>Realizar Mesas con la Oficina de Información Sectorial a fin de revisar los mecanismos de control con los que cuenta la Dirección de Asuntos Legales para controlar el ingreso y salida de la correspondiencia y cuales son las necesidades de control y seguridad de la información que se requieran.</t>
  </si>
  <si>
    <t>Perdida de la Información</t>
  </si>
  <si>
    <t>Garantizar oportunidad y eficiencia en el suministro y operación de los recursos físicos, tecnológicos y de información, como apoyo administrativo para el cumplimiento de los objetivos misionales y el normal funcionamiento de los procesos de la Secretaría Distrital de Movilidad.</t>
  </si>
  <si>
    <t>Pérdida mal intencionada o hurto de los activos fijos y/o bienes de consumo</t>
  </si>
  <si>
    <t>Sanciones por parte de las entidades de control</t>
  </si>
  <si>
    <t>Cumplimiento en la ejecución de los procedimientos PA01-PR12, 13, 14 y 20</t>
  </si>
  <si>
    <t xml:space="preserve">Semestral </t>
  </si>
  <si>
    <t>Formatos asociados a los procedimientos.
Memorandos
Correos Electrónicos
Denuncias de pérdida</t>
  </si>
  <si>
    <t xml:space="preserve">Subdirector administrativo </t>
  </si>
  <si>
    <t xml:space="preserve">Ausencia o debilidad de procesos y procedimientos para la gestion </t>
  </si>
  <si>
    <t>Procesos disciplinarios, fiscales y penales</t>
  </si>
  <si>
    <t>Clientelismo</t>
  </si>
  <si>
    <t xml:space="preserve">Concentración de poder </t>
  </si>
  <si>
    <t>Concentración de poder</t>
  </si>
  <si>
    <t>Pérdida de la documentación almacenada en el archivo central de la entidad.</t>
  </si>
  <si>
    <t>Pérdida de la integridad de la información</t>
  </si>
  <si>
    <t xml:space="preserve">Seguimiento mensual al control de préstamo de documentos del Archivo Central de la SDM  </t>
  </si>
  <si>
    <t xml:space="preserve">Elaborar informe de registro de préstamos  y reportar situaciones especiales  por pérdida de documentos
</t>
  </si>
  <si>
    <t>Registro mensual de préstamo de documentos
Correos Electrónicos
Denuncias de pérdida</t>
  </si>
  <si>
    <t>(No de seguimientos realizados /No de seguimientos programados)*100</t>
  </si>
  <si>
    <t>Investigaciones administrativas, fiscales y disciplinarias</t>
  </si>
  <si>
    <t xml:space="preserve">Clientelismo, Tráfico de influencias </t>
  </si>
  <si>
    <t>Bajos estándares éticos</t>
  </si>
  <si>
    <t xml:space="preserve">Proteger la función pública al interior de la Secretaria Distrital de Movilidad, adelantando las actuaciones disciplinarias relaciondas con sus servidores y ex servidores, determinando así la posible responsabilidad frente a la ocurrencia de conductas disciplinarias relacionadas con sus servidores públicos de la entidad, acciones preventivas con el fin de evitar la incursión en comportamientos disciplinables, de conformidad con la Ley 734 de 2002 y demas normas concordantes. </t>
  </si>
  <si>
    <t xml:space="preserve">Investigaciones disciplinarias, civiles, penal y fiscales </t>
  </si>
  <si>
    <t>JEFE DEL AREA</t>
  </si>
  <si>
    <t xml:space="preserve">Reprocesos </t>
  </si>
  <si>
    <t>Verificar la eficacia, eficiencia y efectividad de la implementación, desarrollo, mantenimiento y mejora continua del Sistema Integrado de
Gestión y el Sistema de Control Interno a través de la planeación, organización, dirección y control de las actividades de evaluación, auditorías
internas y seguimientos, constatando que el control esté asociado a todas las funciones asignadas y aplicables a la Entidad; y promover el
desarrollo de los roles de la OCI: valoración de riesgos, acompañamiento y asesoría, evaluación y seguimiento, fomento de la cultura del
control y relación con entes externos.</t>
  </si>
  <si>
    <t>PV01 CONTROL Y EVALUACIÓN D ELA GESTIÓN</t>
  </si>
  <si>
    <t>Bajos estándares éticos.</t>
  </si>
  <si>
    <t>Tráfico de Influencias</t>
  </si>
  <si>
    <t>Negligencia en la custodia</t>
  </si>
  <si>
    <t>Inadecuadas medidas de seguridad para el acceso a archivos de información física y/o en medios digitales</t>
  </si>
  <si>
    <t>Pérdida o alteración  de documentos y/o información (Posibilidad de que se extravíen o sean destruidos total o parcialmente) que soportan las auditorías, informes y/o seguimientos en beneficio propio o a favor de un tercero</t>
  </si>
  <si>
    <t>Sensibilización a los integrantes de las oficina de la importancia de la custodia de los documentos que genera la dependencia por el valor probatorio de los mismos.</t>
  </si>
  <si>
    <t>Revisión periódica del contenido de la carpeta compartida donde se archivan de manera digital los documentos  de la OCI</t>
  </si>
  <si>
    <t>Socialización del Código de Ética de la SDM a los servidores de la OCI</t>
  </si>
  <si>
    <t>anual</t>
  </si>
  <si>
    <t>Realizar jornadas de sensibilización a los servidores de la OCI sobre la importancia de la adecuada custodia de la información almacenada en la oficina.</t>
  </si>
  <si>
    <t>Registro de asistencia y Acta reunión de seguimiento al PAAI de la OCI.</t>
  </si>
  <si>
    <t>Jefe de la OCI</t>
  </si>
  <si>
    <t>(No de servidores socializados sobre la importancia de la adecuada custodia de la información almacenada en la OCI/ total de servidores de la OCI)*100</t>
  </si>
  <si>
    <t>Revisar el contenido de la carpeta compartida donde se archivan de manera digital los documentos  de la OCI</t>
  </si>
  <si>
    <t>Carpeta compartida donde se archivan de manera digitales los documentos  de la OCI actualizada.</t>
  </si>
  <si>
    <t>Se realizará  jornada de socialización sobre el Código de Ética de la SDM</t>
  </si>
  <si>
    <t>(No de servidores socializados sobre el Código de Ética/ total de servidores de la OCI)*100</t>
  </si>
  <si>
    <t>Deficiencia en los controles  a los informes de auditoría, evaluaciones y/o seguimientos que reflejen  la  no conformidad  observada de acuerdo con las evidencias recolectadas.</t>
  </si>
  <si>
    <t>Tráfico de influencias</t>
  </si>
  <si>
    <t>Abuso de autoridad</t>
  </si>
  <si>
    <t>Manipulación de muestreos</t>
  </si>
  <si>
    <t>Descripción de situaciones en los informes que no reflejen  la  no conformidad  observada en la auditoria, informes y/o seguimientos en beneficio propio o a favor de un tercero</t>
  </si>
  <si>
    <t>Revisión de los informes de auditoria, evaluaciones y/o seguimientos  por el Jefe de la OCI (Verificar que los hallazgos estén debidamente soportados)</t>
  </si>
  <si>
    <t>Revisión de los resultado de listas de verificación  del ejercicio auditor e implementar acciones de mejora</t>
  </si>
  <si>
    <t>Socialización de la aplicación de los PV01-PR02 Procedimiento de Auditoría Interna y PV01-PR03 Procedimiento para la Evaluación del Sistema de Control Interno en la entidad.</t>
  </si>
  <si>
    <t>Se Aplica sistemáticamente las actividades 22 y 23 "Revisar informe" del procedimiento PV01-PR02 y actividades 11 y 12 del procedimiento PV01-PR03</t>
  </si>
  <si>
    <t>Correos electrónicos e informes de auditoría ,  evaluación y seguimiento  aprobados</t>
  </si>
  <si>
    <t xml:space="preserve">(Número de informes revisados y aprobados que cumplen requisitos de conformidad con criterios de auditoria / Total informes efectuados) * 100 
</t>
  </si>
  <si>
    <t>Realizar  jornada de socialización sobre el Código de Ética de la SDM</t>
  </si>
  <si>
    <t>Registro de asistencia</t>
  </si>
  <si>
    <t>(No de servidores de la OCI socializados sobre el Código de Ética/ total de servidores de la OCI)*100</t>
  </si>
  <si>
    <t>Según programación auditorías SIG</t>
  </si>
  <si>
    <t>Con base en los resultados de las encuestas del ejercicio auditor evaluar  competencias del equipo auditor.</t>
  </si>
  <si>
    <t>Evidencias de las  acciones de mejora a implementadas producto del informe de análisis de los resultados de las encuestas.</t>
  </si>
  <si>
    <t>(Acciones de mejora  implementadas producto del informe de análisis de los resultados de las encuestas/ Acciones formuladas)*100.</t>
  </si>
  <si>
    <t>De acuerdo 
a las modificaciones de los mismos</t>
  </si>
  <si>
    <t>Realizar Jornada de sensibilización de procedimientos PV01-PR02 y PV01-PR03 al grupo auditor, señalando la importancia de los principios de la auditoría y retroalimentación de los resultados de los ejercicios de auditoría y evaluación.</t>
  </si>
  <si>
    <t>Registro de socialización (Presentación y listado de asistencia).</t>
  </si>
  <si>
    <t>(No de servidores de la OCI socializados en el PV01-PR02 y PV01-PR03 / total de servidores de la OCI)*100</t>
  </si>
  <si>
    <t xml:space="preserve"> Recibir dádivas </t>
  </si>
  <si>
    <t>Falta de un protocolo de protección a la identidad del denunciante auditor</t>
  </si>
  <si>
    <t xml:space="preserve">Desconocimiento de los delitos tipificados como de corrupción en la Ley </t>
  </si>
  <si>
    <t>No reportar posibles actos de corrupción e irregularidades que haya encontrado en el ejercicio de sus funciones, en beneficio propio o a favor de un tercero</t>
  </si>
  <si>
    <t>Realizar una jornada de sensibilización de procedimientos PV01-PR02 y PV01-PR03 al grupo auditor, señalando la importancia de los principios de la auditoría y retroalimentación de los resultados de los ejercicios de auditoría y evaluación.</t>
  </si>
  <si>
    <t>Registro de asistencias</t>
  </si>
  <si>
    <t>Realizar  jornada de socialización sobre  Política para la adminidtración de riesgos  de la SDM haciendo enfoque en los de corrupción.</t>
  </si>
  <si>
    <t>(No de servidores de la OCI socializados sobre  Política para la adminidtración de riesgos/ total de servidores de la OCI)*100</t>
  </si>
  <si>
    <t>Realizar  jornada de socialización sobre los delitos tipificados como de corrupción en la Ley  y la obligación de reportarlos.</t>
  </si>
  <si>
    <t>(No de servidores de la OCI socializados sobre los delitos tipificados como de corrupción en la Ley  / total de servidores de la OCI)*100</t>
  </si>
  <si>
    <t xml:space="preserve">Utilización indebida de la información oficial privilegiada en el desarrollo de las auditorías y evaluaciones realizadas, en beneficio propio o a favor de un tercero
</t>
  </si>
  <si>
    <t>Acceso no controlado a la información privilegiada</t>
  </si>
  <si>
    <t>Desconocimiento y control de las políticas de manejo y seguridad de la información.</t>
  </si>
  <si>
    <t>Socialización de la politica de seguridad de la información a los servidores de la OCI</t>
  </si>
  <si>
    <t>Socialización a los servidores de la OCI de los delitos tipificados como de corrupción en la Ley  y la obligación de reportarlos.</t>
  </si>
  <si>
    <t>(No de servidores de la OCI socializados sobre la politica de seguridad de la información   / total de servidores de la OCI)*100</t>
  </si>
  <si>
    <t>Realizar  jornada de socialización sobre la politica de seguridad de la información a los servidores de la OCI</t>
  </si>
  <si>
    <t>Actos malintencionados de terceros</t>
  </si>
  <si>
    <t>Injerencia irregular de la  alta dirección o de un externo en el programa anual de auditorías  internas PAAI, en beneficio propio o a favor de un tercero</t>
  </si>
  <si>
    <t>Gestionar la socialización del Código de Ética de la SDM al comité de control interno y calidad</t>
  </si>
  <si>
    <t>Socializar el  PV01-PR01 Procedimiento Formulación y Aprobación del Programa
Anual de Auditorías Internas - PAAI en comité de control interno y calidad</t>
  </si>
  <si>
    <t>Presentación  del PAAI de la OCI de la vigencia ante del comité de control interno y calidad, para su aprobación.</t>
  </si>
  <si>
    <t>Registro de asistencia y Acta de comité</t>
  </si>
  <si>
    <t>(No de  Directivos  de la SDM socializados  / total de  Directivos  de la SDM)*100</t>
  </si>
  <si>
    <t>Realizar socialización del  PV01-PR01 Procedimiento Formulación y Aprobación del Programa
Anual de Auditorías Internas - PAAI en comité de control interno y calidad</t>
  </si>
  <si>
    <t>(No de  Directivos  de la SDM socializados sobre el procedimiento / total de  Directivos  de la SDM)*100</t>
  </si>
  <si>
    <t>Realizar presentación del PAAI de la OCI</t>
  </si>
  <si>
    <t>Registro de socialización, PAAI y Acta de comité</t>
  </si>
  <si>
    <t>Desconocimiento de los Requisitos Contractuales</t>
  </si>
  <si>
    <t>Vincular personas en los contratos u OPS sin formación o experiencia, en beneficio propio o a favor de un tercero</t>
  </si>
  <si>
    <t>Socialización del Código de Ética de la SDM al jefe de la OCI y ordenador del Gasto respectivo.</t>
  </si>
  <si>
    <t>Socialización del Manual de funciones, Manual de Contratación y Decreto 567 de 2006 en lo relacionado con la OCI, al jefe de la OCI y ordenador del Gasto respectivo.</t>
  </si>
  <si>
    <t>Realizar  jornada de socialización sobre el Código de  Código de Ética  de la SDM al jefe de la OCI y ordenador del Gasto respectivo.</t>
  </si>
  <si>
    <t xml:space="preserve">Registro de asistencia </t>
  </si>
  <si>
    <t>(No de  Directivos  de la SDM socializados sobre el Código de Ética  y  Buen Gobierno/ total de  Directivos  de la SDM)*100</t>
  </si>
  <si>
    <t>Realizar  jornada de socialización sobre el Manual de funciones, Manual de Contratación y Decreto 567 de 2006 en lo relacionado con la OCI, al jefe de la OCI y ordenador del Gasto respectivo.</t>
  </si>
  <si>
    <t>Posibles sanciones disciplinarias y penales</t>
  </si>
  <si>
    <t>Reprocesos - Reconstrucción de documentos</t>
  </si>
  <si>
    <t>Imposibilidad de poner en conocimiento al dueño del proceso el resultado de las auditorías, informes y/o seguimientos para la implementación de correcciones y acciones correctivas</t>
  </si>
  <si>
    <t>Afectación negativa de la imagen de la OCI.</t>
  </si>
  <si>
    <t>Reprocesos</t>
  </si>
  <si>
    <t>Inoportunidado y/o imposibilidad de   implementación de correcciones y/o acciones correctivas</t>
  </si>
  <si>
    <t>Detrimento Patrimonial.</t>
  </si>
  <si>
    <t>Posibles sanciones  disciplinarias y penales (Omisión del cumplimiento del Art. 9 Ley 1474 de 2011 y el Art. 231, Decreto  019 de 2012)</t>
  </si>
  <si>
    <t>Impunidad</t>
  </si>
  <si>
    <t>Afectación negativa de la imagen institucional</t>
  </si>
  <si>
    <t>Posibles sanciones  disciplinarias y penales (omisión del cumplimiento del Art. 9 Ley 1474 de 2011 y el Art. 231, Decreto  019 de 2012)</t>
  </si>
  <si>
    <t>Desmotivación en el equipo de trabajo</t>
  </si>
  <si>
    <t>Posibles sanciones disciplinarias y penales (omisión del cumplimiento del Art. 9 Ley 1474 de 2011 y el Art. 231, Decreto  019 de 2012)</t>
  </si>
  <si>
    <t>Subdirector financiero y equipo operativo</t>
  </si>
  <si>
    <t>Manipulación indebida de perfiles de acceso y claves de sistemas de información</t>
  </si>
  <si>
    <t>Ordenar en provecho propio o de un tercero la entrega irregular de vehículos inmovilizados por infracciones a las normas de tránsito y/o de transporte público. 
(SCT)</t>
  </si>
  <si>
    <t>Verificacion de documentos con los documentologos asignados al Supercade</t>
  </si>
  <si>
    <t>Correo electrónico o citación para la socialización y/o Listado de Asistencia y/o Acta y/o Documento de socialización</t>
  </si>
  <si>
    <t>Apoyo Operativo de la SCT</t>
  </si>
  <si>
    <t>Dos (2) Socializaciones realizadas en el año</t>
  </si>
  <si>
    <t xml:space="preserve">Generar unicamente por parte de la Autoridad de Tránsito la orden de entrega de vehículo inmovilizado por medio del Sistema SICON </t>
  </si>
  <si>
    <t>Incumplimiento intencional del procedimiento y/o aprovechamiento  de falencias que se presenten en la aplicación del mismo</t>
  </si>
  <si>
    <t>Investigaciones disciplinarias, penal y fiscales</t>
  </si>
  <si>
    <t xml:space="preserve">Falta de Políticas de custodia y almacenamiento de las licencias de conducción suspendidas o canceladas. </t>
  </si>
  <si>
    <t xml:space="preserve">Custodiar las licencias de conducción en cajillas de seguridad </t>
  </si>
  <si>
    <t>Involucrar en las socializaciones al personal encargado del archivo y custodia de las licencias de conducción</t>
  </si>
  <si>
    <t>Grupo Operativo de la SCT</t>
  </si>
  <si>
    <t>No contar con los recursos (humanos, tecnológicos y técnicos) para cumplir con el procedimiento establecido.</t>
  </si>
  <si>
    <t>Perdida de imagen institucional.</t>
  </si>
  <si>
    <t>Acceso limitado en el área de archivo donde se encuentran las licencias de conducción</t>
  </si>
  <si>
    <t>Revisar la actualización de la Base de Datos de las licencias de conducción suspendidas y/o canceladas en la vigencia Vs. las archivadas en las cajillas de seguridad</t>
  </si>
  <si>
    <t>Acta de revisiones realizadas</t>
  </si>
  <si>
    <t>Dos (2) revisiones realizadas en el año</t>
  </si>
  <si>
    <t>No contar con un  espacio físico para la custodia y el almacenamiento de las licencias de conducción suspendidas o canceladas .</t>
  </si>
  <si>
    <t>Insatisfacción del usuario - Demandas.</t>
  </si>
  <si>
    <t>Insuficiencia de recurso humano idóneo que permita cumplir con los procedimientos establecidos y con los términos procesales.</t>
  </si>
  <si>
    <t>Investigaciones disciplinarias, penales y fiscales</t>
  </si>
  <si>
    <t>Parametrizando el sistema SICON para que genere la Audiencia dentro de los términos establecidos en el Articulo 136 del código nacional de tránsito</t>
  </si>
  <si>
    <t>Pérdida intencional de expedientes que contienen: las investigaciones administrativas por violación a las normas de transporte, los procesos contravencionales por violación a las normas de tránsito</t>
  </si>
  <si>
    <t>Seguimiento y control a los términos procesales en el sistema de información y/o Base de Datos</t>
  </si>
  <si>
    <t>Registro indebido e intencional de la información (archivo físico o sistema de información) que sirve para cumplir con el objetivo de la investigación, tales como: informes de infracción, ordenes de comparendos</t>
  </si>
  <si>
    <t>Entrega tardía de manera intencional de los expedientes que contienen las investigaciones administrativas por violación a las normas de transporte o de los procesos contravencionales por violación a las normas de tránsito, que permitan resolver oportunamente los recursos de apelación interpuestos.</t>
  </si>
  <si>
    <t>Detrimento patrimonial para la SDM.</t>
  </si>
  <si>
    <t>No gestionar o entorpecer el proceso de cobro Coactivo  de forma dolosa.</t>
  </si>
  <si>
    <t>Prescripción del derecho a ejercer la acción de cobro o pérdida de fuerza ejecutoria de los actos administrativos</t>
  </si>
  <si>
    <t>Abstenerse de forma indebida de realizar un reporte negativo ante centrales de riesgos o modificarlo por uno positivo cuando el deudor está en mora</t>
  </si>
  <si>
    <t>Reducir las probabilidades de recuperación de la obligación a través de la no aplicación de los mecanismos de presion que constituyen las centrales de riesgo</t>
  </si>
  <si>
    <t>PM03-C REGULACIÓN Y CONTROL</t>
  </si>
  <si>
    <t>Ejercer el control del tránsito, detectando presuntas infracciones a las normas de tránsito y de transporte público, así como, adelantar y resolver las Investigaciones Administrativas en observancia de la normatividad vigente y efectuar el cobro de las obligaciones pecuniarias a favor de la Secretaria Distrital de Movilidad.</t>
  </si>
  <si>
    <t xml:space="preserve">Elaborar estudios, conceptos, regulaciones y lineamientos en materia de transporte público, privado y no motorizado y su infraestructura, así
como el análisis cuando aplique, en concordancia con el Plan de Ordenamiento Territorial, el Plan Maestro de Movilidad, el Plan de
Desarrollo Distrital y la normatividad vigente, con el fin de sustentar técnicamente la formulación de políticas del sector, con recurso humano
calificado. </t>
  </si>
  <si>
    <t>Ausencia de valores éticos en la gestión pública.</t>
  </si>
  <si>
    <t>Favorecimiento a terceros y aceptación de dádivas o sobornos para
el desarrollo de estudios particulares y estructuración de
procesos de contratación dirigidos</t>
  </si>
  <si>
    <t>Investigaciones y sanciones</t>
  </si>
  <si>
    <t xml:space="preserve">Procedimientos de el proceso de GESTIÓN DE TRANSPORTE
E INFRAESTRUCTURA con puntos de control </t>
  </si>
  <si>
    <t>SOCIALIZACIÓN DEL PROCEDIMIENTO DE ESTUDIOS</t>
  </si>
  <si>
    <t>SIN INICIAR</t>
  </si>
  <si>
    <t>EQUIPO OPERATIVO SIG DEL PROCESO</t>
  </si>
  <si>
    <t>N° de Socializaciones realizadas /N° de Socializaciones programadas</t>
  </si>
  <si>
    <t>No aplicación de los controles en los procesos.</t>
  </si>
  <si>
    <t>Lesión de los intereses de una entidad</t>
  </si>
  <si>
    <t>Charlas sobre el ideario ético de la entidad</t>
  </si>
  <si>
    <t>SOCIALIZACIÓN IDEARIO ÉTICO</t>
  </si>
  <si>
    <t>Estudios manipulados por personal interesado</t>
  </si>
  <si>
    <t>Intereses personales por encima de los Institucionales que lleven a recibir dádivas o sobornos</t>
  </si>
  <si>
    <t>Favorecimiento a terceros  en 
el desarrollo de estudios y estructuración de
procesos de contratación dirigidos, que limiten el beneficio general.</t>
  </si>
  <si>
    <t>Ninguna en el período de seguimiento</t>
  </si>
  <si>
    <t>mensual</t>
  </si>
  <si>
    <t>Se realizaron jornadas de sensibilización a los servidores de la OCI sobre la importancia de la adecuada custodia de la información virtual y física de la oficina.</t>
  </si>
  <si>
    <t>Pendiente</t>
  </si>
  <si>
    <t>Se tiene programado revisar el contenido de la carpeta compartida donde se archivan de manera digital los documentos  de la OCI</t>
  </si>
  <si>
    <t>Se tiene programado realizar  jornada de socialización sobre el Código de Ética de la SDM</t>
  </si>
  <si>
    <t>Se efectua eevisión de todos  los informes de auditoria, evaluaciones y/o seguimientos  por el Jefe de la OCI Verificando que los hallazgos y/o observaciones estén debidamente soportados.</t>
  </si>
  <si>
    <t>Se tiene programado evaluar  competencias del equipo auditor del ejercicio auditías del SIG que inicia en Mayo.</t>
  </si>
  <si>
    <t>Se vienen revisando y actualizando los procedimientos de la OCI los cuales se socializaran</t>
  </si>
  <si>
    <t>Se tiene programado realizar  jornada de socialización sobre  Política para la adminidtración de riesgos  de la SDM haciendo enfoque en los de corrupción.</t>
  </si>
  <si>
    <t xml:space="preserve">Se tiene programado realizar   jornada de socialización sobre los delitos tipificados como de corrupción en la Ley  y la obligación de reportarlos. </t>
  </si>
  <si>
    <t>Se tiene programado realizar   jornada de socialización sobre  la politica de seguridad de la información a los servidores de la OCI</t>
  </si>
  <si>
    <t>Se tiene programado realizar   jornada de socialización a los directivos sobre el Código de Ética de la SDM</t>
  </si>
  <si>
    <t>Se tiene programado realizar   jornada de socialización a los directivos sobre el Procedimiento PV01-PR01 de la OCI</t>
  </si>
  <si>
    <t>febrero de 2017</t>
  </si>
  <si>
    <t>Se  socializó a los directivos el PAAI de la OCI</t>
  </si>
  <si>
    <t>Se tiene programado realizar   jornada de socialización sobre el Código de  Código de Ética  de la SDM al jefe de la OCI y ordenador del Gasto respectivo.</t>
  </si>
  <si>
    <t xml:space="preserve">Se tiene programado realizar   jornada de socialización sobre el Manual de funciones, Manual de Contratación y Decreto 567 de 2006 en lo relacionado con la OCI, al jefe de la OCI y ordenador del Gasto respectivo. </t>
  </si>
  <si>
    <t>NINGUNA</t>
  </si>
  <si>
    <t>PENDIENTE</t>
  </si>
  <si>
    <t>Líder del Proceso</t>
  </si>
  <si>
    <t xml:space="preserve"> Se efectuo socializacion de los procedimientos PA03 PR22 Y PA03 PR25 y de  los principios y valores </t>
  </si>
  <si>
    <t>Equipo Operativo</t>
  </si>
  <si>
    <t>1 socializacion</t>
  </si>
  <si>
    <t xml:space="preserve">se efectuo socializacion de la cartilla de predis </t>
  </si>
  <si>
    <t>equipo operativo</t>
  </si>
  <si>
    <t>se efectuo la socializacion de la cartilla de opget.  Firma digital relaciones de autorizacion.</t>
  </si>
  <si>
    <t>se efectuo socializacion  del procedimiento documentado y publicado PA03-PR011- Procedimiento estados contables</t>
  </si>
  <si>
    <t>Se efectuo  socializacion  del  Manual de políticas contables</t>
  </si>
  <si>
    <t xml:space="preserve">Abril 15 de 2017 </t>
  </si>
  <si>
    <t>1 Documento actualizado y publicado POA.</t>
  </si>
  <si>
    <t xml:space="preserve">Actualización en la página web del reporte de la ley 1712 de 2014 transparencia y acceso a la información pública y actividades realizadas sobre la ley 1474 de 2016, en el marco del PAAC. </t>
  </si>
  <si>
    <t xml:space="preserve">Reporte a a la OAP del cumplimiento de los indicadores propuestos para el POA. </t>
  </si>
  <si>
    <t xml:space="preserve">La información de la matriz de cumplimiento de lo legal del proceso, esta contenida en la información que se actualiza de la Ley 1712 en la página web de la entidad. </t>
  </si>
  <si>
    <t>En este  periodo se emitieron 21 conceptos</t>
  </si>
  <si>
    <t>Cumplido 
21 / 21</t>
  </si>
  <si>
    <t>En este  periodo se emitieron 14 conceptos</t>
  </si>
  <si>
    <t>Cumplido 
14 / 14</t>
  </si>
  <si>
    <t>Cumplido 
2 / 2</t>
  </si>
  <si>
    <t xml:space="preserve">En este  periodo no se reralizaron estudios </t>
  </si>
  <si>
    <t>Se publico el procedimiento el cual se ha ejecutado durante en el periodo reportado</t>
  </si>
  <si>
    <t>En perido no se reealizo la divulacion por no contar con el personal competo requerido, pero en el ultimo trimestre de 2016 se realizo la divulgacion.</t>
  </si>
  <si>
    <t>En perido no se realizaron jornadas de induccion y reinduccion durante el periodo reportado</t>
  </si>
  <si>
    <t xml:space="preserve">Abril </t>
  </si>
  <si>
    <t>Se publico material POP relacionado con el Defensor del Ciudadano y se enviaron correos con informacion del defensor del ciudadano al interior de la SDM</t>
  </si>
  <si>
    <t>Se publico material POP relacionado con el No cobro relizacion de tramites y se enviaron correos con informacion del defensor del ciudadano al interior de la SDM</t>
  </si>
  <si>
    <t>2 de enero  al 30 de abril 2017</t>
  </si>
  <si>
    <t>Como medida preventiva de riesgo de corrupción, se escoge aleatoriamente el 10% de
asistentes en cada curso de pedagogía, con el fin de comprobar que el infractor se encuentra
realizando el curso. La información se incluirá en el formato identificado con el Código PM05-
PR05-F07. En caso de que el ciudadano manifieste que se debe retirar del aula o no se
encuentra presente en el momento de la entrega de los certificados, se procede a anular el
registro de asistencia en el Sistema de información Contravencional SICON, en el formato del
taller desarrollado durante el curso, en el formato de registro de asistencia al curso y, en la
estadística diaria de asistentes.</t>
  </si>
  <si>
    <t>La revisión se realiza en cada uno de los cursos implementados por la SDM, es decir, en 18 cursos al mes. Durante los cuatro (4) meses no se presentaron hallazgo.</t>
  </si>
  <si>
    <t>Durante el periodo se realizo el acceso a través del aplicativo Sistema Integrado de Información sobre Movilidad Urbana y Regional (SIMUR)  a los documentos- requisitos aportados por la ciudadanía para la autorización de circulación vial Y Se continua con la revision del 10% de los tramites realizados pero no se utilizara formato, porque se solicito a la OIS modificar la herramienta tecnologica para que esta misma genere este reporte.</t>
  </si>
  <si>
    <t>LAURA SOFIA CARVAJAL</t>
  </si>
  <si>
    <t>Durante el periodo se autorizaron dos funcionarios unicamente en el supercade para la atencion de los tramites de registro en la base de datos de exceptuados</t>
  </si>
  <si>
    <t>Directora Servicio al Ciudadano</t>
  </si>
  <si>
    <t>Agosto 31 de 2017
Diciembre 31 de 2017</t>
  </si>
  <si>
    <t>N.A</t>
  </si>
  <si>
    <t xml:space="preserve">Se remite correo elctronico presentación del codifo de etica </t>
  </si>
  <si>
    <t>Junio 30 de 2017
Diciembre 31 de 2017</t>
  </si>
  <si>
    <t>A Julio 31 de 2017</t>
  </si>
  <si>
    <t>Director de Control y Vigilancia
Equipo Operativo SIG DCV</t>
  </si>
  <si>
    <t>Director de Control y Vigilancia
Directora de Seguridad Vial y Comprtamiento del Transito
Equipo Operativo SIG
DCV y DSVCT</t>
  </si>
  <si>
    <t>Emitir conceptos sobre la revisión de estudios de
tránsito, para proyectos de estudios de movilidad de desarrollo urbanísticos y arquitectónicos en el
Distrito capital, en favor de terceros</t>
  </si>
  <si>
    <t xml:space="preserve">Aplicación del procedimiento asociado
con el riesgo: PM04-PR03 "Revisión y
Tránsito (ET) de demanda y de atención
de usuarios (EDAU) que trata el decreto
596 de 2007
</t>
  </si>
  <si>
    <t>Directora de Seguridad Víal y comportamiento del Tránsito</t>
  </si>
  <si>
    <t>AGOSTO 31 DE 2017
DICIEMBRE 31 DE 2017</t>
  </si>
  <si>
    <t>PV02 CONTROL DISCIPLINARIO</t>
  </si>
  <si>
    <t xml:space="preserve">Se inicia con la implementación de la acción a partir de 2º Cuatrimestre 2017, teniendo en cuenta que se realizó el ajuste a la herramienta del Mapa de Riesgos Corrupción en el 1º Cuatrimestre; por lo que a la fecha no se ha realizado ninguna socialización. </t>
  </si>
  <si>
    <t xml:space="preserve">Actualmente se cuenta con la Base de Datos de las licencias de conducción suspendidas y/o canceladas sin embargo el seguimiento de las aciones y controles planteados se inicia a partir del 2º Cuatrimestre. </t>
  </si>
  <si>
    <t xml:space="preserve">Teniendo en cuenta que se realizó el ajuste a la herramienta en el 1º Cuatrimestre del 2017, no se ha realizado ningún requerimiento a SICON para generar información de comparendos impuestos con su correspondiente actuación. </t>
  </si>
  <si>
    <t>De Enero a Abril de 2017</t>
  </si>
  <si>
    <t xml:space="preserve">Actualmente se realizan reuniones al interior de la SITP y se realiza seguimiento a los términos procesales de acuerdo al cuadro de seguimiento que tiene el Subdirector. A partir del 2º Cuatrimestre se realizarán las respectivas actas como evidencia de las reuniones realizadas. </t>
  </si>
  <si>
    <t>Apoyo Operativo de la SITP</t>
  </si>
  <si>
    <t>Se esta realizando las validaciones correspondientes para hacer la entrega de expedientes vigentes a los abogados sustanciadores para que de forma permanente den el impulso correspondiente.</t>
  </si>
  <si>
    <t>Subdirectora de Jurisdicción Coactiva</t>
  </si>
  <si>
    <t>A la fecha no se ha prensdentado el reporte indebido a centrales de riesgo mostrando la eficiencia de los controles aplicados.</t>
  </si>
  <si>
    <t xml:space="preserve">Teniendo en cuenta que se realizó un ajuste a la herramienta de Mapa de Riesgos Corrupción en el 1º Cuatrimestre 2017, se inicia con el seguimiento de la gestión de las acciones adelantadas a partir del 2º Cuatrimestre. </t>
  </si>
  <si>
    <t>Director de Control y Vigilancia
Equipo Operativo SIG</t>
  </si>
  <si>
    <t>NA</t>
  </si>
  <si>
    <t>Actualizacion de procedimientos</t>
  </si>
  <si>
    <t>6/01/2017
3/04/2017</t>
  </si>
  <si>
    <t>Seguimientos realizados a los prestamos de expedientes</t>
  </si>
  <si>
    <t>Utilizacion de informacion reservada para favorecimiento de un tercero</t>
  </si>
  <si>
    <t>Utilizacion de la información en contra de la Entidad</t>
  </si>
  <si>
    <t>Realizar socializaciones en las cuales se exponga la importancia de la documentacion manejada al interior del proceso y el cuidado que se debe tener de la misma.</t>
  </si>
  <si>
    <t>Realizar socializaciones a traves de los diferentes medios, en las cuales se exponga la importancia de la documentacion manejada al interior del proceso y el cuidado que se debe tener de la misma.</t>
  </si>
  <si>
    <t>listas de asistencia, correos</t>
  </si>
  <si>
    <t>No. De socializaciones realizadas/No. De socializaciones proyectadas (2 en el año)</t>
  </si>
  <si>
    <t>No. De procedimientos en materia contractual actualizados/ Total de procedimientos en materia contractual</t>
  </si>
  <si>
    <t>No.de seguimientos realizados en el semestre/Total de seguimientos programados (2 en el semestre)</t>
  </si>
  <si>
    <t>No. socializaciones realizadas con la OCD/No. De  socializaciones proyectadas a realizar</t>
  </si>
  <si>
    <t>No. De mesas de trabajo realizadas con la OIS/No. De mesas de trabajo proyectadas</t>
  </si>
  <si>
    <t>11 de abril de 2017</t>
  </si>
  <si>
    <t>SE ADELANTO UNA CHARLA DE  SENSIBILIZACIÓN SOBRE  RIESGOS CON TODOS LOS FUNCIONARIOS Y COLABORADORES DE LA OFICINA</t>
  </si>
  <si>
    <t>JEFE DEL AREA Y EL PROFESIONAL ESPECIALIZADO MISAEL MORALES ORTIZ</t>
  </si>
  <si>
    <t xml:space="preserve">Se realizó la verificación de la ejecución  de las vigencias y de las reeservas,  con su respectivo predis del mes </t>
  </si>
  <si>
    <t>Profesional Subdirección Administrativa</t>
  </si>
  <si>
    <t>30 de abril de 2017</t>
  </si>
  <si>
    <t>Se realizó seguimiento a los informes de registro de consulta y préstamos de documentos del Archivo Central, correspondientes a los meses enero a marzo de 2017.</t>
  </si>
  <si>
    <t>Orientar y liderar la formulación e implementación de las políticas, programas y proyectos con el fin de dar cumplimiento a la misión y visión manteniendo la mejora continua en la Entidad.</t>
  </si>
  <si>
    <t>Extralimitación de funciones.</t>
  </si>
  <si>
    <t>Intereses indebidos en la celebración de contratos.</t>
  </si>
  <si>
    <t>Socialización y Aplicación del Procedimiento PE01-PR10</t>
  </si>
  <si>
    <t>Socialización del Código de ética de la entidad</t>
  </si>
  <si>
    <t>Actas y listas de asistencia, presentación</t>
  </si>
  <si>
    <t>Las socializaciones de los procedimientos estan proyectadas para el mes de mayo de 2017.
La socialización del Código de Ética se hará en el marco de la estrategia Siempre TEP</t>
  </si>
  <si>
    <t xml:space="preserve">Seguimiento mensual a la matriz del PAA por cada Subsecretaría.  </t>
  </si>
  <si>
    <t xml:space="preserve">Actas y/o lista de asistencia y/o correos electrónicos </t>
  </si>
  <si>
    <t>Subsecretarios de la entidad</t>
  </si>
  <si>
    <t>#mesas de seguimiento realizadas/#mesas de seguimiento programadas</t>
  </si>
  <si>
    <t>Los ordenadores del gasto con su equipo operativo realizarón el seguimiento a los procesos de contratación programados en el PAA para la vigencia 2017.</t>
  </si>
  <si>
    <t>Revisión y seguimiento al P.A.A.</t>
  </si>
  <si>
    <t>Garantizar una adecuada planificacion y gestion  encaminada a atender las necesidades en los temas financieros,contables,y presupuestales de la entidad ,de tal forma que la entidad cumpla con sus objetivos y metas</t>
  </si>
  <si>
    <t>Manipulacion de la informacion dela   Estructuracion Financiera en los procesos de contratacion y verificacion financiera y evaluacion economica ,   para beneficio propio o de un tercero</t>
  </si>
  <si>
    <t xml:space="preserve">Investigaciones administrativas, fiscales y penales </t>
  </si>
  <si>
    <t>1/02/2017 al 30 de diciembre de 2017</t>
  </si>
  <si>
    <t>Aplicar lo establecido  en los Procedimientos PA03-PR22-Procedimiento Estructuracion Financiera en los procesos Contractuales y PA03-PR25 Procedimiento verificacion financiera y evaluacion economica en los procesos contractuales.</t>
  </si>
  <si>
    <t>Aplicar la Resolucion  095 de 2017 por la cual se adopta el codigo de Etica de la entidad la Secretaria Distrital de Movilidad y se modifica la resolucion 649.</t>
  </si>
  <si>
    <t>Efectuar socializacion de los  Procedimiento  PA03-PR 22  Estructuracion Financiera  y  PA03-PR25 Verificacion financiera y evaluacion economica-a los funcionarios de la Subdireccion Financiera encargados de realizar dichas actividades
Semestral</t>
  </si>
  <si>
    <t>Lista de asistencia</t>
  </si>
  <si>
    <t>2 socializaciones</t>
  </si>
  <si>
    <t>Dar a conocer la resolucion 095 de 2017 a los funcionarios de la Subdireccion Financiera encargados de la elaboracion de las estructuracion financiera y verificacion financiera y evaluacion en los procesos contractuales  y codigo del buen gobierno al Subdirector Financiero
Semestral</t>
  </si>
  <si>
    <t>1 socialización</t>
  </si>
  <si>
    <t>Manipulacion de la informacion sobre tramites de cuentas,ordenes de pago y registros presupuestales para  beneficio propio o de un tercero</t>
  </si>
  <si>
    <t>Efectuar seguimiento a las cuentas radicadas segun Lo establecido en el  PA03-PR04 Trámites órdenes de pago y relación de autorización  asi mismo efectuar revision y verificacion a los CRP generados en el aplicativo segun lo establecido en el procedimiento  PA03-PR03 Procedimiento para la expedición de certificados de registros presupuestales</t>
  </si>
  <si>
    <t>Utilizar la herramienta del  Aplicativo PREDIS en la elaboracion de  (disponibilidades y registros)</t>
  </si>
  <si>
    <t>Utilizar la herramienta  del  Aplicativo OPGET en la elaboracion de las  (ordenes  de pago)</t>
  </si>
  <si>
    <t>Efectuar socializacion de los  procedimientos  a los funcionarios de la Subdireccion Financiera. Encargado de la elaboracion de las ordenes de pago y CRP
Semestral</t>
  </si>
  <si>
    <t>numero de servidores socializados/numero de servidores de la Subdireccion que manejan el tema</t>
  </si>
  <si>
    <t>se efectuo socializacion PA03-PR04 Trámites órdenes de pago y relación de autorización y PA03-PR03 Procedimiento para la expedición de certificados de registros presupuestales</t>
  </si>
  <si>
    <t>Efectuar socializacion de la   cartilla de predis a los funcionarios de la Subdireccion Financiera.encargados de la expedicion  de Los CDP Y CRP
Semestral</t>
  </si>
  <si>
    <t xml:space="preserve">socializar  cartilla OPGET a los funcionarios dela Subdireccion Financiera.
Semestral </t>
  </si>
  <si>
    <t>Dar a conocer la resolucion 095 de 2017 a los funcionarios de la Subdireccion Financiera encargados de la elaboracion de las ordenes de pago y CRP y codigo del buen gobierno al Subdirector Financiero semestral</t>
  </si>
  <si>
    <t>NA/</t>
  </si>
  <si>
    <t>Alteración de las cifras de los estados financieros, para beneficio propio o de un tercero</t>
  </si>
  <si>
    <t>Aplicar  Lo establecido en el procedimiento documentado y publicado PA03-PR011- Procedimiento estados contables</t>
  </si>
  <si>
    <t>Aplicar lo establecido en el  Manual de políticas contables como herramienta que facilita la preparacion y presentacion dela informacion financiera,su interpretacion y comparacion para efectos de control administrativo financiero y fiscal</t>
  </si>
  <si>
    <t xml:space="preserve"> Efectuar socializacion a los funcionarios encargados de la consilidacion de la informacion Semestral</t>
  </si>
  <si>
    <t>Socializar manual de politicas contables a los funcionarios de la Subdireccion Financiera.encargodos de la informacion contable
Semestra</t>
  </si>
  <si>
    <t>Dar a conocer la resolucion 095 de 2017 a los funcionarios de la Subdireccion Financiera encargados de la consolidacion de la informacion  y codigo del buen gobierno al Subdirector Financiero semestral</t>
  </si>
  <si>
    <t>V4</t>
  </si>
  <si>
    <t>Teniendo en cuenta las observaciones de la OCI en el seguimiento al MRC, se hacen ajustes al mapa de riesgos del Proceso Gestión Financiera.</t>
  </si>
  <si>
    <t>Informe semestral de arqueo de las cajas menores</t>
  </si>
  <si>
    <t xml:space="preserve">Entrega de material reciclabe generado por la SDM, en benefio propio o de un tercero </t>
  </si>
  <si>
    <t xml:space="preserve">Investigacines por Inadecuada disposición final del material </t>
  </si>
  <si>
    <t xml:space="preserve">Detrimiento patrimonial </t>
  </si>
  <si>
    <t>Sanciones administrativas o disciplinarias</t>
  </si>
  <si>
    <t xml:space="preserve"> Acuerdo de corresposabilidad con una organización recicladora habilitada por la Unidad Administrativa Especial de Servicios Publicos (UAESP)</t>
  </si>
  <si>
    <t xml:space="preserve">Planillas de control de peso del material entregado </t>
  </si>
  <si>
    <t xml:space="preserve">Certificados de disposición fnal de material entregado </t>
  </si>
  <si>
    <t xml:space="preserve">Anual </t>
  </si>
  <si>
    <t>Realizar acuerdo de corresposabilidad con una organización recicladora habilitada por la Unidad Administrativa Especial de Servicios Publicos (UAESP)</t>
  </si>
  <si>
    <t xml:space="preserve">Acuerdo de coresponsabilidad suscrito entre las partes </t>
  </si>
  <si>
    <t xml:space="preserve">Subdirector Administrativo </t>
  </si>
  <si>
    <t xml:space="preserve">Acuerdo suscrito </t>
  </si>
  <si>
    <t>Se cuenta con el Convneio firmado con la empresa Aseo Ecoactiva para la entrega y disposición de recursos reciclables</t>
  </si>
  <si>
    <t xml:space="preserve">Mensual </t>
  </si>
  <si>
    <t xml:space="preserve">Se diligencia la planilla por parte de la empresa que aplicará la disposición final del material entregado </t>
  </si>
  <si>
    <t xml:space="preserve">planillas de control de peso del material </t>
  </si>
  <si>
    <t>Numero de entregas/ Numero de planillas</t>
  </si>
  <si>
    <t>Se dispone de 11 planillas de control de peso del material entregado a la fecha de seguimiento</t>
  </si>
  <si>
    <t>semestral</t>
  </si>
  <si>
    <t xml:space="preserve">La empresa recicladora remite certificado de disposición final a la SDM </t>
  </si>
  <si>
    <t xml:space="preserve">certificado de disposición final </t>
  </si>
  <si>
    <t xml:space="preserve">Numero de certificados de disposición final/ numero de entregas realizadas </t>
  </si>
  <si>
    <t>Subdirector Administrativo</t>
  </si>
  <si>
    <t>Para este periodo no se cuenta con certificado de disposición final, debido a que este se genera de forma semestral</t>
  </si>
  <si>
    <t xml:space="preserve">mensual </t>
  </si>
  <si>
    <t xml:space="preserve">
Ingresos, egresos y traslados del almacén</t>
  </si>
  <si>
    <t>Profesional  Universitario SA</t>
  </si>
  <si>
    <t xml:space="preserve"> #informes de cierre contable/# meses del año</t>
  </si>
  <si>
    <t>Septiembre</t>
  </si>
  <si>
    <t xml:space="preserve">Socialización código de ética </t>
  </si>
  <si>
    <t>Listados de asistencia, presentación</t>
  </si>
  <si>
    <t>profesional Universitario de la SA y OAP</t>
  </si>
  <si>
    <t xml:space="preserve">1 socialización ejecutada / 1 socialización programada.  </t>
  </si>
  <si>
    <t xml:space="preserve">Revisión de elementos recibidos a cargo de los funcionarios 
Toma fisica de inventarios </t>
  </si>
  <si>
    <t xml:space="preserve">Formato inventario de Bienes </t>
  </si>
  <si>
    <t>Profesional universitario de la SA</t>
  </si>
  <si>
    <t xml:space="preserve">Informa anual de toma fisica de inventarios </t>
  </si>
  <si>
    <t xml:space="preserve">Durante el periodo comprendido entre enero y Abril de 2017 cuenta con 3 informes </t>
  </si>
  <si>
    <t xml:space="preserve">Profesional Subdirección Administrativa </t>
  </si>
  <si>
    <t xml:space="preserve">Deficiencia en la vigilancia  física sobre los documentos que ingresan  a la oficina con destino a  los expedientes. </t>
  </si>
  <si>
    <t xml:space="preserve">Se establece un libro de control en donse se radican los documentos que se reciben en la dependencia con destino a los expedientes, por parte de cada uno de los profesionales del area. </t>
  </si>
  <si>
    <t>Sensibilizar al equipo de trabajo acerca de la utilizacion del control establecido y la responsabilidad del equipo respecto a los documentos que forman parte de los expedientes</t>
  </si>
  <si>
    <t xml:space="preserve">Acta se asistencia a reuniones  y libro de registro </t>
  </si>
  <si>
    <t xml:space="preserve">participacion del 100%  los miembros de la OCD  en las reuniones. </t>
  </si>
  <si>
    <t xml:space="preserve">Falta de control sobre la documentacion que va con destino al expediente disciplinario,  en la entrega del profesional del area al auxiliar. </t>
  </si>
  <si>
    <t xml:space="preserve">Digitalizacion de los expedientes con miras a tener la copia ordenada por ley de cada pieza procesal tal como lo ordenó el legislador. </t>
  </si>
  <si>
    <t xml:space="preserve">Subir a laserfiche el esacneo de los expedientes </t>
  </si>
  <si>
    <t>Listado de  procesos escaneados para el periodo correspondiente en el LASERFICHE</t>
  </si>
  <si>
    <t xml:space="preserve">No. Procesos escaneadoss/ No. Prcesos activos </t>
  </si>
  <si>
    <t xml:space="preserve">planillas de correspondencia </t>
  </si>
  <si>
    <t xml:space="preserve">No. De  documentos entregados / No. De docuementos registrados en la planillas de correspondenica </t>
  </si>
  <si>
    <t xml:space="preserve">Falta de  compromiso con el tema del respeto de la reserva sumarial. </t>
  </si>
  <si>
    <t>VIOLACION DE LA RESERVA SUMARIAL EN  BENEFICIO PROPIO O DE UN TERCERO</t>
  </si>
  <si>
    <t xml:space="preserve">Actas de reservas de la informacion  para los funcionarios de la OCD. </t>
  </si>
  <si>
    <t xml:space="preserve">Sensibilizar al equipo de trabajo, respecto a la importancia de la información contendida en cada expediente a efecto de lo cual la Jefe del Area en las reuniones  del equipo pone de presente la importancia del tema. </t>
  </si>
  <si>
    <t>Listado de asistencia a reuniones</t>
  </si>
  <si>
    <t xml:space="preserve">El 100% de equipo participando de las reuniones celebradas en la Oficina </t>
  </si>
  <si>
    <t xml:space="preserve">Violación a los pilares que deben regir el proceso Disciplinario. </t>
  </si>
  <si>
    <t>Constancia acerca de Informacion de reserva de los procesos disciplinarios (sujetos procesales y declarantes).</t>
  </si>
  <si>
    <t xml:space="preserve">Compromiso de los profesionales de informar a los comparencientes a las diferentes diligencias de la "reserva sumarial " que cobija el proceso disciplinario </t>
  </si>
  <si>
    <t>Actas de reserva sumariall de todos las personas que componen el equipo de la OCD</t>
  </si>
  <si>
    <t xml:space="preserve">100% de servidores con actas de reserva sumarial firmadas </t>
  </si>
  <si>
    <t xml:space="preserve">Actas de diligencia con la advertencia  de la reserva sumarial de los asuntos disciplinarios </t>
  </si>
  <si>
    <t xml:space="preserve">100% de las actas de diiligencia con la advertencia enunciada </t>
  </si>
  <si>
    <t>ERDIDA O DESTRUCCIÓN DE EXPEDIENTES Y/O DOCUMENTOS PROBATORIOS QUE LOS COMPONEN EN BENEFICIO PROPIO O DE UN TERCERO</t>
  </si>
  <si>
    <t>os documentos que ingresan a la dependencia son entregados a cada profesional a través de planilla de correspondencia</t>
  </si>
  <si>
    <t>Firma de cada receptor de documentos en la planillas respectivas y la radicacion en el libro de control</t>
  </si>
  <si>
    <t>Pérdida de credibilidad y confianza en las actuaciones de la dependencia</t>
  </si>
  <si>
    <t>Inadecuado manejo de la informacion de cada expediente por parte de los sujetos procesales</t>
  </si>
  <si>
    <t>V5</t>
  </si>
  <si>
    <t>Teniendo en cuenta las observaciones de la OCI en el seguimiento al MRC, se hacen ajustes al mapa de riesgos de algunos Procesos.</t>
  </si>
  <si>
    <t>MAY-AGO</t>
  </si>
  <si>
    <t xml:space="preserve">Se realizó la vrificacion de los cambios solicitados del mes - 4 cambios </t>
  </si>
  <si>
    <t>Se reviso la estadisica de solicitudes de cambio, creacion y/o modificación de usuarios por medio del procedimiento y arrojo 371 solicitudes gestionadas por medio de mesa de ayuda</t>
  </si>
  <si>
    <t>En este  periodo  se reralizo el estudio y rdicación para casa de software</t>
  </si>
  <si>
    <t xml:space="preserve">En este  periodo  se reralizo el estudio y rdicación para  S.O RED HAD </t>
  </si>
  <si>
    <t>En este  periodo se emitieron 06 conceptos</t>
  </si>
  <si>
    <t>En este  periodo se emitieron 2 conceptos</t>
  </si>
  <si>
    <t>Se realizó socialización procedimiento PM02-PR02 Revisión  Planes de Seguridad Vial</t>
  </si>
  <si>
    <t>Se realizó socialización del Código de ética y Buen Gobierno</t>
  </si>
  <si>
    <t>May-Ago 
2017</t>
  </si>
  <si>
    <t>Fecha de seguimiento 31 de agosto de 2017</t>
  </si>
  <si>
    <t xml:space="preserve">Monitoreo y revisión del proceso con corte a 31 de agosto de 2017:
Una vez realizado el monitoreo y la revisión en cumplimiento del numeral 3.4 de la "Guía para la Gestión del Riesgo de Corrupción 2015", se reporta que:
1. No se ha materializado el riesgo de corrupción identificado.  
2. Se considera que no es necesaria la modificación de este riesgo, como quiera que no se encuentra información adicional que permita ajustar su valoración, realizar cambios en el contexto interno y/o externo, ni  identificación de riesgos emergentes.
3. Respecto a las acciones asociadas a los controles, consistentes en socializar los siguientes  documentos:  Código de Ética de la SDM y del Código de Buen Gobierno,  éstas se adelantaran en el último cuatrimestre de la presente vigencia. 
4. De conformidad con el “Procedimiento para la administración del riesgo” (PV01-PR07) que actualmente se encuentra vigente en la Entidad, se efectuaron algunos ajustes  para este riesgo, atendiendo las recomendaciones realizadas por la Oficina de Control Interno. </t>
  </si>
  <si>
    <t xml:space="preserve">Se reportará una vez vencido el término establecido para el cumplimiento de la acción. </t>
  </si>
  <si>
    <t>Director de Control y Vigilancia
Directora de Seguridad Vial y Comprtamiento del Transito</t>
  </si>
  <si>
    <t>Agosto 31 de 2017</t>
  </si>
  <si>
    <t xml:space="preserve">Se realizó socialización del Código de ética y de Buen Gobierno </t>
  </si>
  <si>
    <t xml:space="preserve"> Se efectuo socializacion de los procedimientos PA03 PR22 Estructuracion Financiera en los procesos contractuales  Y PA03 PR25 procedimiento verificacion financiera y evaluacion economica en los procesos contractuales</t>
  </si>
  <si>
    <t>Se efectuo socializacion de  la resolucion 095 de 2017 a los funcionarios de la Subdireccion Financiera encargados de la elaboracion de las estructuracion financiera y verificacion financiera y evaluacion en los procesos contractuales  y codigo del buen gobierno al Subdirector Financiero
Semestral</t>
  </si>
  <si>
    <t>se efectuo socializacion PA03-PR04 Trámites órdenes de pago y relación de autorización y PA03-PR03 Procedimiento para la expedición de certificados de registros presupuestales a los funcionarios de la elaboracion de ordenes de pago y CRP</t>
  </si>
  <si>
    <t>Se efectuo  socializacion de la   cartilla de predis a los funcionarios de la Subdireccion Financiera.encargados de la expedicion  de Los CDP Y CRP
Semestral</t>
  </si>
  <si>
    <t xml:space="preserve"> Se efectuo socializacion de la   cartilla OPGET a los funcionarios dela Subdireccion Financiera.encargados 
Semestral </t>
  </si>
  <si>
    <t xml:space="preserve"> Se Efectuo socializaciondel procedimiento PA03-PR11procedimiento estados contables  a los funcionarios encargados de la consilidacion de la informacion Semestral</t>
  </si>
  <si>
    <t>Se efectuo socializacion  del  manual de politicas contables a los funcionarios de la Subdireccion Financiera.encargodos de la informacion contable
Semestral</t>
  </si>
  <si>
    <t>Se efectuo socializacion  de  la resolucion 095 de 2017 a los funcionarios de la Subdireccion Financiera encargados de la consolidacion de la informacion  y codigo del buen gobierno al Subdirector Financiero semestral</t>
  </si>
  <si>
    <t>30 de agostos de 2017</t>
  </si>
  <si>
    <t>durante el cierre contable de los  meses de mayo, junio y julio se realizaron 07 Bajas por perdida y daños de elementos de la SDM ( Nº 56 hasta la Nº 62)</t>
  </si>
  <si>
    <t>Se realizó seguimiento a los informes de registro de consulta y préstamos de documentos del Archivo Central, correspondientes a los meses abril a agosto de 2017.</t>
  </si>
  <si>
    <t xml:space="preserve">El mes de junio se realizó el primer arquoeo de las cajas menores de la SDM  </t>
  </si>
  <si>
    <t xml:space="preserve">Disponibilidad de  13 planillas de control de peso del material entregado durante el periodo de mayo a agosto de 2017 </t>
  </si>
  <si>
    <t>24 de 24</t>
  </si>
  <si>
    <t>Disponibilidad de UN Certificado de disposición final enviado por la empresa recicladora del material entregado por parte de la SDM y con la información debidamente diligenciada</t>
  </si>
  <si>
    <t xml:space="preserve">Jefe del Area </t>
  </si>
  <si>
    <t>TODOS LOS FUNCIONARIOS DE LA OCD ASISTIERON A LAS CHARLAS DE SENCIBILIZACIÓN</t>
  </si>
  <si>
    <t>SE ENCUENTRAN ESCANEADOS LOS EXPEDIENTES ACTIVOS A LA FECHA</t>
  </si>
  <si>
    <t>EN LASRESPECTIVAS PLANILLAS Y EN EL LIBRO SE PLASMARON LAS FIRMAS DE LOS RECEPTORES DE LOS DOCUMENTOS</t>
  </si>
  <si>
    <t>EN LAS RESPECTIVAS DILIGENCIAS, SE LE EXHOTA A LOS DECLARANTES SE COMPROMETEN A GUARDAR LA RESERVA SO PENA DE LAS RESPECTIVAS SANCIONES</t>
  </si>
  <si>
    <t xml:space="preserve">se realiza charla de sencibilización acerca del tema de la seguridad de los documentos que conforman los expedientes  y se procede al escaneo de los expedientes con el fin de salvaguardar la copia de la información.
se realiza el escaneo del 100% de los expedientes activos y se suben a LASERFICHE.
Se entrega la correspondencia con la planilla respectiva. No se reciben documentos a la mano. 
 </t>
  </si>
  <si>
    <t xml:space="preserve">
La jefe de la Oficina en las reuniones de seguimiento de las actividades propias del proceso, enfatiza en la necesidad de tener presente el tema de la reserva sumarial. 
se realiza al  100% de los miembros del equipo las actas </t>
  </si>
  <si>
    <t>30 de Marzo de
 2017</t>
  </si>
  <si>
    <t>12 de mayo 
de 2017</t>
  </si>
  <si>
    <t>Carpeta actualizada
 en un 70%</t>
  </si>
  <si>
    <t>Junio 29 de 2017</t>
  </si>
  <si>
    <t>25 de Mayo 
de 2017</t>
  </si>
  <si>
    <t>ULTIMO CUATRIMESTRE DEL AÑO</t>
  </si>
  <si>
    <t>SE REALIZO SOCIALIZACIÓN</t>
  </si>
  <si>
    <t>Direccionar la ejecución de los proyectos para beneficio propio o de terceros</t>
  </si>
  <si>
    <t>Irregularidades en los productos  y/o servicios entregados</t>
  </si>
  <si>
    <t>Contratación direccionada</t>
  </si>
  <si>
    <t>Surgimiento de Nepotismo y recibimiento de dadivas</t>
  </si>
  <si>
    <t>Socializar los Acuerdos, Compromisos y Protocolos Éticos</t>
  </si>
  <si>
    <t>ANUAL</t>
  </si>
  <si>
    <t>SOCIALIZACIÓN DE LOS ACUERDOS, COMPROMISOS Y PROTOCOLO ÉTICOS</t>
  </si>
  <si>
    <t>Agosto 22 de 2017</t>
  </si>
  <si>
    <t>Socialización código de ética</t>
  </si>
  <si>
    <t>profesional equipo operativo SIG</t>
  </si>
  <si>
    <t>seguimiento a los procesos de contratación programados en el PAA para la vigencia 2017.
Se realiza el seguimiento a los procesos de contratación programados en el PAA para los  bimestres de mayo - Junio y julio - agosto en la Subsecretaría de Servicios de la Movilidad.</t>
  </si>
  <si>
    <t>Uso indebido de la información precontractual, sobre el componente de hardware y servicios tecnologicos para el favorecimiento propio o de un tercero.</t>
  </si>
  <si>
    <t xml:space="preserve">Manual de contratacion SDM  </t>
  </si>
  <si>
    <t xml:space="preserve">Guias de colombia compra eficiente </t>
  </si>
  <si>
    <t>Estatuto general de contratacion</t>
  </si>
  <si>
    <t>circular 003 de 2013 SDM</t>
  </si>
  <si>
    <t>Por proceso de contratacion</t>
  </si>
  <si>
    <t>Seguir lineamientos del manual de contratacion de la SDM</t>
  </si>
  <si>
    <t xml:space="preserve">Aplicar las guias </t>
  </si>
  <si>
    <t>Seguir lineamientos del estatuto general de contrastación</t>
  </si>
  <si>
    <t xml:space="preserve">estudios previos </t>
  </si>
  <si>
    <t>Estudios del sector</t>
  </si>
  <si>
    <t>Actas de comites</t>
  </si>
  <si>
    <t xml:space="preserve">Subdirector(a) administrtaiva </t>
  </si>
  <si>
    <t xml:space="preserve">Estudios previos vericados aprobados y publicados  / Adjudicación de contratos 
</t>
  </si>
  <si>
    <t>Mayo -Agosto</t>
  </si>
  <si>
    <t xml:space="preserve">En este  periodo se estructuraron 5 procesos </t>
  </si>
  <si>
    <t>Jefe Oficina OIS</t>
  </si>
  <si>
    <t>enero - Abril</t>
  </si>
  <si>
    <t xml:space="preserve">En este  periodo se estructuraron 3 procesos </t>
  </si>
  <si>
    <t xml:space="preserve">Subdirector(a) Administrtaiva </t>
  </si>
  <si>
    <t xml:space="preserve">28 de agosto de 2017 </t>
  </si>
  <si>
    <t xml:space="preserve">28 de agosto de 2017  </t>
  </si>
  <si>
    <t>Reconocimiento u otorgamiento de incentivo  a funcionario que no cumpla la totalidad de los requisitos, con el fin de beneficiar a un tercero a si mismo</t>
  </si>
  <si>
    <t>Se revisaron 12 actos adminisrativos de reconocimiento de un incentivo a funcionarios, su mayoria Comisiones.</t>
  </si>
  <si>
    <t>100% de actos administrativos revisados</t>
  </si>
  <si>
    <t>Omisión del debido proceso</t>
  </si>
  <si>
    <t xml:space="preserve">Fallas tecnológicas </t>
  </si>
  <si>
    <t>Alteración, modificación u omisión
en el cumplimiento de requisitos en  procesos de
selección, promoción y vinculación
para favorecer a un tercero</t>
  </si>
  <si>
    <t>Afectación del clima laboral</t>
  </si>
  <si>
    <t>Vulneración de los derechos de los servidores de carrera administrativa</t>
  </si>
  <si>
    <t>Verificación de autenticidad</t>
  </si>
  <si>
    <t xml:space="preserve">Publicación de resultados de proceso </t>
  </si>
  <si>
    <t xml:space="preserve">Documentación del procedimiento </t>
  </si>
  <si>
    <t>Documentación física de los procesos</t>
  </si>
  <si>
    <t>Declaratoria de insubsistencia del nombramiento</t>
  </si>
  <si>
    <t>Eventual</t>
  </si>
  <si>
    <t xml:space="preserve">Validación de la autenticidad de los títulos universitarios aportados por los aspirantes </t>
  </si>
  <si>
    <t>Publicación en la intranet de las etapas y resultado de procesos de selección para vinculación y promoción</t>
  </si>
  <si>
    <t xml:space="preserve">Impresión de los resultados de las diferentes etapas de los procesos </t>
  </si>
  <si>
    <t>Expedición de acto administrativo mediante el cual se declara la insubsistencia del nombramiento irregular</t>
  </si>
  <si>
    <t>Comunicación con instituciones universitarias</t>
  </si>
  <si>
    <t xml:space="preserve">Publicaciones en Intranet </t>
  </si>
  <si>
    <t>Documentación relacionada</t>
  </si>
  <si>
    <t>Acto administrativo</t>
  </si>
  <si>
    <t># validaciones/# solicitudes</t>
  </si>
  <si>
    <t>Pantallazo de publicación</t>
  </si>
  <si>
    <t>Lista de chequeo</t>
  </si>
  <si>
    <t>Archivo de la validación de los títulos universitarios</t>
  </si>
  <si>
    <t>Se envió la solicitud de 100% de los títulos de los funcionarios que ingresaron en la vigencia 2017 - que debian ser verificados</t>
  </si>
  <si>
    <t>Verificación de la publicación respectiva</t>
  </si>
  <si>
    <t>Constitución de carpeta por proceso</t>
  </si>
  <si>
    <t>Verificación de la revisión efectuada por el profesional</t>
  </si>
  <si>
    <t>Se envió la solicitud de 100% de los títulos de los funcionarios que ingresaron durantes el periodo comprendido entre el periodo de mayo a agosto de la presente vigencia - que debian ser verificados</t>
  </si>
  <si>
    <t>Se continua con la verificación de la revisión efectuada por el profesional</t>
  </si>
  <si>
    <t>CONTROL: Durante el periodo reportado se realizo la rotación del personal en el SuperCADE de Movilidad. Cumplimiento 100%.
ACCION MITIGACION:  Durante el periodo reportado se dió aplicación al procedimiento PM05-PRO3 para la asignación de digiturnos al al 100% de los usuarios que solicitaron trámites con la Secretaría Distrital de Movilidad.</t>
  </si>
  <si>
    <t xml:space="preserve">CONTROL: Durante el periodo reportado se realizo la capacitación en la Política Pública de Servicio al Ciudadano - Código de Ética y Buen Gobierno (Decreto 197 de 2014) en agosto 16, 17 y 24 con la OCD . Cumplimiento 100%.
ACCION MITIGACION:  Durante el periodo reportado no realizo la divulgacion del procedimiento PM05-PRO3  el dia 11 de agosto. 
Cumplimiento 100%. </t>
  </si>
  <si>
    <t xml:space="preserve">ACCION MITIGACION:  Se realizo una jornada de  inducción y reinducción en temas relacionados con actos de corrupción a la DSC en mayo 17 de 2017. Cumplimiento 100%. </t>
  </si>
  <si>
    <t xml:space="preserve">ACCION MITIGACION:  Durante el periodo reportado se continuo implementando la divulgacion del defensor del ciudadano como mecanismo para que el ciudadano denuncie actos de corrupcion a traves de las pantallas del supercade de movilidad y en la pagina WEB de movilidad existe un boton con la informacion para denunciar actos de corrupcion. 
</t>
  </si>
  <si>
    <t xml:space="preserve">CONTROL: Durante el periodo reportado se realizaron campañas comunicativas sobre el riesgo de cobro por la realización de un trámite para beneficio propio o de un tercero  Cumplimiento 100%.
ACCION MITIGACION:  Durante el periodo reportado se publico material POP relacionado con el No cobro realización de tramites y se enviaron correos con información del defensor del ciudadano al interior de la SDM y se publico material impreso alusivo al No uso de tramitadores al ingreso de la SDM y en las pantallas del SuperCade. Cumplimiento 100%. </t>
  </si>
  <si>
    <t xml:space="preserve">ACCION MITIGACION:  Durante el periodo reportado se realizo jornadas de inducción y reinducción en las implicaciones sancionatorias con la exposicion de la OCD abordando lo stemas de corrupcion lo sdias 16,17 y 24 de agosto. Cumplimiento 100%. </t>
  </si>
  <si>
    <t xml:space="preserve">CONTROL: Durante el periodo reportado se aplico lo dispuesto en el  procedimiento de los cursos de pedagogía por infracción a las normas de tránsito y transporte PM05-PR05.  Cumplimiento 100%.
ACCION MITIGACION:  Durante el periodo reportado se tomo una muestra aleatoria del 10% de los asistentes en cada curso de pedagogía, con el fin de comprobar que el infractor se encuentra realizando el curso,  formato identificado con el código PM05- PR05-F07. Igualmente se verificó que se le haya le entregado el certificado del curso al ciudadano y se la haya descargado el comparendo.s Cumplimiento 100%. 
</t>
  </si>
  <si>
    <t>CONTROL: Durante el periodo reportado se realizo el acceso a través del aplicativo SIMUR  a los documentos y requisitos aportados por la ciudadanía para la  inscripción en la base de datos de exeptuados de pico y placa. 
Cumplimiento al 100%.
ACCION MITIGACION: Se continua con la revisión del 10% de los tramites realizados.     Cumplimiento al 100%.</t>
  </si>
  <si>
    <t>CONTROL: Durante el periodo reportado se autorizaron cuatro funcionarios únicamente en el SuperCADE con clave de acceso individual para la atención de los tramites de registro en la base de datos de exceptuados. Cumplimiento al 100%.</t>
  </si>
  <si>
    <t>CONTROL: Durante el periodo reportado se realizaron reuniones con la OIS en las cuales se logro determinar las modificaciones que se requieren del aplicativo SIMUR, de tal manera que la persona que recibe los docuemtos uhnicamente los pueda subir al sistema, pero para que queden inscritos se deba realizar una aprobacion posterior de un  funcionario quien verifica y arpueba la inscripción.  El proceso se encuentra en desarrollo y se espera que la OIS para finales de octubre entregue el aplicativo modificado.
Cumplimiento al 20%.</t>
  </si>
  <si>
    <t xml:space="preserve">Reporte Avance - Controles: Se efectua revisión mensual sobre el seguimiento y actualización de los soportes almacenados en la carpeta compartida. 
Reporte Avance - Acciones: Se realizó jornada de sensibilización a los servidores de la OCI 12 de mayo de 2017 informandoles sobre la responsabilidad de actualizar mensualmente el PAAI en la columna correspondiente sobre el enlace de la ubicación en la carpeta compartida, los soportes respectivos.
Evidencia: ruta de la base de CONTROL DE CORRESPONDENCIA OCI 2017:\\MOVBOG003\Control Interno1\00. Documentos de apoyo\01. Seguimiento radicados, Acta y listado de asistencia del 12 de Mayo de 2017 (carpeta compartida).
</t>
  </si>
  <si>
    <t>Reporte Avance - Controles- Acciones:   Se tiene programado realizar  jornada de socialización sobre el Código de Ética  y adicionalmente el código de buen gobierno de la SDM en septiembre de 2017</t>
  </si>
  <si>
    <t xml:space="preserve">Reporte Avance - Controles- Acciones:   Se efectua revisión de todos  los informes de auditoria, evaluaciones y/o seguimientos  por el Jefe de la OCI, verificando que los hallazgos y/o observaciones estén debidamente soportados y luego procede a su firma de aprobación
Evidencia:  ruta de carpeta compartida: \\Movbog003\Control Interno1\90. Informes\49. Inf de gestion (auditorias i), Acta y listado de asistencia mensuales (carpeta compartida) </t>
  </si>
  <si>
    <t>Reporte Avance - Controles- Acciones:   Se aplicaron las encuestas de 360° para evaluar las competencias del equipo auditor del ejercicio auditorías del SIG, de cuyo resultado se estableció que no se requiere suscribir planes de mejoramiento o acciones de mejora.
Evidencia:  ruta de carpeta compartida: \\Movbog003\Control Interno1\90. Informes\49. Inf de gestion (auditorias i)</t>
  </si>
  <si>
    <t>Reporte Avance - Controles- Acciones: Se vienen revisando y actualizando los procedimientos de la OCI los cuales se socializaran oportunamente.</t>
  </si>
  <si>
    <t>Reporte Avance - Controles: Se efectua revisión de todos  los informes de auditoria, evaluaciones y/o seguimientos  por el Jefe de la OCI, verificando que los hallazgos y/o observaciones estén debidamente soportados y luego procede a su firma de aprobación
Reporte Avance -Acciones: Se vienen revisando y actualizando los procedimientos PV01-PR02 y PV01-PR03 de la OCI los cuales se socializaran oportunamente al equipo auditor, señalando la importancia de los principios de la auditoría y retroalimentación de los resultados de los ejercicios de auditoría y evaluación.
Evidencia:  ruta de carpeta compartida: \\Movbog003\Control Interno1\90. Informes\49. Inf de gestion (auditorias i)</t>
  </si>
  <si>
    <t xml:space="preserve">Reporte Avance - Controles- Acciones:   Se efectuó   jornada de socialización sobre Política para la administración de riesgos  de la SDM haciendo enfoque en los de corrupción.
Evidencia: Listado de asistencia de 25 de Mayo de 2017 
</t>
  </si>
  <si>
    <t>Reporte Avance - Controles:  Se vienen revisando y actualizando los procedimientos de la OCI los cuales se socializaran oportunamente.
Reporte Avance - Acciones:   Se tiene programado realizar  jornada de socialización sobre  los delitos tipificados como de corrupción en la Ley  y la obligación de reportarlos, en septiembre de 2017</t>
  </si>
  <si>
    <t>Reporte Avance - Controles- Acciones:   Se tiene programado realizar  jornada de socialización sobre  la politica de seguridad de la información a los servidores de la OCI, en septiembre de 2017</t>
  </si>
  <si>
    <t>Reporte Avance - Controles- Acciones:   Se tiene programado realizar  jornada de socialización sobre  los delitos tipificados como de corrupción en la Ley  y la obligación de reportarlos, en septiembre de 2017</t>
  </si>
  <si>
    <t>Reporte Avance - Controles- Acciones:   Se tiene programado realizar   jornada de socialización a los directivos sobre el Procedimiento PV01-PR01 de la OCI en Diciembre de 2017</t>
  </si>
  <si>
    <t>Reporte Avance - Controles- Acciones: Acción Cumplida
Evidencia:  ruta de carpeta compartida: \\Movbog003\Control Interno1\10. Actas\08. Comite de control interno y calidad\2017</t>
  </si>
  <si>
    <t>Reporte Avance - Controles- Acciones:  Se Realizó seguimiento y revisión exhaustiva de los documentos que acreditaron  la formación y experiencia del contrato u OPS  suscrito del auxiliar administrativo en la OCI 
Evidencia:  ruta de carpeta compartida: \\Movbog003\Control Interno1\00. Documentos de apoyo\05. Talento Humano OCI\Contratistas</t>
  </si>
  <si>
    <t>V6</t>
  </si>
  <si>
    <t>Monitoreo mapa de riesgos de corrupción con corte a 31 de agosto de 2017</t>
  </si>
  <si>
    <t>Cobro por realización de trámites para beneficio propio o de un tercero</t>
  </si>
  <si>
    <t xml:space="preserve">Expedición de certificados de asistencia a los cursos de pedagogía por infracción a las normas de tránsito y transporte sin haberlo realizado para beneficio propio o de un tercero. </t>
  </si>
  <si>
    <t>Inscripción en la base de datos de vehículos exceptuados de la restricción para la circulación vial en la Bogotá D.C. sin el cumplimiento de los requisitos establecido por Ley para beneficio propio o de un tercero</t>
  </si>
  <si>
    <t>Ene - Dic
2017</t>
  </si>
  <si>
    <t>Aplicar el procedimiento PM05-PRO3 para la asignación de digiturnos al usuario para trámites con la Secretaría Distrital de Movilidad</t>
  </si>
  <si>
    <t>1- Sistema de Asignación de Turnos - ciudadano SAT.
2- Formato PM05-PRO3-F01 en casos especiales en la asignación de digiturno para vehículos inmovilizados.</t>
  </si>
  <si>
    <t>Estadisticas de atencion del SAT</t>
  </si>
  <si>
    <t>May - Dic</t>
  </si>
  <si>
    <t xml:space="preserve">Una divulgación cada vez que se cambie el procedimiento PM05-PRO3 o cada vez que ingrese personal nuevo para atencion de digiturnos </t>
  </si>
  <si>
    <t xml:space="preserve">Desarrollar jornadas de inducción y reinducción en temas relacionados con actos de corrupción </t>
  </si>
  <si>
    <t>Piezas publicitarias de la estrategia comunicativa implementada</t>
  </si>
  <si>
    <t>(Numero de certificados verificados / Numero de certificados expedidos * 0.1) = 100 %</t>
  </si>
  <si>
    <t xml:space="preserve">Acceso a través del aplicativo Sistema Integrado de Información sobre Movilidad Urbana y Regional (SIMUR)  a los documentos- requisitos aportados por la ciudadanía para la  la inscripción en la Base de datos de exeptuados de pico y placa. </t>
  </si>
  <si>
    <t>Un seguimiento al 10%  mensual a las inscripciones realizadas en el mes  en la base de datos de exceptuados</t>
  </si>
  <si>
    <t>Actualizar los procedimientos en materia contractual.</t>
  </si>
  <si>
    <t xml:space="preserve">Director(a) Dirección de asuntos legales y contractuales </t>
  </si>
  <si>
    <t>Se remitio procedimiento de adquisicion por bolsa de productos actualizado a la Oficina Asesora de Plaenacion para su revisión</t>
  </si>
  <si>
    <t>Se llevo a cabo la socializacion frente a las consecuencias disciplinarias en que puede incurrir un servidor publico ante la inadecuada defensa técnica y material, para favorecimiento de un tercero.</t>
  </si>
  <si>
    <t>Oficio de olicitud a la OIS para la realizacion de las mesas de trabajo
acta de reunion</t>
  </si>
  <si>
    <t>Se realizo la primer mesa de trabajo con la OIS</t>
  </si>
  <si>
    <t>Se llevo a cabo taller de autocontrol, el cual fue realizado por la OCI, a peticion del proceso de Gestión Legal y Contractual</t>
  </si>
  <si>
    <t>Director(a) Dirección de Asuntos Legales</t>
  </si>
  <si>
    <t xml:space="preserve">Reforzar la aplicación del Procedimiento para la Entrega de Vehículos Inmovilizados (PM03 -PR11) mediante socializaciones al equipo de trabajo de la  Subdirección de Contravenciones de Tránsito. </t>
  </si>
  <si>
    <t xml:space="preserve">Correo electrónico o citación para la socialización y/o Listado de Asistencia y/o Acta y/o Documento de socialización. </t>
  </si>
  <si>
    <t>Subdirector(a) de Contravenciones de Tránsito</t>
  </si>
  <si>
    <t>Una (1) socialización realizada en el año</t>
  </si>
  <si>
    <t>Del 02/05/2017 hasta el 29/12/2017</t>
  </si>
  <si>
    <t>Del 01/08/2017 hasta el 29/12/2017</t>
  </si>
  <si>
    <t xml:space="preserve">Divulgación del Código de Ética de la SDM y del Código de Buen Gobierno al Equipo de Trabajo de la Subdirección de Contravenciones de Tránsito. </t>
  </si>
  <si>
    <t>Perdida de licencias de Conducción suspendidas y/o canceladas para beneficio propio o de un tercero.
(SCT)</t>
  </si>
  <si>
    <t>Del
02/05/2017
hasta el
29/12/2017</t>
  </si>
  <si>
    <t xml:space="preserve">Monitoreo y revisión del proceso con corte a 31 de agosto de 2017:
Una vez realizado el monitoreo y la revisión en cumplimiento del numeral 3.4 de la "Guía para la Gestión del Riesgo de Corrupción 2015", se reporta que:
1. No se ha materializado el riesgo de corrupción identificado.  
2. Se considera que no es necesaria la modificación de este riesgo, como quiera que no se encuentra información adicional que permita ajustar su valoración, realizar cambios en el contexto interno y/o externo, ni  identificación de riesgos emergentes.
3. Respecto a las acciones asociadas a los controles, consistentes en adelantar socializaciones,  ésta se realizarán en el último cuatrimestre de la presente vigencia. 
4. De conformidad con el “Procedimiento para la administración del riesgo” (PV01-PR07) que actualmente se encuentra vigente en la Entidad, se efectuaron algunos ajustes metodológicos  para este riesgo, atendiendo las recomendaciones realizadas por la Oficina de Control Interno. 
5.  En cuanto a la acción "Revisar la actualización de la Base de Datos de las licencias de conducción suspendidas y/o canceladas en la vigencia Vs. las archivadas en las cajillas de seguridad", se han adelantado las siguientes reuniones: 
* Acta de Reunión 09/08/2017. Asunto - Seguimiento Oficina de copia de Audiencias y Embriaguez: La Subdirectora de Contravenciones de Tránsito realizó la revisión de las cajillas de licencias de conducción aleatoriamente con el fin de validar la custodia y organización del archivo de estas.
* Acta de Reunión del 25/08/2017. Asunto - Inventario de Licencias de Conducción: La Subdirectora de Contravenciones de Tránsito realizó una reunión con el fin de asignar a un Servidor para realizar el inventario de licencias de conducción Vs. Bases de Datos. 
</t>
  </si>
  <si>
    <t>Ausencia o incumplimiento de manera intencional de los controles que permitan hacer seguimiento a los términos procesales de las investigaciones administrativas por violación a las normas de transporte o a los procesos contravencionales por violación a las normas de tránsito.</t>
  </si>
  <si>
    <t>Caducidad de las investigaciones administrativas por violación a las normas de transporte y en los procesos contravencionales para beneficio propio o de un tercero
(SITP - SCT - DPA)</t>
  </si>
  <si>
    <t xml:space="preserve">Realizar requerimiento a SICON para generar información de comparendos impuestos con su correspondiente actuación. </t>
  </si>
  <si>
    <t xml:space="preserve">Requerimiento </t>
  </si>
  <si>
    <t xml:space="preserve">Un (1) requerimiento en la vigencia. </t>
  </si>
  <si>
    <t>Reuniones al interior de la Subdirección de Investigación de Transporte Público de seguimiento y control a términos procesales.</t>
  </si>
  <si>
    <t xml:space="preserve">Listado de Asistencia y/o acta y/o memorandos. </t>
  </si>
  <si>
    <t>Subdirector(a) de Investigaciones de Transporte Público</t>
  </si>
  <si>
    <t xml:space="preserve">Dos (2) reuniones de seguimiento y control en la vigencia. </t>
  </si>
  <si>
    <t xml:space="preserve">Realizar monitoreo al control de términos de los expedientes que contienen los recursos de apelación, a través de la base de datos de la Dirección de Procesos Administrativos. </t>
  </si>
  <si>
    <t xml:space="preserve">Base de datos de la DPA o correos electrónicos con los respectivos seguimientos. </t>
  </si>
  <si>
    <t xml:space="preserve">Director(a) de Procesos Administrativos </t>
  </si>
  <si>
    <t>Una (1) base de datos de la DPA actualizada de los expedientes de segunda instancia recibidos en la vigencia 2017.</t>
  </si>
  <si>
    <t xml:space="preserve">Subdirector(a) de Contravenciones de Tránsito
Subdirector(a) de Investigaciones de Transporte Público
Director(a) de Procesos Administrativos </t>
  </si>
  <si>
    <t xml:space="preserve">Una (1) socialización realizada en el año. </t>
  </si>
  <si>
    <t>No adelantar acción de cobro en beneficio propio o de un tercero 
(SJC)</t>
  </si>
  <si>
    <t xml:space="preserve">Realizar gestiones tendientes a la recuperación de la obligación como mínimo una (1) vez por semestre por cada proceso de cobro. </t>
  </si>
  <si>
    <t xml:space="preserve">Seguimiento a la gestión de los procesos a través del análisis de reportes y base de datos de la Subdirección. </t>
  </si>
  <si>
    <t xml:space="preserve">Subdirector(a) de Jurisdicción Coactiva </t>
  </si>
  <si>
    <t>Subdirector(a) de Jurisdicción Coactiva</t>
  </si>
  <si>
    <t>Dejar de reportar o modificar reportes negativos  a deudores en mora, ante centrales de riesgo  en beneficio propio o de un tercero 
(SJC)</t>
  </si>
  <si>
    <t xml:space="preserve">Seguimiento a la gestión de reporte a centrales de riesgo a través del análisis de reportes y base de datos de la Subdirección. </t>
  </si>
  <si>
    <t>Suministrar información confidencial de operativos de control en vía a realizar, en favorecimiento  propio o de terceros
(DCV)</t>
  </si>
  <si>
    <t>Los controles establecidos  se encuentran documentados mediante la aplicación de los siguientes formatos: de visita,  reporte de gestión,  verificación de rutas e informe de visita.</t>
  </si>
  <si>
    <t xml:space="preserve">Dejar la información documentada a través del diligenciamiento de los formatos establecidos en los procedimientos. </t>
  </si>
  <si>
    <t xml:space="preserve">Formatos: PM03-PR01-F01;  PM03-PR07-F01;  PM03-PR07-F02;  PA01-PR01-MD01 </t>
  </si>
  <si>
    <t>Director(a) de Control y Vigilancia</t>
  </si>
  <si>
    <t xml:space="preserve">(No. De formatos diligenciados establecidos en los procedimientos  / No. De formatos por diligenciar establecidos en los procedimientos)*100  </t>
  </si>
  <si>
    <t>No reportar las diferencias encontradas en la información suministrada por las Fiduciarias  y las Empresas de Transporte Público en favorecimiento  propio o de terceros. (DCV)</t>
  </si>
  <si>
    <t>Formatos:  PA01-PR01-MD01; PM03-PR08-F01 y PM03.PR08-F19</t>
  </si>
  <si>
    <t>Los controles establecidos  se encuentran documentados mediante la aplicación de los siguientes formatos: Revisión y verificación de información, modelo de cartas y oficios y modelo de memorando.</t>
  </si>
  <si>
    <t xml:space="preserve">Formatos: PM03-PR03-F01; PA01-PR01-MD01 y PA01-PR01-MD02 </t>
  </si>
  <si>
    <t>V1</t>
  </si>
  <si>
    <t>Formulación mapa de riesgos de corrupción vigencia 2017</t>
  </si>
  <si>
    <t>V2</t>
  </si>
  <si>
    <t>Ajuste al formato de la matriz de riesgos de corrupción.</t>
  </si>
  <si>
    <t>V3</t>
  </si>
  <si>
    <t>Teniendo en cuenta las observaciones de la OCI al seguimiento del mapa de riesgos de corrupción, se hace ajuste al mapa re riesgos de corrupción del Proceso de Direccionamiento Estrategico.</t>
  </si>
  <si>
    <r>
      <t xml:space="preserve">
Monitoreo y revisión del proceso con corte a 31 de agosto de 2017:
Una vez realizado el monitoreo y la revisión en cumplimiento del numeral 3.4 de la "Guía para la Gestión del Riesgo de Corrupción 2015", se reporta que:
</t>
    </r>
    <r>
      <rPr>
        <b/>
        <sz val="10"/>
        <color theme="1"/>
        <rFont val="Arial"/>
        <family val="2"/>
      </rPr>
      <t xml:space="preserve">
1. </t>
    </r>
    <r>
      <rPr>
        <sz val="10"/>
        <color theme="1"/>
        <rFont val="Arial"/>
        <family val="2"/>
      </rPr>
      <t xml:space="preserve">No se ha materializado el riesgo de corrupción identificado.  
</t>
    </r>
    <r>
      <rPr>
        <b/>
        <sz val="10"/>
        <color theme="1"/>
        <rFont val="Arial"/>
        <family val="2"/>
      </rPr>
      <t>2.</t>
    </r>
    <r>
      <rPr>
        <sz val="10"/>
        <color theme="1"/>
        <rFont val="Arial"/>
        <family val="2"/>
      </rPr>
      <t xml:space="preserve"> Se considera que no es necesaria la modificación de este riesgo, como quiera que no se encuentra información adicional que permita ajustar su valoración, realizar cambios en el contexto interno y/o externo, ni  identificación de riesgos emergentes.
</t>
    </r>
    <r>
      <rPr>
        <b/>
        <sz val="10"/>
        <color theme="1"/>
        <rFont val="Arial"/>
        <family val="2"/>
      </rPr>
      <t xml:space="preserve">3. </t>
    </r>
    <r>
      <rPr>
        <sz val="10"/>
        <color theme="1"/>
        <rFont val="Arial"/>
        <family val="2"/>
      </rPr>
      <t xml:space="preserve">Respecto a las acciones asociadas a los controles, consistentes en socializar los siguientes  documentos: a). Procedimiento PM03-PR11 y b). Código de Ética de la SDM y del Código de Buen Gobierno,  éstas se adelantaran en el último cuatrimestre de la presente vigencia. 
</t>
    </r>
    <r>
      <rPr>
        <b/>
        <sz val="10"/>
        <color theme="1"/>
        <rFont val="Arial"/>
        <family val="2"/>
      </rPr>
      <t xml:space="preserve">4. </t>
    </r>
    <r>
      <rPr>
        <sz val="10"/>
        <color theme="1"/>
        <rFont val="Arial"/>
        <family val="2"/>
      </rPr>
      <t>De conformidad con el “</t>
    </r>
    <r>
      <rPr>
        <i/>
        <sz val="10"/>
        <color theme="1"/>
        <rFont val="Arial"/>
        <family val="2"/>
      </rPr>
      <t>Procedimiento para la administración del riesgo</t>
    </r>
    <r>
      <rPr>
        <sz val="10"/>
        <color theme="1"/>
        <rFont val="Arial"/>
        <family val="2"/>
      </rPr>
      <t xml:space="preserve">” (PV01-PR07) que actualmente se encuentra vigente en la Entidad, se efectuaron algunos ajustes metodológicos  para este riesgo, atendiendo las recomendaciones realizadas por la Oficina de Control Interno. 
</t>
    </r>
  </si>
  <si>
    <r>
      <t xml:space="preserve">Monitoreo y revisión del proceso con corte a 31 de agosto de 2017:
Una vez realizado el monitoreo y la revisión en cumplimiento del numeral 3.4 de la "Guía para la Gestión del Riesgo de Corrupción 2015", se reporta que:
</t>
    </r>
    <r>
      <rPr>
        <b/>
        <sz val="10"/>
        <color theme="1"/>
        <rFont val="Arial"/>
        <family val="2"/>
      </rPr>
      <t xml:space="preserve">
1. </t>
    </r>
    <r>
      <rPr>
        <sz val="10"/>
        <color theme="1"/>
        <rFont val="Arial"/>
        <family val="2"/>
      </rPr>
      <t xml:space="preserve">No se ha materializado el riesgo de corrupción identificado.  
</t>
    </r>
    <r>
      <rPr>
        <b/>
        <sz val="10"/>
        <color theme="1"/>
        <rFont val="Arial"/>
        <family val="2"/>
      </rPr>
      <t>2.</t>
    </r>
    <r>
      <rPr>
        <sz val="10"/>
        <color theme="1"/>
        <rFont val="Arial"/>
        <family val="2"/>
      </rPr>
      <t xml:space="preserve"> Se considera que no es necesaria la modificación de este riesgo, como quiera que no se encuentra información adicional que permita ajustar su valoración, realizar cambios en el contexto interno y/o externo, ni  identificación de riesgos emergentes.
</t>
    </r>
    <r>
      <rPr>
        <b/>
        <sz val="10"/>
        <color theme="1"/>
        <rFont val="Arial"/>
        <family val="2"/>
      </rPr>
      <t xml:space="preserve">3. </t>
    </r>
    <r>
      <rPr>
        <sz val="10"/>
        <color theme="1"/>
        <rFont val="Arial"/>
        <family val="2"/>
      </rPr>
      <t xml:space="preserve">Respecto a la acción relacionada con adelantar socialización,  ésta se realizará en  el último cuatrimestre de la presente vigencia. 
</t>
    </r>
    <r>
      <rPr>
        <b/>
        <sz val="10"/>
        <color theme="1"/>
        <rFont val="Arial"/>
        <family val="2"/>
      </rPr>
      <t xml:space="preserve">4. </t>
    </r>
    <r>
      <rPr>
        <sz val="10"/>
        <color theme="1"/>
        <rFont val="Arial"/>
        <family val="2"/>
      </rPr>
      <t>De conformidad con “</t>
    </r>
    <r>
      <rPr>
        <i/>
        <sz val="10"/>
        <color theme="1"/>
        <rFont val="Arial"/>
        <family val="2"/>
      </rPr>
      <t>Procedimiento para la administración del riesgo</t>
    </r>
    <r>
      <rPr>
        <sz val="10"/>
        <color theme="1"/>
        <rFont val="Arial"/>
        <family val="2"/>
      </rPr>
      <t xml:space="preserve">” (PV01-PR07) que actualmente se encuentra vigente en la Entidad, se efectuaron algunos ajustes metodológicos  para este riesgo, atendiendo las recomendaciones realizadas por la Oficina de Control Interno. 
</t>
    </r>
    <r>
      <rPr>
        <b/>
        <sz val="10"/>
        <color theme="1"/>
        <rFont val="Arial"/>
        <family val="2"/>
      </rPr>
      <t xml:space="preserve">5.  </t>
    </r>
    <r>
      <rPr>
        <sz val="10"/>
        <color theme="1"/>
        <rFont val="Arial"/>
        <family val="2"/>
      </rPr>
      <t>En cuanto a la acción "</t>
    </r>
    <r>
      <rPr>
        <i/>
        <sz val="10"/>
        <color theme="1"/>
        <rFont val="Arial"/>
        <family val="2"/>
      </rPr>
      <t>Realizar requerimiento a SICON para generar información de comparendos impuestos con su correspondiente actuación</t>
    </r>
    <r>
      <rPr>
        <sz val="10"/>
        <color theme="1"/>
        <rFont val="Arial"/>
        <family val="2"/>
      </rPr>
      <t xml:space="preserve">", se realizó la solicitud del requerimiento el 11 de Septiembre de 2017 con el fin de detectar si hay caducidad de las investigaciones administrativas por violación a las normas en los procesos contravencionales. Los campos tenidos en cuenta son los siguientes: Número de Comparendo, Fecha de comparendo, Estado de Cartera, Número de Resolución, Fecha de Pago, Fecha de Resolución, Pago del Comparendo. El análisis de la información se realizará posterior a la entrega del requerimiento; se registrará y se adelantará el seguimiento en el último cuatrimestre de la presente vigencia. 
</t>
    </r>
    <r>
      <rPr>
        <b/>
        <sz val="10"/>
        <color theme="1"/>
        <rFont val="Arial"/>
        <family val="2"/>
      </rPr>
      <t>6.</t>
    </r>
    <r>
      <rPr>
        <sz val="10"/>
        <color theme="1"/>
        <rFont val="Arial"/>
        <family val="2"/>
      </rPr>
      <t xml:space="preserve"> En cuanto a la acción "</t>
    </r>
    <r>
      <rPr>
        <i/>
        <sz val="10"/>
        <color theme="1"/>
        <rFont val="Arial"/>
        <family val="2"/>
      </rPr>
      <t>Reuniones al interior de la Subdirección de Investigación de Transporte Público de seguimiento y control a términos procesales</t>
    </r>
    <r>
      <rPr>
        <sz val="10"/>
        <color theme="1"/>
        <rFont val="Arial"/>
        <family val="2"/>
      </rPr>
      <t xml:space="preserve">", la Subdirección de Investigaciones de Transporte Público, adelantó el seguimiento y control a los términos procesales  tanto en el sistema de información SICON como en la Base de Datos de la Subdirección, realizando las siguientes actividades: a). Reuniones en las que se definieron lineamientos y directrices, así como la exigencia de la verificación de los controles a los términos procesales: Reuniones de fecha mayo 4 de 2017, junio 28 de 2017, julio 18 de 2017 y agosto 25 de 2017. y b). Memorandos en los que se requiere impulso procesal de las investigaciones administrativas por violación a las normas de transporte Público: SDM- SITP- 71452 del mayo 16 de 2017, y SDM-SITP- 122517 del 15 de agosto de 2017 . 
</t>
    </r>
    <r>
      <rPr>
        <b/>
        <sz val="10"/>
        <color theme="1"/>
        <rFont val="Arial"/>
        <family val="2"/>
      </rPr>
      <t>7.</t>
    </r>
    <r>
      <rPr>
        <sz val="10"/>
        <color theme="1"/>
        <rFont val="Arial"/>
        <family val="2"/>
      </rPr>
      <t xml:space="preserve"> En cuanto a la acción "</t>
    </r>
    <r>
      <rPr>
        <i/>
        <sz val="10"/>
        <color theme="1"/>
        <rFont val="Arial"/>
        <family val="2"/>
      </rPr>
      <t xml:space="preserve">Realizar monitoreo al control de términos de los expedientes que contienen los recursos de apelación, a través de la base de datos de la Dirección de Procesos Administrativos", </t>
    </r>
    <r>
      <rPr>
        <sz val="10"/>
        <color theme="1"/>
        <rFont val="Arial"/>
        <family val="2"/>
      </rPr>
      <t xml:space="preserve">la Dirección de Procesos Administrativos realiza seguimiento a los términos procesales  a través de la información registrada en la base de datos de la Dependencia. 
</t>
    </r>
  </si>
  <si>
    <r>
      <t xml:space="preserve">Monitoreo y revisión del proceso con corte a 31 de agosto de 2017:
Una vez realizado el monitoreo y la revisión en cumplimiento del numeral 3.4 de la "Guía para la Gestión del Riesgo de Corrupción 2015", se reporta que:
</t>
    </r>
    <r>
      <rPr>
        <b/>
        <sz val="10"/>
        <color theme="1"/>
        <rFont val="Arial"/>
        <family val="2"/>
      </rPr>
      <t>1.</t>
    </r>
    <r>
      <rPr>
        <sz val="10"/>
        <color theme="1"/>
        <rFont val="Arial"/>
        <family val="2"/>
      </rPr>
      <t xml:space="preserve"> No se ha materializado el riesgo de corrupción identificado.  
</t>
    </r>
    <r>
      <rPr>
        <b/>
        <sz val="10"/>
        <color theme="1"/>
        <rFont val="Arial"/>
        <family val="2"/>
      </rPr>
      <t xml:space="preserve">2. </t>
    </r>
    <r>
      <rPr>
        <sz val="10"/>
        <color theme="1"/>
        <rFont val="Arial"/>
        <family val="2"/>
      </rPr>
      <t xml:space="preserve">Se considera que no es necesaria la modificación de este riesgo, como quiera que no se encuentra información adicional que permita ajustar su valoración, realizar cambios en el contexto interno y/o externo, ni  identificación de riesgos emergentes.
</t>
    </r>
    <r>
      <rPr>
        <b/>
        <sz val="10"/>
        <color theme="1"/>
        <rFont val="Arial"/>
        <family val="2"/>
      </rPr>
      <t xml:space="preserve">3. </t>
    </r>
    <r>
      <rPr>
        <sz val="10"/>
        <color theme="1"/>
        <rFont val="Arial"/>
        <family val="2"/>
      </rPr>
      <t xml:space="preserve">Respecto a la acción relacionada con adelantar socialización,  ésta se realizará en  el último cuatrimestre de la presente vigencia. 
</t>
    </r>
    <r>
      <rPr>
        <b/>
        <sz val="10"/>
        <color theme="1"/>
        <rFont val="Arial"/>
        <family val="2"/>
      </rPr>
      <t>4.</t>
    </r>
    <r>
      <rPr>
        <sz val="10"/>
        <color theme="1"/>
        <rFont val="Arial"/>
        <family val="2"/>
      </rPr>
      <t xml:space="preserve"> De conformidad con el “Procedimiento para la administración del riesgo” (PV01-PR07) que actualmente se encuentra vigente en la Entidad, se efectuaron algunos ajustes metodológicos  para este riesgo, atendiendo las recomendaciones realizadas por la Oficina de Control Interno. 
</t>
    </r>
    <r>
      <rPr>
        <b/>
        <sz val="10"/>
        <color theme="1"/>
        <rFont val="Arial"/>
        <family val="2"/>
      </rPr>
      <t xml:space="preserve">5. </t>
    </r>
    <r>
      <rPr>
        <sz val="10"/>
        <color theme="1"/>
        <rFont val="Arial"/>
        <family val="2"/>
      </rPr>
      <t xml:space="preserve">Adicionalmente, al interior de la Subdirección de Jurisdicción Coactiva se están realizando las validaciones correspondientes para hacer la entrega de expedientes vigentes a los abogados sustanciadores para que de forma permanente den el impulso correspondiente.
</t>
    </r>
  </si>
  <si>
    <r>
      <t xml:space="preserve">Monitoreo y revisión del proceso con corte a 31 de agosto de 2017:
Una vez realizado el monitoreo y la revisión en cumplimiento del numeral 3.4 de la "Guía para la Gestión del Riesgo de Corrupción 2015", se reporta que:
</t>
    </r>
    <r>
      <rPr>
        <b/>
        <sz val="10"/>
        <color theme="1"/>
        <rFont val="Arial"/>
        <family val="2"/>
      </rPr>
      <t xml:space="preserve">1. </t>
    </r>
    <r>
      <rPr>
        <sz val="10"/>
        <color theme="1"/>
        <rFont val="Arial"/>
        <family val="2"/>
      </rPr>
      <t xml:space="preserve">No se ha materializado el riesgo de corrupción identificado.  
</t>
    </r>
    <r>
      <rPr>
        <b/>
        <sz val="10"/>
        <color theme="1"/>
        <rFont val="Arial"/>
        <family val="2"/>
      </rPr>
      <t>2.</t>
    </r>
    <r>
      <rPr>
        <sz val="10"/>
        <color theme="1"/>
        <rFont val="Arial"/>
        <family val="2"/>
      </rPr>
      <t xml:space="preserve"> Se considera que no es necesaria la modificación de este riesgo, como quiera que no se encuentra información adicional que permita ajustar su valoración, realizar cambios en el contexto interno y/o externo, ni  identificación de riesgos emergentes.
</t>
    </r>
    <r>
      <rPr>
        <b/>
        <sz val="10"/>
        <color theme="1"/>
        <rFont val="Arial"/>
        <family val="2"/>
      </rPr>
      <t xml:space="preserve">3. </t>
    </r>
    <r>
      <rPr>
        <sz val="10"/>
        <color theme="1"/>
        <rFont val="Arial"/>
        <family val="2"/>
      </rPr>
      <t xml:space="preserve">Respecto a la acción relacionada con adelantar socialización,  ésta se realizará en  el último cuatrimestre de la presente vigencia. 
</t>
    </r>
    <r>
      <rPr>
        <b/>
        <sz val="10"/>
        <color theme="1"/>
        <rFont val="Arial"/>
        <family val="2"/>
      </rPr>
      <t>4.</t>
    </r>
    <r>
      <rPr>
        <sz val="10"/>
        <color theme="1"/>
        <rFont val="Arial"/>
        <family val="2"/>
      </rPr>
      <t xml:space="preserve"> De conformidad con el “</t>
    </r>
    <r>
      <rPr>
        <i/>
        <sz val="10"/>
        <color theme="1"/>
        <rFont val="Arial"/>
        <family val="2"/>
      </rPr>
      <t>Procedimiento para la administración del riesgo</t>
    </r>
    <r>
      <rPr>
        <sz val="10"/>
        <color theme="1"/>
        <rFont val="Arial"/>
        <family val="2"/>
      </rPr>
      <t xml:space="preserve">” (PV01-PR07) que actualmente se encuentra vigente en la Entidad, se efectuaron algunos ajustes metodológicos  para este riesgo, atendiendo las recomendaciones realizadas por la Oficina de Control Interno. 
</t>
    </r>
    <r>
      <rPr>
        <b/>
        <sz val="10"/>
        <color theme="1"/>
        <rFont val="Arial"/>
        <family val="2"/>
      </rPr>
      <t>5.</t>
    </r>
    <r>
      <rPr>
        <sz val="10"/>
        <color theme="1"/>
        <rFont val="Arial"/>
        <family val="2"/>
      </rPr>
      <t xml:space="preserve"> Adicionalmente, al interior de la Subdirección de Jurisdicción Coactiva se están realizando las validaciones correspondientes para hacer la entrega de expedientes vigentes a los abogados sustanciadores para que de forma permanente den el impulso correspondiente.
</t>
    </r>
  </si>
  <si>
    <r>
      <t xml:space="preserve">Monitoreo y revisión del proceso con corte a 31 de agosto de 2017:
Una vez realizado el monitoreo y la revisión en cumplimiento del numeral 3.4 de la "Guía para la Gestión del Riesgo de Corrupción 2015", se reporta que:
</t>
    </r>
    <r>
      <rPr>
        <b/>
        <sz val="10"/>
        <color theme="1"/>
        <rFont val="Arial"/>
        <family val="2"/>
      </rPr>
      <t xml:space="preserve">
1. </t>
    </r>
    <r>
      <rPr>
        <sz val="10"/>
        <color theme="1"/>
        <rFont val="Arial"/>
        <family val="2"/>
      </rPr>
      <t xml:space="preserve">No se ha materializado el riesgo de corrupción identificado.  
</t>
    </r>
    <r>
      <rPr>
        <b/>
        <sz val="10"/>
        <color theme="1"/>
        <rFont val="Arial"/>
        <family val="2"/>
      </rPr>
      <t>2.</t>
    </r>
    <r>
      <rPr>
        <sz val="10"/>
        <color theme="1"/>
        <rFont val="Arial"/>
        <family val="2"/>
      </rPr>
      <t xml:space="preserve"> Se considera que no es necesaria la modificación de este riesgo, como quiera que no se encuentra información adicional que permita ajustar su valoración, realizar cambios en el contexto interno y/o externo, ni  identificación de riesgos emergentes.
</t>
    </r>
    <r>
      <rPr>
        <b/>
        <sz val="10"/>
        <color theme="1"/>
        <rFont val="Arial"/>
        <family val="2"/>
      </rPr>
      <t xml:space="preserve">3. </t>
    </r>
    <r>
      <rPr>
        <sz val="10"/>
        <color theme="1"/>
        <rFont val="Arial"/>
        <family val="2"/>
      </rPr>
      <t xml:space="preserve">Respecto a la acción relacionada con adelantar socialización,  ésta se realizará en en el último cuatrimestre de la presente vigencia.  
</t>
    </r>
    <r>
      <rPr>
        <b/>
        <sz val="10"/>
        <color theme="1"/>
        <rFont val="Arial"/>
        <family val="2"/>
      </rPr>
      <t xml:space="preserve">4. </t>
    </r>
    <r>
      <rPr>
        <sz val="10"/>
        <color theme="1"/>
        <rFont val="Arial"/>
        <family val="2"/>
      </rPr>
      <t>De conformidad con el “</t>
    </r>
    <r>
      <rPr>
        <i/>
        <sz val="10"/>
        <color theme="1"/>
        <rFont val="Arial"/>
        <family val="2"/>
      </rPr>
      <t>Procedimiento para la administración del riesgo</t>
    </r>
    <r>
      <rPr>
        <sz val="10"/>
        <color theme="1"/>
        <rFont val="Arial"/>
        <family val="2"/>
      </rPr>
      <t xml:space="preserve">” (PV01-PR07) que actualmente se encuentra vigente en la Entidad, se efectuaron algunos ajustes metodológicos  para este riesgo, atendiendo las recomendaciones realizadas por la Oficina de Control Interno. 
</t>
    </r>
  </si>
  <si>
    <r>
      <t xml:space="preserve">Monitoreo y revisión del proceso con corte a 31 de agosto de 2017:
Una vez realizado el monitoreo y la revisión en cumplimiento del numeral 3.4 de la "Guía para la Gestión del Riesgo de Corrupción 2015", se reporta que:
</t>
    </r>
    <r>
      <rPr>
        <b/>
        <sz val="10"/>
        <color theme="1"/>
        <rFont val="Arial"/>
        <family val="2"/>
      </rPr>
      <t xml:space="preserve">
1. </t>
    </r>
    <r>
      <rPr>
        <sz val="10"/>
        <color theme="1"/>
        <rFont val="Arial"/>
        <family val="2"/>
      </rPr>
      <t xml:space="preserve">No se ha materializado el riesgo de corrupción identificado.  
</t>
    </r>
    <r>
      <rPr>
        <b/>
        <sz val="10"/>
        <color theme="1"/>
        <rFont val="Arial"/>
        <family val="2"/>
      </rPr>
      <t>2.</t>
    </r>
    <r>
      <rPr>
        <sz val="10"/>
        <color theme="1"/>
        <rFont val="Arial"/>
        <family val="2"/>
      </rPr>
      <t xml:space="preserve"> Se considera que no es necesaria la modificación de este riesgo, como quiera que no se encuentra información adicional que permita ajustar su valoración, realizar cambios en el contexto interno y/o externo, ni  identificación de riesgos emergentes.
</t>
    </r>
    <r>
      <rPr>
        <b/>
        <sz val="10"/>
        <color theme="1"/>
        <rFont val="Arial"/>
        <family val="2"/>
      </rPr>
      <t xml:space="preserve">3. </t>
    </r>
    <r>
      <rPr>
        <sz val="10"/>
        <color theme="1"/>
        <rFont val="Arial"/>
        <family val="2"/>
      </rPr>
      <t xml:space="preserve">Respecto a la acción relacionada con adelantar socialización,  ésta se realizará en  el último cuatrimestre de la presente vigencia.  
</t>
    </r>
    <r>
      <rPr>
        <b/>
        <sz val="10"/>
        <color theme="1"/>
        <rFont val="Arial"/>
        <family val="2"/>
      </rPr>
      <t xml:space="preserve">4. </t>
    </r>
    <r>
      <rPr>
        <sz val="10"/>
        <color theme="1"/>
        <rFont val="Arial"/>
        <family val="2"/>
      </rPr>
      <t>De conformidad con el “</t>
    </r>
    <r>
      <rPr>
        <i/>
        <sz val="10"/>
        <color theme="1"/>
        <rFont val="Arial"/>
        <family val="2"/>
      </rPr>
      <t>Procedimiento para la administración del riesgo</t>
    </r>
    <r>
      <rPr>
        <sz val="10"/>
        <color theme="1"/>
        <rFont val="Arial"/>
        <family val="2"/>
      </rPr>
      <t xml:space="preserve">” (PV01-PR07) que actualmente se encuentra vigente en la Entidad, se efectuaron algunos ajustes metodológicos  para este riesgo, atendiendo las recomendaciones realizadas por la Oficina de Control Interno. 
</t>
    </r>
  </si>
  <si>
    <r>
      <t xml:space="preserve">Reporte Avance - Controles- Acciones: </t>
    </r>
    <r>
      <rPr>
        <sz val="10"/>
        <color theme="1"/>
        <rFont val="Arial"/>
        <family val="2"/>
      </rPr>
      <t xml:space="preserve">Se realizó jornada de sensibilización a los servidores de la OCI sobre la importancia de la adecuada custodia de la información virtual y física almacenada de la oficina y la importancia de su custodia. 
Evidencia: Acta y listado de asistencia de 30 de Marzo de 2017 (carpeta compartida)
</t>
    </r>
  </si>
  <si>
    <t>Fecha: 13/09/2017</t>
  </si>
  <si>
    <t>Versión de Actualización: versión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</si>
</sst>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60"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0"/>
      <color indexed="8"/>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b/>
      <sz val="16"/>
      <name val="Arial Narrow"/>
      <family val="2"/>
    </font>
    <font>
      <b/>
      <sz val="16"/>
      <color indexed="8"/>
      <name val="Arial Narrow"/>
      <family val="2"/>
    </font>
    <font>
      <b/>
      <sz val="9"/>
      <name val="Arial"/>
      <family val="2"/>
    </font>
    <font>
      <sz val="11"/>
      <color indexed="8"/>
      <name val="Arial"/>
      <family val="2"/>
    </font>
    <font>
      <u/>
      <sz val="11"/>
      <color indexed="8"/>
      <name val="Arial"/>
      <family val="2"/>
    </font>
    <font>
      <b/>
      <u/>
      <sz val="10"/>
      <color indexed="8"/>
      <name val="Arial"/>
      <family val="2"/>
    </font>
    <font>
      <b/>
      <u/>
      <sz val="11"/>
      <color indexed="8"/>
      <name val="Arial"/>
      <family val="2"/>
    </font>
    <font>
      <u/>
      <sz val="11"/>
      <color theme="10"/>
      <name val="Calibri"/>
      <family val="2"/>
      <scheme val="minor"/>
    </font>
    <font>
      <sz val="11"/>
      <color rgb="FFFF000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8"/>
      <name val="Arial"/>
      <family val="2"/>
    </font>
    <font>
      <sz val="10"/>
      <color indexed="8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sz val="11"/>
      <name val="Arial"/>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1"/>
      <color indexed="8"/>
      <name val="Calibri"/>
      <family val="2"/>
    </font>
    <font>
      <u/>
      <sz val="11"/>
      <color indexed="8"/>
      <name val="Calibri"/>
      <family val="2"/>
    </font>
    <font>
      <sz val="8"/>
      <color theme="1"/>
      <name val="Calibri"/>
      <family val="2"/>
      <scheme val="minor"/>
    </font>
    <font>
      <sz val="14"/>
      <color indexed="81"/>
      <name val="Arial"/>
      <family val="2"/>
    </font>
    <font>
      <sz val="14"/>
      <color indexed="81"/>
      <name val="Tahoma"/>
      <family val="2"/>
    </font>
    <font>
      <b/>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color theme="1"/>
      <name val="Tahoma"/>
      <family val="2"/>
    </font>
    <font>
      <b/>
      <sz val="10"/>
      <name val="Tahoma"/>
      <family val="2"/>
    </font>
    <font>
      <sz val="10"/>
      <color rgb="FF000000"/>
      <name val="Arial"/>
      <family val="2"/>
    </font>
    <font>
      <sz val="10"/>
      <name val="Tahoma"/>
      <family val="2"/>
    </font>
    <font>
      <sz val="11"/>
      <color theme="1"/>
      <name val="Calibri"/>
      <family val="2"/>
      <scheme val="minor"/>
    </font>
    <font>
      <i/>
      <sz val="10"/>
      <color theme="1"/>
      <name val="Arial"/>
      <family val="2"/>
    </font>
  </fonts>
  <fills count="37">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99FF3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FCFC6"/>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rgb="FFFFC00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style="thin">
        <color indexed="64"/>
      </left>
      <right style="thin">
        <color indexed="64"/>
      </right>
      <top style="thick">
        <color indexed="64"/>
      </top>
      <bottom style="thin">
        <color indexed="64"/>
      </bottom>
      <diagonal/>
    </border>
  </borders>
  <cellStyleXfs count="16">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20"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20" fillId="0" borderId="0" applyNumberFormat="0" applyFill="0" applyBorder="0" applyAlignment="0" applyProtection="0"/>
    <xf numFmtId="9" fontId="58" fillId="0" borderId="0" applyFont="0" applyFill="0" applyBorder="0" applyAlignment="0" applyProtection="0"/>
  </cellStyleXfs>
  <cellXfs count="1514">
    <xf numFmtId="0" fontId="0" fillId="0" borderId="0" xfId="0"/>
    <xf numFmtId="0" fontId="4" fillId="2" borderId="1" xfId="12" applyFont="1" applyFill="1" applyBorder="1" applyAlignment="1" applyProtection="1">
      <alignment horizontal="center" vertical="center"/>
    </xf>
    <xf numFmtId="0" fontId="5" fillId="11" borderId="1" xfId="12" applyFont="1" applyFill="1" applyBorder="1" applyAlignment="1" applyProtection="1">
      <alignment horizontal="center" vertical="center" wrapText="1"/>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6"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8" fillId="2" borderId="1" xfId="12" applyFont="1" applyFill="1" applyBorder="1" applyAlignment="1" applyProtection="1">
      <alignment horizontal="center" vertical="center" wrapText="1"/>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22" fillId="17" borderId="4" xfId="0" applyFont="1" applyFill="1" applyBorder="1" applyAlignment="1">
      <alignment horizontal="center" vertical="center"/>
    </xf>
    <xf numFmtId="0" fontId="22" fillId="18" borderId="4" xfId="0" applyFont="1" applyFill="1" applyBorder="1" applyAlignment="1">
      <alignment horizontal="center" vertical="center"/>
    </xf>
    <xf numFmtId="0" fontId="23" fillId="0" borderId="0" xfId="0" applyFont="1" applyProtection="1"/>
    <xf numFmtId="0" fontId="23" fillId="16" borderId="0" xfId="0" applyFont="1" applyFill="1" applyProtection="1"/>
    <xf numFmtId="0" fontId="23" fillId="14" borderId="0" xfId="0" applyFont="1" applyFill="1" applyProtection="1"/>
    <xf numFmtId="0" fontId="23" fillId="14" borderId="0" xfId="0" applyFont="1" applyFill="1" applyBorder="1" applyProtection="1"/>
    <xf numFmtId="0" fontId="23" fillId="14" borderId="5" xfId="0" applyFont="1" applyFill="1" applyBorder="1" applyProtection="1"/>
    <xf numFmtId="0" fontId="23" fillId="14" borderId="1" xfId="0" applyFont="1" applyFill="1" applyBorder="1" applyProtection="1"/>
    <xf numFmtId="0" fontId="23" fillId="0" borderId="1" xfId="0" applyFont="1" applyBorder="1" applyProtection="1"/>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9" xfId="0" applyFill="1" applyBorder="1" applyAlignment="1">
      <alignment horizontal="justify" vertical="center" wrapText="1"/>
    </xf>
    <xf numFmtId="0" fontId="0" fillId="14" borderId="10" xfId="0" applyFill="1" applyBorder="1" applyAlignment="1">
      <alignment horizontal="justify" vertical="center" wrapText="1"/>
    </xf>
    <xf numFmtId="0" fontId="0" fillId="14" borderId="11" xfId="0" applyFill="1" applyBorder="1" applyAlignment="1">
      <alignment horizontal="justify" vertical="center" wrapText="1"/>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24" fillId="14" borderId="6" xfId="0" applyFont="1" applyFill="1" applyBorder="1" applyAlignment="1">
      <alignment vertical="center"/>
    </xf>
    <xf numFmtId="0" fontId="24" fillId="14" borderId="7" xfId="0" applyFont="1" applyFill="1" applyBorder="1" applyAlignment="1">
      <alignment vertical="center"/>
    </xf>
    <xf numFmtId="0" fontId="24" fillId="14" borderId="8" xfId="0" applyFont="1" applyFill="1" applyBorder="1" applyAlignment="1">
      <alignment vertical="center"/>
    </xf>
    <xf numFmtId="0" fontId="24" fillId="14" borderId="1" xfId="0" applyFont="1" applyFill="1" applyBorder="1" applyAlignment="1">
      <alignment vertical="center"/>
    </xf>
    <xf numFmtId="0" fontId="25" fillId="19" borderId="13" xfId="0" applyFont="1" applyFill="1" applyBorder="1" applyAlignment="1"/>
    <xf numFmtId="0" fontId="25" fillId="19" borderId="14" xfId="0" applyFont="1" applyFill="1" applyBorder="1" applyAlignment="1"/>
    <xf numFmtId="0" fontId="25" fillId="19" borderId="15" xfId="0" applyFont="1" applyFill="1" applyBorder="1" applyAlignment="1"/>
    <xf numFmtId="0" fontId="2" fillId="0" borderId="1" xfId="12" applyFont="1" applyBorder="1" applyAlignment="1" applyProtection="1">
      <alignment horizontal="left" vertical="center" wrapText="1"/>
    </xf>
    <xf numFmtId="0" fontId="6" fillId="11" borderId="1" xfId="12" applyFont="1" applyFill="1" applyBorder="1" applyAlignment="1">
      <alignment horizontal="center" vertical="center"/>
    </xf>
    <xf numFmtId="0" fontId="0" fillId="14" borderId="0" xfId="0" applyFill="1" applyBorder="1" applyAlignment="1">
      <alignment horizontal="center"/>
    </xf>
    <xf numFmtId="0" fontId="22" fillId="14" borderId="3" xfId="0" applyFont="1" applyFill="1" applyBorder="1" applyAlignment="1">
      <alignment horizontal="center"/>
    </xf>
    <xf numFmtId="0" fontId="22" fillId="14" borderId="12" xfId="0" applyFont="1" applyFill="1" applyBorder="1" applyAlignment="1">
      <alignment horizontal="center"/>
    </xf>
    <xf numFmtId="0" fontId="22" fillId="14" borderId="17" xfId="0" applyFont="1" applyFill="1" applyBorder="1" applyAlignment="1">
      <alignment horizontal="center"/>
    </xf>
    <xf numFmtId="0" fontId="22" fillId="14" borderId="18" xfId="0" applyFont="1" applyFill="1" applyBorder="1" applyAlignment="1">
      <alignment horizontal="center"/>
    </xf>
    <xf numFmtId="0" fontId="22" fillId="14" borderId="19" xfId="0" applyFont="1" applyFill="1" applyBorder="1" applyAlignment="1">
      <alignment horizontal="center"/>
    </xf>
    <xf numFmtId="0" fontId="22" fillId="14" borderId="20" xfId="0" applyFont="1" applyFill="1" applyBorder="1" applyAlignment="1">
      <alignment horizontal="center"/>
    </xf>
    <xf numFmtId="0" fontId="27" fillId="14" borderId="0" xfId="0" applyFont="1" applyFill="1"/>
    <xf numFmtId="0" fontId="10" fillId="15" borderId="4" xfId="0" applyFont="1" applyFill="1" applyBorder="1" applyAlignment="1">
      <alignment horizontal="center" vertical="center" wrapText="1"/>
    </xf>
    <xf numFmtId="0" fontId="2" fillId="14" borderId="1" xfId="12" applyFont="1" applyFill="1" applyBorder="1" applyAlignment="1" applyProtection="1">
      <alignment horizontal="center" vertical="center" wrapText="1"/>
    </xf>
    <xf numFmtId="0" fontId="2" fillId="22" borderId="1"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6" borderId="4" xfId="0" applyFont="1" applyFill="1" applyBorder="1" applyAlignment="1">
      <alignment horizontal="center" vertical="center" wrapText="1"/>
    </xf>
    <xf numFmtId="0" fontId="28" fillId="14" borderId="18" xfId="0" applyFont="1" applyFill="1" applyBorder="1" applyAlignment="1">
      <alignment horizontal="center" vertical="center"/>
    </xf>
    <xf numFmtId="0" fontId="2" fillId="14" borderId="22" xfId="0" applyFont="1" applyFill="1" applyBorder="1" applyAlignment="1">
      <alignment horizontal="center" vertical="center" wrapText="1"/>
    </xf>
    <xf numFmtId="0" fontId="2" fillId="14" borderId="19" xfId="12" applyFont="1" applyFill="1" applyBorder="1" applyAlignment="1" applyProtection="1">
      <alignment horizontal="center" vertical="center" wrapText="1"/>
    </xf>
    <xf numFmtId="0" fontId="27" fillId="14" borderId="20" xfId="0" applyFont="1" applyFill="1" applyBorder="1" applyAlignment="1">
      <alignment horizontal="center" vertical="center" wrapText="1"/>
    </xf>
    <xf numFmtId="0" fontId="28" fillId="14" borderId="2" xfId="0" applyFont="1" applyFill="1" applyBorder="1" applyAlignment="1">
      <alignment horizontal="center" vertical="center"/>
    </xf>
    <xf numFmtId="0" fontId="2" fillId="14" borderId="23" xfId="0" applyFont="1" applyFill="1" applyBorder="1" applyAlignment="1">
      <alignment horizontal="center" vertical="center" wrapText="1"/>
    </xf>
    <xf numFmtId="0" fontId="28" fillId="14" borderId="3" xfId="0" applyFont="1" applyFill="1" applyBorder="1" applyAlignment="1">
      <alignment horizontal="center" vertical="center"/>
    </xf>
    <xf numFmtId="0" fontId="2" fillId="14" borderId="12" xfId="12" applyFont="1" applyFill="1" applyBorder="1" applyAlignment="1" applyProtection="1">
      <alignment horizontal="center" vertical="center" wrapText="1"/>
    </xf>
    <xf numFmtId="0" fontId="2" fillId="14" borderId="17" xfId="12" applyFont="1" applyFill="1" applyBorder="1" applyAlignment="1" applyProtection="1">
      <alignment horizontal="center" vertical="center" wrapText="1"/>
    </xf>
    <xf numFmtId="0" fontId="23" fillId="0" borderId="5" xfId="0" applyFont="1" applyBorder="1" applyProtection="1"/>
    <xf numFmtId="0" fontId="23" fillId="13" borderId="1" xfId="0" applyFont="1" applyFill="1" applyBorder="1" applyProtection="1"/>
    <xf numFmtId="0" fontId="23" fillId="12" borderId="1" xfId="0" applyFont="1" applyFill="1" applyBorder="1" applyProtection="1"/>
    <xf numFmtId="0" fontId="4" fillId="11" borderId="24" xfId="12" applyFont="1" applyFill="1" applyBorder="1" applyAlignment="1" applyProtection="1">
      <alignment vertical="center"/>
    </xf>
    <xf numFmtId="0" fontId="4" fillId="2" borderId="24" xfId="12" applyFont="1" applyFill="1" applyBorder="1" applyAlignment="1" applyProtection="1">
      <alignment vertical="center"/>
    </xf>
    <xf numFmtId="0" fontId="4" fillId="15" borderId="24" xfId="12" applyFont="1" applyFill="1" applyBorder="1" applyAlignment="1" applyProtection="1">
      <alignment vertical="center"/>
    </xf>
    <xf numFmtId="0" fontId="4" fillId="16" borderId="24" xfId="12" applyFont="1" applyFill="1" applyBorder="1" applyAlignment="1" applyProtection="1">
      <alignment vertical="center"/>
    </xf>
    <xf numFmtId="0" fontId="23" fillId="23" borderId="0" xfId="0" applyFont="1" applyFill="1" applyProtection="1"/>
    <xf numFmtId="0" fontId="0" fillId="13" borderId="0" xfId="0" applyFill="1"/>
    <xf numFmtId="0" fontId="29" fillId="0" borderId="2" xfId="0" applyFont="1" applyBorder="1" applyAlignment="1">
      <alignment horizontal="center"/>
    </xf>
    <xf numFmtId="0" fontId="29" fillId="0" borderId="23" xfId="0" applyFont="1" applyBorder="1"/>
    <xf numFmtId="0" fontId="29" fillId="0" borderId="3" xfId="0" applyFont="1" applyBorder="1" applyAlignment="1">
      <alignment horizontal="center"/>
    </xf>
    <xf numFmtId="0" fontId="29" fillId="0" borderId="17" xfId="0" applyFont="1" applyBorder="1"/>
    <xf numFmtId="0" fontId="26" fillId="0" borderId="26" xfId="0" applyFont="1" applyBorder="1" applyAlignment="1">
      <alignment horizontal="center"/>
    </xf>
    <xf numFmtId="0" fontId="26" fillId="0" borderId="27" xfId="0" applyFont="1" applyBorder="1" applyAlignment="1">
      <alignment horizontal="center"/>
    </xf>
    <xf numFmtId="0" fontId="29" fillId="0" borderId="18" xfId="0" applyFont="1" applyBorder="1"/>
    <xf numFmtId="0" fontId="27" fillId="0" borderId="22" xfId="0" applyFont="1" applyBorder="1"/>
    <xf numFmtId="0" fontId="29" fillId="0" borderId="22" xfId="0" applyFont="1" applyBorder="1"/>
    <xf numFmtId="0" fontId="0" fillId="0" borderId="25" xfId="0" applyBorder="1"/>
    <xf numFmtId="0" fontId="27" fillId="0" borderId="0" xfId="0" applyFont="1" applyBorder="1"/>
    <xf numFmtId="0" fontId="29" fillId="0" borderId="0" xfId="0" applyFont="1" applyBorder="1"/>
    <xf numFmtId="0" fontId="30" fillId="0" borderId="0" xfId="0" applyFont="1" applyBorder="1"/>
    <xf numFmtId="0" fontId="0" fillId="0" borderId="27" xfId="0" applyBorder="1"/>
    <xf numFmtId="0" fontId="27" fillId="0" borderId="28" xfId="0" applyFont="1" applyBorder="1"/>
    <xf numFmtId="0" fontId="29" fillId="0" borderId="28" xfId="0" applyFont="1" applyBorder="1"/>
    <xf numFmtId="0" fontId="0" fillId="0" borderId="29" xfId="0" applyBorder="1"/>
    <xf numFmtId="0" fontId="29" fillId="0" borderId="1" xfId="0" applyFont="1" applyBorder="1" applyAlignment="1">
      <alignment horizontal="center"/>
    </xf>
    <xf numFmtId="0" fontId="29" fillId="0" borderId="12" xfId="0" applyFont="1" applyBorder="1" applyAlignment="1">
      <alignment horizontal="center"/>
    </xf>
    <xf numFmtId="0" fontId="0" fillId="0" borderId="1" xfId="0" applyBorder="1"/>
    <xf numFmtId="0" fontId="23" fillId="13" borderId="5" xfId="0" applyFont="1" applyFill="1" applyBorder="1" applyProtection="1"/>
    <xf numFmtId="0" fontId="23" fillId="12" borderId="5" xfId="0" applyFont="1" applyFill="1" applyBorder="1" applyProtection="1"/>
    <xf numFmtId="0" fontId="0" fillId="0" borderId="0" xfId="0" quotePrefix="1"/>
    <xf numFmtId="0" fontId="24" fillId="14" borderId="24" xfId="0" applyFont="1" applyFill="1" applyBorder="1" applyAlignment="1">
      <alignment vertical="center"/>
    </xf>
    <xf numFmtId="0" fontId="15" fillId="20" borderId="4" xfId="0" applyFont="1" applyFill="1" applyBorder="1" applyAlignment="1" applyProtection="1">
      <alignment horizontal="center" vertical="center" wrapText="1"/>
      <protection hidden="1"/>
    </xf>
    <xf numFmtId="0" fontId="10" fillId="12" borderId="4" xfId="0" applyFont="1" applyFill="1" applyBorder="1" applyAlignment="1">
      <alignment horizontal="center" vertical="center" wrapText="1"/>
    </xf>
    <xf numFmtId="0" fontId="4" fillId="13" borderId="24" xfId="12" applyFont="1" applyFill="1" applyBorder="1" applyAlignment="1" applyProtection="1">
      <alignment vertical="center"/>
    </xf>
    <xf numFmtId="0" fontId="9" fillId="12" borderId="24" xfId="12" applyFont="1" applyFill="1" applyBorder="1" applyAlignment="1" applyProtection="1">
      <alignment vertical="center"/>
    </xf>
    <xf numFmtId="0" fontId="9" fillId="12" borderId="24" xfId="12" applyFont="1" applyFill="1" applyBorder="1" applyAlignment="1" applyProtection="1">
      <alignment vertical="center" wrapText="1"/>
    </xf>
    <xf numFmtId="0" fontId="23" fillId="13" borderId="0" xfId="0" applyFont="1" applyFill="1" applyProtection="1"/>
    <xf numFmtId="0" fontId="0" fillId="12" borderId="0" xfId="0" applyFill="1"/>
    <xf numFmtId="0" fontId="23" fillId="15" borderId="0" xfId="0" applyFont="1" applyFill="1" applyProtection="1"/>
    <xf numFmtId="0" fontId="15" fillId="20" borderId="4" xfId="0" applyFont="1" applyFill="1" applyBorder="1" applyAlignment="1" applyProtection="1">
      <alignment horizontal="center" vertical="center" wrapText="1"/>
    </xf>
    <xf numFmtId="0" fontId="29" fillId="0" borderId="19" xfId="0" applyFont="1" applyBorder="1" applyAlignment="1">
      <alignment horizontal="center"/>
    </xf>
    <xf numFmtId="0" fontId="28" fillId="24" borderId="50" xfId="0" applyFont="1" applyFill="1" applyBorder="1" applyAlignment="1">
      <alignment horizontal="center"/>
    </xf>
    <xf numFmtId="0" fontId="28" fillId="24" borderId="24" xfId="0" applyFont="1" applyFill="1" applyBorder="1" applyAlignment="1">
      <alignment horizontal="center"/>
    </xf>
    <xf numFmtId="0" fontId="28" fillId="24" borderId="53" xfId="0" applyFont="1" applyFill="1" applyBorder="1" applyAlignment="1">
      <alignment horizontal="center"/>
    </xf>
    <xf numFmtId="0" fontId="0" fillId="0" borderId="18" xfId="0" applyBorder="1"/>
    <xf numFmtId="0" fontId="0" fillId="0" borderId="20" xfId="0" applyBorder="1"/>
    <xf numFmtId="0" fontId="0" fillId="0" borderId="2" xfId="0" applyBorder="1"/>
    <xf numFmtId="0" fontId="0" fillId="0" borderId="24" xfId="0" applyBorder="1"/>
    <xf numFmtId="0" fontId="0" fillId="0" borderId="53" xfId="0" applyBorder="1"/>
    <xf numFmtId="0" fontId="0" fillId="0" borderId="3" xfId="0" applyBorder="1"/>
    <xf numFmtId="0" fontId="0" fillId="0" borderId="12" xfId="0" applyBorder="1"/>
    <xf numFmtId="0" fontId="0" fillId="0" borderId="17" xfId="0" applyBorder="1"/>
    <xf numFmtId="0" fontId="22" fillId="0" borderId="0" xfId="0" applyFont="1"/>
    <xf numFmtId="0" fontId="26" fillId="0" borderId="35" xfId="0" applyFont="1" applyBorder="1" applyAlignment="1">
      <alignment horizontal="center"/>
    </xf>
    <xf numFmtId="0" fontId="26" fillId="0" borderId="29" xfId="0" applyFont="1" applyBorder="1" applyAlignment="1">
      <alignment horizontal="center"/>
    </xf>
    <xf numFmtId="0" fontId="29" fillId="0" borderId="51" xfId="0" applyFont="1" applyBorder="1" applyAlignment="1">
      <alignment horizontal="center"/>
    </xf>
    <xf numFmtId="0" fontId="29" fillId="0" borderId="20" xfId="0" applyFont="1" applyBorder="1"/>
    <xf numFmtId="0" fontId="29" fillId="0" borderId="2" xfId="0" applyFont="1" applyBorder="1"/>
    <xf numFmtId="0" fontId="0" fillId="0" borderId="23" xfId="0" applyBorder="1"/>
    <xf numFmtId="0" fontId="29" fillId="0" borderId="2" xfId="0" applyFont="1" applyBorder="1" applyAlignment="1">
      <alignment horizontal="center" vertical="center"/>
    </xf>
    <xf numFmtId="0" fontId="0" fillId="0" borderId="50" xfId="0" applyBorder="1"/>
    <xf numFmtId="0" fontId="0" fillId="0" borderId="21" xfId="0" applyBorder="1"/>
    <xf numFmtId="0" fontId="0" fillId="0" borderId="15" xfId="0" applyBorder="1"/>
    <xf numFmtId="0" fontId="26" fillId="24" borderId="43" xfId="0" applyFont="1" applyFill="1" applyBorder="1" applyAlignment="1">
      <alignment vertical="top" wrapText="1"/>
    </xf>
    <xf numFmtId="0" fontId="26" fillId="24" borderId="52" xfId="0" applyFont="1" applyFill="1" applyBorder="1" applyAlignment="1">
      <alignment vertical="top" wrapText="1"/>
    </xf>
    <xf numFmtId="0" fontId="26" fillId="24" borderId="52" xfId="0" applyFont="1" applyFill="1" applyBorder="1" applyAlignment="1">
      <alignment horizontal="center" vertical="center" wrapText="1"/>
    </xf>
    <xf numFmtId="0" fontId="39" fillId="24" borderId="52" xfId="0" applyFont="1" applyFill="1" applyBorder="1" applyAlignment="1">
      <alignment horizontal="center" vertical="center" wrapText="1"/>
    </xf>
    <xf numFmtId="0" fontId="26" fillId="24" borderId="43" xfId="0" applyFont="1" applyFill="1" applyBorder="1" applyAlignment="1">
      <alignment horizontal="center" vertical="center" wrapText="1"/>
    </xf>
    <xf numFmtId="0" fontId="26" fillId="24" borderId="0"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9" fillId="0" borderId="19" xfId="0" applyFont="1" applyBorder="1" applyAlignment="1">
      <alignment wrapText="1"/>
    </xf>
    <xf numFmtId="0" fontId="38" fillId="0" borderId="0" xfId="0" applyFont="1" applyAlignment="1">
      <alignment horizontal="center"/>
    </xf>
    <xf numFmtId="0" fontId="29" fillId="0" borderId="1" xfId="0" applyFont="1" applyBorder="1" applyAlignment="1">
      <alignment wrapText="1"/>
    </xf>
    <xf numFmtId="0" fontId="29" fillId="0" borderId="12" xfId="0" applyFont="1" applyBorder="1" applyAlignment="1"/>
    <xf numFmtId="0" fontId="2" fillId="0" borderId="33" xfId="0" applyFont="1" applyBorder="1" applyAlignment="1">
      <alignment horizontal="center" vertical="center" wrapText="1"/>
    </xf>
    <xf numFmtId="0" fontId="23" fillId="14" borderId="30" xfId="0" applyFont="1" applyFill="1" applyBorder="1" applyAlignment="1" applyProtection="1"/>
    <xf numFmtId="0" fontId="23" fillId="14" borderId="6" xfId="0" applyFont="1" applyFill="1" applyBorder="1" applyAlignment="1" applyProtection="1"/>
    <xf numFmtId="0" fontId="23" fillId="14" borderId="7" xfId="0" applyFont="1" applyFill="1" applyBorder="1" applyAlignment="1" applyProtection="1"/>
    <xf numFmtId="0" fontId="23" fillId="14" borderId="8" xfId="0" applyFont="1" applyFill="1" applyBorder="1" applyAlignment="1" applyProtection="1"/>
    <xf numFmtId="0" fontId="23" fillId="14" borderId="30" xfId="0" applyFont="1" applyFill="1" applyBorder="1" applyProtection="1"/>
    <xf numFmtId="0" fontId="23" fillId="14" borderId="6" xfId="0" applyFont="1" applyFill="1" applyBorder="1" applyProtection="1"/>
    <xf numFmtId="0" fontId="23" fillId="14" borderId="7" xfId="0" applyFont="1" applyFill="1" applyBorder="1" applyProtection="1"/>
    <xf numFmtId="0" fontId="23" fillId="14" borderId="8" xfId="0" applyFont="1" applyFill="1" applyBorder="1" applyProtection="1"/>
    <xf numFmtId="0" fontId="23" fillId="14" borderId="33" xfId="0" applyFont="1" applyFill="1" applyBorder="1" applyAlignment="1" applyProtection="1"/>
    <xf numFmtId="0" fontId="23" fillId="14" borderId="33" xfId="0" applyFont="1" applyFill="1" applyBorder="1" applyProtection="1"/>
    <xf numFmtId="0" fontId="23" fillId="14" borderId="59" xfId="0" applyFont="1" applyFill="1" applyBorder="1" applyAlignment="1" applyProtection="1"/>
    <xf numFmtId="0" fontId="23" fillId="14" borderId="59" xfId="0" applyFont="1" applyFill="1" applyBorder="1" applyProtection="1"/>
    <xf numFmtId="0" fontId="23" fillId="0" borderId="6" xfId="0" applyFont="1" applyBorder="1" applyProtection="1"/>
    <xf numFmtId="0" fontId="23" fillId="0" borderId="7" xfId="0" applyFont="1" applyBorder="1" applyProtection="1"/>
    <xf numFmtId="0" fontId="23" fillId="0" borderId="8" xfId="0" applyFont="1" applyBorder="1" applyProtection="1"/>
    <xf numFmtId="0" fontId="23" fillId="0" borderId="33" xfId="0" applyFont="1" applyBorder="1" applyProtection="1"/>
    <xf numFmtId="0" fontId="23" fillId="0" borderId="30" xfId="0" applyFont="1" applyBorder="1" applyProtection="1"/>
    <xf numFmtId="0" fontId="23" fillId="0" borderId="59" xfId="0" applyFont="1" applyBorder="1" applyProtection="1"/>
    <xf numFmtId="0" fontId="23" fillId="0" borderId="45" xfId="0" applyFont="1" applyBorder="1" applyProtection="1"/>
    <xf numFmtId="0" fontId="25" fillId="14" borderId="6" xfId="0" applyFont="1" applyFill="1" applyBorder="1" applyAlignment="1"/>
    <xf numFmtId="0" fontId="22" fillId="14" borderId="7" xfId="0" applyFont="1" applyFill="1" applyBorder="1" applyAlignment="1"/>
    <xf numFmtId="0" fontId="25" fillId="14" borderId="33" xfId="0" applyFont="1" applyFill="1" applyBorder="1" applyAlignment="1"/>
    <xf numFmtId="0" fontId="22" fillId="14" borderId="30" xfId="0" applyFont="1" applyFill="1" applyBorder="1" applyAlignment="1"/>
    <xf numFmtId="0" fontId="23" fillId="0" borderId="40" xfId="0" applyFont="1" applyBorder="1" applyProtection="1"/>
    <xf numFmtId="0" fontId="23" fillId="15" borderId="24" xfId="0" applyFont="1" applyFill="1" applyBorder="1" applyProtection="1"/>
    <xf numFmtId="0" fontId="23" fillId="15" borderId="41" xfId="0" applyFont="1" applyFill="1" applyBorder="1" applyProtection="1"/>
    <xf numFmtId="0" fontId="23" fillId="0" borderId="41" xfId="0" applyFont="1" applyBorder="1" applyProtection="1"/>
    <xf numFmtId="0" fontId="23" fillId="0" borderId="33" xfId="0" applyFont="1" applyBorder="1" applyAlignment="1" applyProtection="1">
      <alignment vertical="top"/>
    </xf>
    <xf numFmtId="0" fontId="26" fillId="0" borderId="19" xfId="0" applyFont="1" applyBorder="1" applyAlignment="1">
      <alignment horizontal="center"/>
    </xf>
    <xf numFmtId="0" fontId="26" fillId="0" borderId="20" xfId="0" applyFont="1" applyBorder="1" applyAlignment="1">
      <alignment horizontal="center"/>
    </xf>
    <xf numFmtId="0" fontId="29" fillId="0" borderId="50" xfId="0" applyFont="1" applyBorder="1" applyAlignment="1">
      <alignment horizontal="center"/>
    </xf>
    <xf numFmtId="0" fontId="29" fillId="0" borderId="23" xfId="0" applyFont="1" applyBorder="1" applyAlignment="1">
      <alignment horizontal="center"/>
    </xf>
    <xf numFmtId="0" fontId="29" fillId="0" borderId="53" xfId="0" applyFont="1" applyBorder="1" applyAlignment="1">
      <alignment horizontal="center"/>
    </xf>
    <xf numFmtId="0" fontId="0" fillId="0" borderId="21" xfId="0" applyBorder="1" applyAlignment="1">
      <alignment horizontal="center"/>
    </xf>
    <xf numFmtId="0" fontId="0" fillId="0" borderId="15" xfId="0" applyBorder="1" applyAlignment="1">
      <alignment horizontal="center"/>
    </xf>
    <xf numFmtId="0" fontId="29" fillId="0" borderId="19" xfId="0" applyFont="1" applyBorder="1" applyAlignment="1">
      <alignment horizontal="center" wrapText="1"/>
    </xf>
    <xf numFmtId="0" fontId="0" fillId="14" borderId="0" xfId="0" applyFill="1" applyBorder="1" applyAlignment="1">
      <alignment vertical="center"/>
    </xf>
    <xf numFmtId="0" fontId="46" fillId="14" borderId="6" xfId="0" applyFont="1" applyFill="1" applyBorder="1" applyAlignment="1">
      <alignment horizontal="center" vertical="center"/>
    </xf>
    <xf numFmtId="0" fontId="46" fillId="14" borderId="7" xfId="0" applyFont="1" applyFill="1" applyBorder="1" applyAlignment="1">
      <alignment horizontal="center" vertical="center" wrapText="1"/>
    </xf>
    <xf numFmtId="0" fontId="46" fillId="14" borderId="8" xfId="0" applyFont="1" applyFill="1" applyBorder="1" applyAlignment="1">
      <alignment horizontal="center" vertical="center"/>
    </xf>
    <xf numFmtId="0" fontId="7" fillId="14" borderId="6" xfId="0" applyFont="1" applyFill="1" applyBorder="1" applyAlignment="1">
      <alignment vertical="center"/>
    </xf>
    <xf numFmtId="0" fontId="2" fillId="0" borderId="0" xfId="0" applyFont="1" applyProtection="1"/>
    <xf numFmtId="0" fontId="7" fillId="14" borderId="7" xfId="0" applyFont="1" applyFill="1" applyBorder="1" applyAlignment="1">
      <alignment vertical="center"/>
    </xf>
    <xf numFmtId="0" fontId="7" fillId="14" borderId="8" xfId="0" applyFont="1" applyFill="1" applyBorder="1" applyAlignment="1">
      <alignment vertical="center"/>
    </xf>
    <xf numFmtId="0" fontId="26" fillId="24" borderId="4" xfId="0" applyFont="1" applyFill="1" applyBorder="1" applyAlignment="1">
      <alignment horizontal="center" vertical="center" wrapText="1"/>
    </xf>
    <xf numFmtId="0" fontId="29" fillId="0" borderId="1" xfId="0" applyFont="1" applyBorder="1" applyAlignment="1">
      <alignment horizontal="center" wrapText="1"/>
    </xf>
    <xf numFmtId="0" fontId="27" fillId="0" borderId="18" xfId="0" applyFont="1" applyBorder="1" applyAlignment="1" applyProtection="1">
      <alignment horizontal="center" vertical="center" wrapText="1"/>
      <protection hidden="1"/>
    </xf>
    <xf numFmtId="0" fontId="27" fillId="0" borderId="2" xfId="0" applyFont="1" applyBorder="1" applyAlignment="1" applyProtection="1">
      <alignment horizontal="center" vertical="center" wrapText="1"/>
      <protection hidden="1"/>
    </xf>
    <xf numFmtId="0" fontId="27" fillId="0" borderId="3" xfId="0" applyFont="1" applyBorder="1" applyAlignment="1" applyProtection="1">
      <alignment vertical="center" wrapText="1"/>
      <protection hidden="1"/>
    </xf>
    <xf numFmtId="0" fontId="29" fillId="0" borderId="12" xfId="0" applyFont="1" applyBorder="1" applyAlignment="1">
      <alignment wrapText="1"/>
    </xf>
    <xf numFmtId="0" fontId="27" fillId="0" borderId="50" xfId="0" applyFont="1" applyBorder="1" applyAlignment="1" applyProtection="1">
      <alignment vertical="center" wrapText="1"/>
      <protection hidden="1"/>
    </xf>
    <xf numFmtId="0" fontId="29" fillId="0" borderId="24" xfId="0" applyFont="1" applyBorder="1" applyAlignment="1">
      <alignment horizontal="center"/>
    </xf>
    <xf numFmtId="0" fontId="29" fillId="0" borderId="24" xfId="0" applyFont="1" applyBorder="1" applyAlignment="1">
      <alignment wrapText="1"/>
    </xf>
    <xf numFmtId="0" fontId="29" fillId="0" borderId="24" xfId="0" applyFont="1" applyBorder="1" applyAlignment="1"/>
    <xf numFmtId="0" fontId="29" fillId="0" borderId="53" xfId="0" applyFont="1" applyBorder="1"/>
    <xf numFmtId="0" fontId="27" fillId="0" borderId="18" xfId="0" applyFont="1" applyBorder="1" applyAlignment="1" applyProtection="1">
      <alignment vertical="center" wrapText="1"/>
      <protection hidden="1"/>
    </xf>
    <xf numFmtId="0" fontId="27" fillId="0" borderId="2" xfId="0" applyFont="1" applyBorder="1" applyAlignment="1" applyProtection="1">
      <alignment vertical="center" wrapText="1"/>
      <protection hidden="1"/>
    </xf>
    <xf numFmtId="0" fontId="0" fillId="0" borderId="0" xfId="0" applyBorder="1"/>
    <xf numFmtId="0" fontId="0" fillId="14" borderId="0" xfId="0" applyFill="1" applyBorder="1" applyAlignment="1">
      <alignment horizontal="center" vertical="center"/>
    </xf>
    <xf numFmtId="0" fontId="24" fillId="14" borderId="0" xfId="0" applyFont="1" applyFill="1" applyBorder="1" applyAlignment="1">
      <alignment vertical="center"/>
    </xf>
    <xf numFmtId="0" fontId="25" fillId="14" borderId="0" xfId="0" applyFont="1" applyFill="1" applyBorder="1" applyAlignment="1"/>
    <xf numFmtId="0" fontId="22" fillId="14" borderId="0" xfId="0" applyFont="1" applyFill="1" applyBorder="1" applyAlignment="1">
      <alignment horizontal="center" vertical="center"/>
    </xf>
    <xf numFmtId="0" fontId="24" fillId="14" borderId="31" xfId="0" applyFont="1" applyFill="1" applyBorder="1" applyAlignment="1">
      <alignment vertical="center"/>
    </xf>
    <xf numFmtId="0" fontId="24" fillId="14" borderId="32" xfId="0" applyFont="1" applyFill="1" applyBorder="1" applyAlignment="1">
      <alignment vertical="center"/>
    </xf>
    <xf numFmtId="0" fontId="0" fillId="14" borderId="46" xfId="0" applyFill="1" applyBorder="1" applyAlignment="1">
      <alignment vertical="center"/>
    </xf>
    <xf numFmtId="0" fontId="0" fillId="14" borderId="9" xfId="0" applyFill="1" applyBorder="1" applyAlignment="1">
      <alignment vertical="center"/>
    </xf>
    <xf numFmtId="0" fontId="0" fillId="0" borderId="28" xfId="0" applyBorder="1"/>
    <xf numFmtId="0" fontId="25" fillId="14" borderId="29" xfId="0" applyFont="1" applyFill="1" applyBorder="1" applyAlignment="1"/>
    <xf numFmtId="0" fontId="0" fillId="0" borderId="33" xfId="0" applyBorder="1"/>
    <xf numFmtId="0" fontId="25" fillId="14" borderId="9" xfId="0" applyFont="1" applyFill="1" applyBorder="1" applyAlignment="1"/>
    <xf numFmtId="0" fontId="0" fillId="14" borderId="37" xfId="0" applyFill="1" applyBorder="1" applyAlignment="1">
      <alignment vertical="center"/>
    </xf>
    <xf numFmtId="0" fontId="0" fillId="14" borderId="29" xfId="0" applyFill="1" applyBorder="1" applyAlignment="1">
      <alignment vertical="center"/>
    </xf>
    <xf numFmtId="0" fontId="29" fillId="20" borderId="4" xfId="14" applyFont="1" applyFill="1" applyBorder="1" applyAlignment="1" applyProtection="1">
      <alignment horizontal="center" vertical="center" wrapText="1"/>
    </xf>
    <xf numFmtId="0" fontId="29" fillId="20" borderId="4" xfId="0" applyFont="1" applyFill="1" applyBorder="1" applyAlignment="1" applyProtection="1">
      <alignment horizontal="center" vertical="center" wrapText="1"/>
    </xf>
    <xf numFmtId="0" fontId="29" fillId="34" borderId="4" xfId="0" applyFont="1" applyFill="1" applyBorder="1" applyAlignment="1" applyProtection="1">
      <alignment horizontal="center" vertical="center" wrapText="1"/>
    </xf>
    <xf numFmtId="0" fontId="23" fillId="0" borderId="55" xfId="0" applyFont="1" applyBorder="1" applyProtection="1"/>
    <xf numFmtId="0" fontId="55" fillId="12" borderId="0" xfId="0" applyFont="1" applyFill="1" applyAlignment="1" applyProtection="1">
      <alignment horizontal="center" vertical="center"/>
    </xf>
    <xf numFmtId="0" fontId="54" fillId="0" borderId="0" xfId="0" applyFont="1" applyAlignment="1" applyProtection="1">
      <alignment horizontal="center" vertical="center"/>
    </xf>
    <xf numFmtId="0" fontId="55" fillId="13" borderId="0" xfId="0" applyFont="1" applyFill="1" applyAlignment="1" applyProtection="1">
      <alignment horizontal="center" vertical="center"/>
    </xf>
    <xf numFmtId="0" fontId="55" fillId="36" borderId="0" xfId="0" applyFont="1" applyFill="1" applyAlignment="1" applyProtection="1">
      <alignment horizontal="center" vertical="center"/>
    </xf>
    <xf numFmtId="0" fontId="55" fillId="16" borderId="0" xfId="0" applyFont="1" applyFill="1" applyAlignment="1" applyProtection="1">
      <alignment horizontal="center" vertical="center"/>
    </xf>
    <xf numFmtId="0" fontId="22" fillId="15" borderId="1" xfId="0" applyFont="1" applyFill="1" applyBorder="1" applyAlignment="1">
      <alignment horizontal="center" vertical="center" wrapText="1"/>
    </xf>
    <xf numFmtId="0" fontId="22" fillId="13" borderId="1" xfId="0" applyFont="1" applyFill="1" applyBorder="1" applyAlignment="1">
      <alignment horizontal="center" vertical="center" wrapText="1"/>
    </xf>
    <xf numFmtId="0" fontId="54" fillId="12" borderId="1" xfId="0" applyFont="1" applyFill="1" applyBorder="1" applyAlignment="1" applyProtection="1">
      <alignment horizontal="center"/>
    </xf>
    <xf numFmtId="0" fontId="53" fillId="16" borderId="1" xfId="0" applyFont="1" applyFill="1" applyBorder="1" applyAlignment="1">
      <alignment horizontal="center" vertical="center" wrapText="1"/>
    </xf>
    <xf numFmtId="0" fontId="27" fillId="0" borderId="19"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0" fontId="27" fillId="14" borderId="30"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14" borderId="1" xfId="0" applyFont="1" applyFill="1" applyBorder="1" applyAlignment="1">
      <alignment horizontal="center" vertical="center" wrapText="1"/>
    </xf>
    <xf numFmtId="0" fontId="27" fillId="0" borderId="3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7" fillId="14" borderId="4"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 fillId="14" borderId="26" xfId="0" applyFont="1" applyFill="1" applyBorder="1" applyAlignment="1">
      <alignment horizontal="center" vertical="center" wrapText="1"/>
    </xf>
    <xf numFmtId="0" fontId="27" fillId="0" borderId="39" xfId="0" applyFont="1" applyFill="1" applyBorder="1" applyAlignment="1" applyProtection="1">
      <alignment horizontal="center" vertical="center" wrapText="1"/>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15" fillId="21" borderId="4"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hidden="1"/>
    </xf>
    <xf numFmtId="0" fontId="2" fillId="0" borderId="44"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14" borderId="10" xfId="0" applyFont="1" applyFill="1" applyBorder="1" applyAlignment="1">
      <alignment horizontal="center" vertical="center" wrapText="1"/>
    </xf>
    <xf numFmtId="0" fontId="27" fillId="0" borderId="19" xfId="0" applyFont="1" applyFill="1" applyBorder="1" applyAlignment="1" applyProtection="1">
      <alignment horizontal="center" vertical="center" wrapText="1"/>
      <protection locked="0"/>
    </xf>
    <xf numFmtId="0" fontId="2" fillId="14" borderId="55"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14" borderId="9" xfId="0" applyFont="1" applyFill="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2" fillId="14" borderId="11" xfId="0" applyFont="1" applyFill="1" applyBorder="1" applyAlignment="1">
      <alignment horizontal="center" vertical="center" wrapText="1"/>
    </xf>
    <xf numFmtId="0" fontId="2" fillId="0" borderId="55" xfId="0" applyFont="1" applyBorder="1" applyAlignment="1" applyProtection="1">
      <alignment horizontal="center" vertical="center" wrapText="1"/>
      <protection locked="0"/>
    </xf>
    <xf numFmtId="0" fontId="2" fillId="14" borderId="54" xfId="0" applyFont="1" applyFill="1" applyBorder="1" applyAlignment="1">
      <alignment horizontal="center" vertical="center" wrapText="1"/>
    </xf>
    <xf numFmtId="0" fontId="27" fillId="0" borderId="33" xfId="0" applyFont="1" applyFill="1" applyBorder="1" applyAlignment="1" applyProtection="1">
      <alignment horizontal="center" vertical="center" wrapText="1"/>
      <protection locked="0"/>
    </xf>
    <xf numFmtId="0" fontId="2" fillId="14" borderId="46" xfId="0" applyFont="1" applyFill="1" applyBorder="1" applyAlignment="1">
      <alignment horizontal="center" vertical="center" wrapText="1"/>
    </xf>
    <xf numFmtId="0" fontId="2" fillId="14" borderId="56" xfId="0" applyFont="1" applyFill="1" applyBorder="1" applyAlignment="1">
      <alignment horizontal="center" vertical="center" wrapText="1"/>
    </xf>
    <xf numFmtId="0" fontId="27" fillId="0" borderId="6"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protection locked="0"/>
    </xf>
    <xf numFmtId="0" fontId="27" fillId="0" borderId="5" xfId="0" applyFont="1" applyBorder="1" applyAlignment="1">
      <alignment horizontal="center" wrapText="1"/>
    </xf>
    <xf numFmtId="0" fontId="27" fillId="0" borderId="5" xfId="0" applyFont="1" applyBorder="1" applyAlignment="1">
      <alignment horizontal="center" vertical="center" wrapText="1"/>
    </xf>
    <xf numFmtId="0" fontId="2" fillId="0" borderId="10" xfId="0" applyFont="1" applyBorder="1" applyAlignment="1" applyProtection="1">
      <alignment horizontal="center" vertical="center" wrapText="1"/>
      <protection hidden="1"/>
    </xf>
    <xf numFmtId="0" fontId="2" fillId="0" borderId="6" xfId="0" applyFont="1" applyFill="1" applyBorder="1" applyAlignment="1" applyProtection="1">
      <alignment horizontal="center" vertical="center" wrapText="1"/>
      <protection hidden="1"/>
    </xf>
    <xf numFmtId="0" fontId="2" fillId="0" borderId="7" xfId="0" applyFont="1" applyFill="1" applyBorder="1" applyAlignment="1" applyProtection="1">
      <alignment horizontal="center" vertical="center" wrapText="1"/>
      <protection hidden="1"/>
    </xf>
    <xf numFmtId="0" fontId="2" fillId="0" borderId="54" xfId="0" applyFont="1" applyBorder="1" applyAlignment="1" applyProtection="1">
      <alignment horizontal="center" vertical="center" wrapText="1"/>
      <protection hidden="1"/>
    </xf>
    <xf numFmtId="0" fontId="2" fillId="0" borderId="46" xfId="0" applyFont="1" applyBorder="1" applyAlignment="1">
      <alignment horizontal="center" vertical="center" wrapText="1"/>
    </xf>
    <xf numFmtId="0" fontId="2" fillId="0" borderId="8" xfId="0" applyFont="1" applyFill="1" applyBorder="1" applyAlignment="1" applyProtection="1">
      <alignment horizontal="center" vertical="center" wrapText="1"/>
      <protection hidden="1"/>
    </xf>
    <xf numFmtId="0" fontId="27" fillId="0" borderId="7" xfId="0" applyFont="1" applyFill="1" applyBorder="1" applyAlignment="1" applyProtection="1">
      <alignment horizontal="center" vertical="center" wrapText="1"/>
    </xf>
    <xf numFmtId="0" fontId="2" fillId="0" borderId="57" xfId="0" applyFont="1" applyFill="1" applyBorder="1" applyAlignment="1" applyProtection="1">
      <alignment horizontal="center" vertical="center" wrapText="1"/>
      <protection locked="0"/>
    </xf>
    <xf numFmtId="0" fontId="2" fillId="14" borderId="60"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7" fillId="0" borderId="30"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14" borderId="36" xfId="0" applyFont="1" applyFill="1" applyBorder="1" applyAlignment="1" applyProtection="1">
      <alignment horizontal="center" vertical="center" wrapText="1"/>
    </xf>
    <xf numFmtId="0" fontId="15" fillId="34" borderId="4" xfId="0" applyFont="1" applyFill="1" applyBorder="1" applyAlignment="1" applyProtection="1">
      <alignment horizontal="center" vertical="center" wrapText="1"/>
    </xf>
    <xf numFmtId="0" fontId="27" fillId="14" borderId="20" xfId="0" applyFont="1" applyFill="1" applyBorder="1" applyAlignment="1" applyProtection="1">
      <alignment horizontal="center" vertical="center" wrapText="1"/>
    </xf>
    <xf numFmtId="0" fontId="2" fillId="14" borderId="19" xfId="0" applyFont="1" applyFill="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2" fillId="0" borderId="19" xfId="0" applyFont="1" applyBorder="1" applyAlignment="1">
      <alignment horizontal="center" vertical="center" wrapText="1"/>
    </xf>
    <xf numFmtId="0" fontId="2" fillId="14" borderId="12" xfId="0"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30"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45" xfId="0" applyFont="1" applyBorder="1" applyAlignment="1">
      <alignment horizontal="center" vertical="center" wrapText="1"/>
    </xf>
    <xf numFmtId="0" fontId="2" fillId="0" borderId="45"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xf>
    <xf numFmtId="0" fontId="27" fillId="0" borderId="31" xfId="0" applyFont="1" applyFill="1" applyBorder="1" applyAlignment="1" applyProtection="1">
      <alignment horizontal="center" vertical="center" wrapText="1"/>
      <protection locked="0"/>
    </xf>
    <xf numFmtId="0" fontId="27" fillId="0" borderId="54" xfId="0" applyFont="1" applyBorder="1" applyAlignment="1" applyProtection="1">
      <alignment horizontal="center" vertical="center" wrapText="1"/>
      <protection hidden="1"/>
    </xf>
    <xf numFmtId="0" fontId="27" fillId="0" borderId="68" xfId="0" applyFont="1" applyFill="1" applyBorder="1" applyAlignment="1" applyProtection="1">
      <alignment horizontal="center" vertical="center" wrapText="1"/>
      <protection locked="0"/>
    </xf>
    <xf numFmtId="0" fontId="27" fillId="0" borderId="71"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33"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wrapText="1"/>
    </xf>
    <xf numFmtId="0" fontId="27" fillId="14" borderId="22"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2" fillId="0" borderId="6" xfId="0" applyFont="1" applyBorder="1" applyAlignment="1" applyProtection="1">
      <alignment horizontal="center" vertical="center" wrapText="1"/>
      <protection hidden="1"/>
    </xf>
    <xf numFmtId="0" fontId="2" fillId="14" borderId="22"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14" borderId="30" xfId="0" applyFont="1" applyFill="1" applyBorder="1" applyAlignment="1" applyProtection="1">
      <alignment horizontal="center" vertical="center" wrapText="1"/>
      <protection locked="0"/>
    </xf>
    <xf numFmtId="0" fontId="2" fillId="14" borderId="33" xfId="0" applyFont="1" applyFill="1" applyBorder="1" applyAlignment="1" applyProtection="1">
      <alignment horizontal="center" vertical="center" wrapText="1"/>
      <protection locked="0"/>
    </xf>
    <xf numFmtId="0" fontId="2" fillId="14" borderId="9" xfId="0" applyFont="1" applyFill="1" applyBorder="1" applyAlignment="1" applyProtection="1">
      <alignment horizontal="center" wrapText="1"/>
    </xf>
    <xf numFmtId="0" fontId="2" fillId="0" borderId="33"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31" fillId="0" borderId="56" xfId="0" applyFont="1" applyFill="1" applyBorder="1" applyAlignment="1">
      <alignment horizontal="center" vertical="center" wrapText="1"/>
    </xf>
    <xf numFmtId="0" fontId="31" fillId="0" borderId="46" xfId="0" applyFont="1" applyFill="1" applyBorder="1" applyAlignment="1">
      <alignment horizontal="center" vertical="center" wrapText="1"/>
    </xf>
    <xf numFmtId="0" fontId="2" fillId="0" borderId="7" xfId="0" applyFont="1" applyFill="1" applyBorder="1" applyAlignment="1" applyProtection="1">
      <alignment horizontal="center" vertical="center" wrapText="1"/>
    </xf>
    <xf numFmtId="0" fontId="2" fillId="14" borderId="56"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wrapText="1"/>
      <protection locked="0"/>
    </xf>
    <xf numFmtId="0" fontId="2" fillId="14" borderId="7" xfId="0" applyFont="1" applyFill="1" applyBorder="1" applyAlignment="1" applyProtection="1">
      <alignment horizontal="center" vertical="center" wrapText="1"/>
      <protection locked="0"/>
    </xf>
    <xf numFmtId="0" fontId="2" fillId="14" borderId="8" xfId="0" applyFont="1" applyFill="1" applyBorder="1" applyAlignment="1" applyProtection="1">
      <alignment horizontal="center" vertical="center" wrapText="1"/>
      <protection locked="0"/>
    </xf>
    <xf numFmtId="0" fontId="23" fillId="0" borderId="39" xfId="0" applyFont="1" applyBorder="1" applyProtection="1"/>
    <xf numFmtId="0" fontId="2" fillId="0" borderId="30" xfId="0" applyFont="1" applyFill="1" applyBorder="1" applyAlignment="1" applyProtection="1">
      <alignment horizontal="center" vertical="center"/>
    </xf>
    <xf numFmtId="0" fontId="2" fillId="14" borderId="46"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14" fontId="27" fillId="0" borderId="7" xfId="0" applyNumberFormat="1" applyFont="1" applyFill="1" applyBorder="1" applyAlignment="1" applyProtection="1">
      <alignment horizontal="center" vertical="center" wrapText="1"/>
      <protection locked="0"/>
    </xf>
    <xf numFmtId="0" fontId="23" fillId="0" borderId="0" xfId="0" applyFont="1" applyBorder="1" applyProtection="1"/>
    <xf numFmtId="0" fontId="23" fillId="0" borderId="26" xfId="0" applyFont="1" applyBorder="1" applyProtection="1"/>
    <xf numFmtId="0" fontId="31" fillId="14" borderId="7" xfId="0" applyFont="1" applyFill="1" applyBorder="1" applyAlignment="1">
      <alignment horizontal="center" vertical="center" wrapText="1"/>
    </xf>
    <xf numFmtId="0" fontId="2" fillId="0" borderId="46" xfId="0" applyFont="1" applyFill="1" applyBorder="1" applyAlignment="1" applyProtection="1">
      <alignment horizontal="center" vertical="center" wrapText="1"/>
      <protection locked="0"/>
    </xf>
    <xf numFmtId="0" fontId="27" fillId="0" borderId="46" xfId="0" applyFont="1" applyFill="1" applyBorder="1" applyAlignment="1" applyProtection="1">
      <alignment horizontal="center" vertical="center" wrapText="1"/>
      <protection locked="0"/>
    </xf>
    <xf numFmtId="0" fontId="27" fillId="0" borderId="33" xfId="0" applyFont="1" applyBorder="1" applyAlignment="1" applyProtection="1">
      <alignment horizontal="center" vertical="center" wrapText="1"/>
      <protection hidden="1"/>
    </xf>
    <xf numFmtId="0" fontId="27" fillId="0" borderId="56"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xf>
    <xf numFmtId="0" fontId="2" fillId="14" borderId="55" xfId="0" applyFont="1" applyFill="1" applyBorder="1" applyAlignment="1" applyProtection="1">
      <alignment horizontal="center" vertical="center"/>
    </xf>
    <xf numFmtId="9" fontId="2" fillId="14" borderId="9" xfId="0" applyNumberFormat="1" applyFont="1" applyFill="1" applyBorder="1" applyAlignment="1" applyProtection="1">
      <alignment horizontal="center" vertical="center" wrapText="1"/>
    </xf>
    <xf numFmtId="0" fontId="2" fillId="14" borderId="54" xfId="0" applyFont="1" applyFill="1" applyBorder="1" applyAlignment="1" applyProtection="1">
      <alignment horizontal="center" vertical="center"/>
    </xf>
    <xf numFmtId="0" fontId="2" fillId="0" borderId="10" xfId="0" applyFont="1" applyBorder="1" applyAlignment="1" applyProtection="1">
      <alignment horizontal="center" vertical="center"/>
    </xf>
    <xf numFmtId="0" fontId="2" fillId="0" borderId="56" xfId="0" applyFont="1" applyBorder="1" applyAlignment="1" applyProtection="1">
      <alignment horizontal="center" vertical="center" wrapText="1"/>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wrapText="1"/>
      <protection hidden="1"/>
    </xf>
    <xf numFmtId="9" fontId="2" fillId="0" borderId="9" xfId="0" applyNumberFormat="1"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3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14" borderId="9" xfId="0" applyFont="1" applyFill="1" applyBorder="1" applyAlignment="1" applyProtection="1">
      <alignment horizontal="center" vertical="center"/>
    </xf>
    <xf numFmtId="0" fontId="2" fillId="14" borderId="33" xfId="0" applyFont="1" applyFill="1" applyBorder="1" applyAlignment="1" applyProtection="1">
      <alignment horizontal="center" vertical="center" wrapText="1"/>
    </xf>
    <xf numFmtId="0" fontId="2" fillId="0" borderId="57" xfId="0" applyFont="1" applyBorder="1" applyAlignment="1" applyProtection="1">
      <alignment horizontal="center" vertical="center" wrapText="1"/>
    </xf>
    <xf numFmtId="0" fontId="27" fillId="14" borderId="33" xfId="0" applyFont="1" applyFill="1" applyBorder="1" applyAlignment="1" applyProtection="1">
      <alignment horizontal="center" vertical="center"/>
    </xf>
    <xf numFmtId="0" fontId="27" fillId="14" borderId="6" xfId="0" applyFont="1" applyFill="1" applyBorder="1" applyAlignment="1" applyProtection="1">
      <alignment horizontal="center" vertical="center"/>
    </xf>
    <xf numFmtId="0" fontId="27" fillId="14" borderId="33" xfId="0" applyFont="1" applyFill="1" applyBorder="1" applyAlignment="1" applyProtection="1">
      <alignment horizontal="center" vertical="center" wrapText="1"/>
    </xf>
    <xf numFmtId="14" fontId="27" fillId="0" borderId="6" xfId="0" applyNumberFormat="1" applyFont="1" applyBorder="1" applyAlignment="1" applyProtection="1">
      <alignment horizontal="center" vertical="center"/>
    </xf>
    <xf numFmtId="0" fontId="27" fillId="0" borderId="9"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14" fontId="27" fillId="0" borderId="7" xfId="0" applyNumberFormat="1" applyFont="1" applyBorder="1" applyAlignment="1" applyProtection="1">
      <alignment horizontal="center" vertical="center"/>
    </xf>
    <xf numFmtId="0" fontId="27" fillId="0" borderId="30" xfId="0" applyFont="1" applyBorder="1" applyAlignment="1" applyProtection="1">
      <alignment horizontal="center" vertical="center"/>
    </xf>
    <xf numFmtId="0" fontId="27" fillId="0" borderId="6" xfId="0" applyFont="1" applyBorder="1" applyAlignment="1" applyProtection="1">
      <alignment horizontal="center" vertical="center"/>
    </xf>
    <xf numFmtId="14" fontId="27" fillId="0" borderId="10" xfId="0" applyNumberFormat="1" applyFont="1" applyBorder="1" applyAlignment="1" applyProtection="1">
      <alignment horizontal="center" vertical="center"/>
    </xf>
    <xf numFmtId="0" fontId="27" fillId="14" borderId="6" xfId="0" applyFont="1" applyFill="1" applyBorder="1" applyAlignment="1" applyProtection="1">
      <alignment horizontal="center" vertical="center" wrapText="1"/>
      <protection locked="0"/>
    </xf>
    <xf numFmtId="0" fontId="27" fillId="0" borderId="67"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protection locked="0"/>
    </xf>
    <xf numFmtId="17" fontId="27" fillId="14" borderId="6" xfId="0" applyNumberFormat="1" applyFont="1" applyFill="1" applyBorder="1" applyAlignment="1" applyProtection="1">
      <alignment horizontal="center" vertical="center"/>
    </xf>
    <xf numFmtId="9" fontId="27" fillId="14" borderId="6" xfId="0" applyNumberFormat="1" applyFont="1" applyFill="1" applyBorder="1" applyAlignment="1" applyProtection="1">
      <alignment horizontal="center" vertical="center"/>
    </xf>
    <xf numFmtId="0" fontId="27" fillId="14" borderId="7" xfId="0" applyFont="1" applyFill="1" applyBorder="1" applyAlignment="1" applyProtection="1">
      <alignment horizontal="center" vertical="center"/>
    </xf>
    <xf numFmtId="9" fontId="27" fillId="14" borderId="7" xfId="0" applyNumberFormat="1" applyFont="1" applyFill="1" applyBorder="1" applyAlignment="1" applyProtection="1">
      <alignment horizontal="center" vertical="center"/>
    </xf>
    <xf numFmtId="0" fontId="27" fillId="14" borderId="9" xfId="0" applyFont="1" applyFill="1" applyBorder="1" applyAlignment="1" applyProtection="1">
      <alignment horizontal="center" vertical="center" wrapText="1"/>
      <protection locked="0"/>
    </xf>
    <xf numFmtId="0" fontId="27" fillId="14" borderId="30" xfId="0" applyFont="1" applyFill="1" applyBorder="1" applyAlignment="1" applyProtection="1">
      <alignment horizontal="center" vertical="center" wrapText="1"/>
    </xf>
    <xf numFmtId="0" fontId="27" fillId="14" borderId="56" xfId="0" applyFont="1" applyFill="1" applyBorder="1" applyAlignment="1" applyProtection="1">
      <alignment horizontal="center" vertical="center" wrapText="1"/>
    </xf>
    <xf numFmtId="0" fontId="23" fillId="0" borderId="6" xfId="0" applyFont="1" applyFill="1" applyBorder="1" applyAlignment="1" applyProtection="1">
      <alignment vertical="center" wrapText="1"/>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31" fillId="14" borderId="55" xfId="0" applyFont="1" applyFill="1" applyBorder="1" applyAlignment="1">
      <alignment horizontal="center" vertical="center" wrapText="1"/>
    </xf>
    <xf numFmtId="0" fontId="2" fillId="0" borderId="7" xfId="0" applyFont="1" applyFill="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14" borderId="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0" borderId="6" xfId="0" applyFont="1" applyBorder="1" applyAlignment="1" applyProtection="1">
      <alignment horizontal="justify" vertical="center" wrapText="1"/>
    </xf>
    <xf numFmtId="0" fontId="31" fillId="0" borderId="7"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27" fillId="0" borderId="22" xfId="0" applyFont="1" applyFill="1" applyBorder="1" applyAlignment="1" applyProtection="1">
      <alignment horizontal="center" vertical="center" wrapText="1"/>
      <protection locked="0"/>
    </xf>
    <xf numFmtId="0" fontId="27" fillId="0" borderId="9" xfId="0" applyFont="1" applyFill="1" applyBorder="1" applyAlignment="1" applyProtection="1">
      <alignment horizontal="center" vertical="center" wrapText="1"/>
    </xf>
    <xf numFmtId="0" fontId="23" fillId="0" borderId="5" xfId="0" applyFont="1" applyBorder="1" applyAlignment="1">
      <alignment horizontal="center" wrapText="1"/>
    </xf>
    <xf numFmtId="0" fontId="23" fillId="0" borderId="67" xfId="0" applyFont="1" applyFill="1" applyBorder="1" applyAlignment="1" applyProtection="1">
      <alignment horizontal="center" vertical="center" wrapText="1"/>
      <protection locked="0"/>
    </xf>
    <xf numFmtId="0" fontId="23" fillId="0" borderId="5" xfId="0" applyFont="1" applyBorder="1" applyAlignment="1">
      <alignment horizontal="center" vertical="center" wrapText="1"/>
    </xf>
    <xf numFmtId="9" fontId="27" fillId="0" borderId="6" xfId="0" applyNumberFormat="1" applyFont="1" applyBorder="1" applyAlignment="1" applyProtection="1">
      <alignment horizontal="center" vertical="center"/>
    </xf>
    <xf numFmtId="0" fontId="27" fillId="14" borderId="10" xfId="0" applyFont="1" applyFill="1" applyBorder="1" applyAlignment="1" applyProtection="1">
      <alignment horizontal="center" vertical="center" wrapText="1"/>
      <protection locked="0"/>
    </xf>
    <xf numFmtId="0" fontId="27" fillId="14" borderId="54" xfId="0" applyFont="1" applyFill="1" applyBorder="1" applyAlignment="1" applyProtection="1">
      <alignment horizontal="center" vertical="center" wrapText="1"/>
      <protection locked="0"/>
    </xf>
    <xf numFmtId="0" fontId="27" fillId="14" borderId="46" xfId="0" applyFont="1" applyFill="1" applyBorder="1" applyAlignment="1" applyProtection="1">
      <alignment horizontal="justify" vertical="center" wrapText="1"/>
      <protection locked="0"/>
    </xf>
    <xf numFmtId="9" fontId="27" fillId="14" borderId="10" xfId="0" applyNumberFormat="1" applyFont="1" applyFill="1" applyBorder="1" applyAlignment="1" applyProtection="1">
      <alignment horizontal="center" vertical="center"/>
    </xf>
    <xf numFmtId="0" fontId="2" fillId="14" borderId="75" xfId="0" applyFont="1" applyFill="1" applyBorder="1" applyAlignment="1" applyProtection="1">
      <alignment horizontal="center" vertical="top" wrapText="1"/>
    </xf>
    <xf numFmtId="0" fontId="2" fillId="14" borderId="23" xfId="0" applyFont="1" applyFill="1" applyBorder="1" applyAlignment="1" applyProtection="1">
      <alignment horizontal="center" vertical="center" wrapText="1"/>
    </xf>
    <xf numFmtId="0" fontId="2" fillId="14" borderId="11"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 fillId="14" borderId="4" xfId="0" applyFont="1" applyFill="1" applyBorder="1" applyAlignment="1">
      <alignment horizontal="center" vertical="center" wrapText="1"/>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0" borderId="36" xfId="0"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 fillId="0" borderId="56" xfId="0" applyFont="1" applyBorder="1" applyAlignment="1" applyProtection="1">
      <alignment horizontal="center" vertical="center" wrapText="1"/>
      <protection locked="0"/>
    </xf>
    <xf numFmtId="0" fontId="27" fillId="14" borderId="35"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14" borderId="39" xfId="0" applyFont="1" applyFill="1" applyBorder="1" applyAlignment="1" applyProtection="1">
      <alignment horizontal="center" vertical="center" wrapText="1"/>
      <protection locked="0"/>
    </xf>
    <xf numFmtId="0" fontId="27" fillId="0" borderId="35" xfId="0" applyFont="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2" fillId="14" borderId="4"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14" fontId="27" fillId="0" borderId="35" xfId="0" applyNumberFormat="1"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14" borderId="33" xfId="0" applyFont="1" applyFill="1" applyBorder="1" applyAlignment="1">
      <alignment horizontal="center" vertical="center" wrapText="1"/>
    </xf>
    <xf numFmtId="0" fontId="2" fillId="14" borderId="30" xfId="0" applyFont="1" applyFill="1" applyBorder="1" applyAlignment="1">
      <alignment horizontal="center" vertical="center" wrapText="1"/>
    </xf>
    <xf numFmtId="0" fontId="2" fillId="0" borderId="3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14" fontId="27" fillId="0" borderId="16" xfId="0" applyNumberFormat="1" applyFont="1" applyFill="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hidden="1"/>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 fillId="14" borderId="9"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2" fillId="14" borderId="11" xfId="0" applyFont="1" applyFill="1" applyBorder="1" applyAlignment="1">
      <alignment horizontal="center" vertical="center" wrapText="1"/>
    </xf>
    <xf numFmtId="14" fontId="27" fillId="0" borderId="35" xfId="0" applyNumberFormat="1" applyFont="1" applyBorder="1" applyAlignment="1" applyProtection="1">
      <alignment horizontal="center" vertical="center"/>
    </xf>
    <xf numFmtId="0" fontId="27" fillId="14" borderId="45" xfId="0" applyFont="1" applyFill="1" applyBorder="1" applyAlignment="1" applyProtection="1">
      <alignment horizontal="center" vertical="center" wrapText="1"/>
      <protection locked="0"/>
    </xf>
    <xf numFmtId="0" fontId="2" fillId="0" borderId="35" xfId="0" applyFont="1" applyBorder="1" applyAlignment="1" applyProtection="1">
      <alignment vertical="center" wrapText="1"/>
      <protection locked="0"/>
    </xf>
    <xf numFmtId="1" fontId="2" fillId="0" borderId="35" xfId="0" applyNumberFormat="1" applyFont="1" applyBorder="1" applyAlignment="1" applyProtection="1">
      <alignment vertical="center" wrapText="1"/>
      <protection locked="0"/>
    </xf>
    <xf numFmtId="14" fontId="27" fillId="0" borderId="6" xfId="0" applyNumberFormat="1" applyFont="1" applyFill="1" applyBorder="1" applyAlignment="1" applyProtection="1">
      <alignment horizontal="center" vertical="center" wrapText="1"/>
      <protection locked="0"/>
    </xf>
    <xf numFmtId="14" fontId="27" fillId="14" borderId="6" xfId="0" applyNumberFormat="1" applyFont="1" applyFill="1" applyBorder="1" applyAlignment="1" applyProtection="1">
      <alignment horizontal="center" vertical="center"/>
    </xf>
    <xf numFmtId="0" fontId="27" fillId="0" borderId="46" xfId="0" applyFont="1" applyBorder="1" applyAlignment="1" applyProtection="1">
      <alignment horizontal="center" vertical="center" wrapText="1"/>
    </xf>
    <xf numFmtId="0" fontId="27" fillId="0" borderId="56" xfId="0" applyFont="1" applyBorder="1" applyAlignment="1" applyProtection="1">
      <alignment horizontal="center" vertical="center" wrapText="1"/>
    </xf>
    <xf numFmtId="0" fontId="27" fillId="0" borderId="10" xfId="0" applyFont="1" applyBorder="1" applyAlignment="1" applyProtection="1">
      <alignment horizontal="center" vertical="center" wrapText="1"/>
    </xf>
    <xf numFmtId="0" fontId="27" fillId="0" borderId="29" xfId="0" applyFont="1" applyBorder="1" applyAlignment="1" applyProtection="1">
      <alignment horizontal="center" vertical="center" wrapText="1"/>
    </xf>
    <xf numFmtId="0" fontId="2" fillId="14" borderId="41" xfId="0" applyFont="1" applyFill="1" applyBorder="1" applyAlignment="1">
      <alignment vertical="center" wrapText="1"/>
    </xf>
    <xf numFmtId="0" fontId="2" fillId="14" borderId="39" xfId="0" applyFont="1" applyFill="1" applyBorder="1" applyAlignment="1">
      <alignment horizontal="center" vertical="center" wrapText="1"/>
    </xf>
    <xf numFmtId="0" fontId="27" fillId="0" borderId="4" xfId="0" applyFont="1" applyFill="1" applyBorder="1" applyAlignment="1" applyProtection="1">
      <alignment horizontal="center" vertical="center" wrapText="1"/>
      <protection locked="0"/>
    </xf>
    <xf numFmtId="0" fontId="27" fillId="14" borderId="4" xfId="0" applyFont="1" applyFill="1" applyBorder="1" applyAlignment="1" applyProtection="1">
      <alignment horizontal="center" vertical="center" wrapText="1"/>
      <protection locked="0"/>
    </xf>
    <xf numFmtId="0" fontId="27" fillId="14" borderId="39" xfId="0" applyFont="1" applyFill="1" applyBorder="1" applyAlignment="1" applyProtection="1">
      <alignment horizontal="center" vertical="center" wrapText="1"/>
      <protection locked="0"/>
    </xf>
    <xf numFmtId="0" fontId="2" fillId="14" borderId="4" xfId="0" applyFont="1" applyFill="1" applyBorder="1" applyAlignment="1" applyProtection="1">
      <alignment horizontal="center" vertical="center" wrapText="1"/>
    </xf>
    <xf numFmtId="0" fontId="2" fillId="0" borderId="26" xfId="0" applyFont="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1" fontId="2" fillId="0" borderId="26" xfId="0" applyNumberFormat="1" applyFont="1" applyBorder="1" applyAlignment="1" applyProtection="1">
      <alignment horizontal="center" vertical="center" wrapText="1"/>
      <protection locked="0"/>
    </xf>
    <xf numFmtId="0" fontId="31" fillId="14" borderId="39" xfId="0" applyFont="1" applyFill="1" applyBorder="1" applyAlignment="1">
      <alignment horizontal="center" vertical="center" wrapText="1"/>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0" borderId="6"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xf>
    <xf numFmtId="0" fontId="2" fillId="14" borderId="35" xfId="0" applyFont="1" applyFill="1" applyBorder="1" applyAlignment="1">
      <alignment horizontal="center" vertical="center" wrapText="1"/>
    </xf>
    <xf numFmtId="0" fontId="2" fillId="14" borderId="6" xfId="0"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hidden="1"/>
    </xf>
    <xf numFmtId="0" fontId="2" fillId="14" borderId="6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0" fontId="27" fillId="0" borderId="30" xfId="0" applyFont="1" applyBorder="1" applyAlignment="1" applyProtection="1">
      <alignment horizontal="center" vertical="center" wrapText="1"/>
      <protection hidden="1"/>
    </xf>
    <xf numFmtId="0" fontId="2" fillId="14" borderId="55" xfId="0" applyFont="1" applyFill="1" applyBorder="1" applyAlignment="1">
      <alignment horizontal="center" vertical="center" wrapText="1"/>
    </xf>
    <xf numFmtId="0" fontId="2" fillId="14" borderId="55"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xf>
    <xf numFmtId="0" fontId="2" fillId="0" borderId="35" xfId="0" applyFont="1" applyBorder="1" applyAlignment="1" applyProtection="1">
      <alignment horizontal="center" vertical="center"/>
    </xf>
    <xf numFmtId="0" fontId="2" fillId="14" borderId="39" xfId="0" applyFont="1" applyFill="1" applyBorder="1" applyAlignment="1" applyProtection="1">
      <alignment horizontal="center" vertical="center"/>
    </xf>
    <xf numFmtId="0" fontId="2" fillId="14" borderId="38" xfId="0" applyFont="1" applyFill="1" applyBorder="1" applyAlignment="1" applyProtection="1">
      <alignment horizontal="center" vertical="center"/>
    </xf>
    <xf numFmtId="0" fontId="23" fillId="14" borderId="6" xfId="0" applyFont="1" applyFill="1" applyBorder="1" applyAlignment="1" applyProtection="1">
      <alignment horizontal="center" vertical="center"/>
    </xf>
    <xf numFmtId="0" fontId="23" fillId="0" borderId="33" xfId="0" applyFont="1" applyBorder="1" applyAlignment="1" applyProtection="1">
      <alignment horizontal="center" vertical="center" wrapText="1"/>
    </xf>
    <xf numFmtId="0" fontId="23" fillId="14" borderId="7" xfId="0" applyFont="1" applyFill="1" applyBorder="1" applyAlignment="1" applyProtection="1">
      <alignment horizontal="center" vertical="center" wrapText="1"/>
    </xf>
    <xf numFmtId="0" fontId="23" fillId="0" borderId="30" xfId="0" applyFont="1" applyBorder="1" applyAlignment="1" applyProtection="1">
      <alignment horizontal="center" vertical="center" wrapText="1"/>
    </xf>
    <xf numFmtId="0" fontId="31" fillId="0" borderId="6" xfId="0" applyFont="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31" fillId="14" borderId="35" xfId="0" applyFont="1" applyFill="1" applyBorder="1" applyAlignment="1">
      <alignment vertical="center" wrapText="1"/>
    </xf>
    <xf numFmtId="0" fontId="31" fillId="14" borderId="6" xfId="0" applyFont="1" applyFill="1" applyBorder="1" applyAlignment="1">
      <alignment horizontal="center" vertical="center" wrapText="1"/>
    </xf>
    <xf numFmtId="0" fontId="27" fillId="0" borderId="55" xfId="0" applyFont="1" applyFill="1" applyBorder="1" applyAlignment="1" applyProtection="1">
      <alignment vertical="center" wrapText="1"/>
      <protection locked="0"/>
    </xf>
    <xf numFmtId="0" fontId="2" fillId="14" borderId="8" xfId="0" applyFont="1" applyFill="1" applyBorder="1" applyAlignment="1" applyProtection="1">
      <alignment vertical="center" wrapText="1"/>
      <protection locked="0"/>
    </xf>
    <xf numFmtId="9" fontId="27" fillId="0" borderId="7" xfId="0" applyNumberFormat="1" applyFont="1" applyBorder="1" applyAlignment="1" applyProtection="1">
      <alignment horizontal="center" vertical="center"/>
    </xf>
    <xf numFmtId="0" fontId="27" fillId="0" borderId="22" xfId="0" applyFont="1" applyFill="1" applyBorder="1" applyAlignment="1" applyProtection="1">
      <alignment horizontal="center" vertical="center" wrapText="1"/>
    </xf>
    <xf numFmtId="0" fontId="23" fillId="14" borderId="6" xfId="0" applyFont="1" applyFill="1" applyBorder="1" applyAlignment="1" applyProtection="1">
      <alignment horizontal="center" vertical="center" wrapText="1"/>
    </xf>
    <xf numFmtId="9" fontId="23" fillId="14" borderId="6" xfId="0" applyNumberFormat="1" applyFont="1" applyFill="1" applyBorder="1" applyAlignment="1" applyProtection="1">
      <alignment horizontal="center" vertical="center"/>
    </xf>
    <xf numFmtId="9" fontId="23" fillId="14" borderId="7" xfId="0" applyNumberFormat="1" applyFont="1" applyFill="1" applyBorder="1" applyAlignment="1" applyProtection="1">
      <alignment horizontal="center" vertical="center"/>
    </xf>
    <xf numFmtId="9" fontId="23" fillId="14" borderId="26" xfId="0" applyNumberFormat="1" applyFont="1" applyFill="1" applyBorder="1" applyAlignment="1" applyProtection="1">
      <alignment horizontal="center" vertical="center"/>
    </xf>
    <xf numFmtId="9" fontId="23" fillId="14" borderId="35" xfId="0" applyNumberFormat="1" applyFont="1" applyFill="1" applyBorder="1" applyAlignment="1" applyProtection="1">
      <alignment horizontal="center" vertical="center"/>
    </xf>
    <xf numFmtId="0" fontId="56" fillId="0" borderId="33" xfId="0" applyFont="1" applyBorder="1" applyAlignment="1">
      <alignment horizontal="center" vertical="center" wrapText="1"/>
    </xf>
    <xf numFmtId="0" fontId="27" fillId="0" borderId="6" xfId="0" applyFont="1" applyFill="1" applyBorder="1" applyAlignment="1" applyProtection="1">
      <alignment horizontal="center" vertical="center" wrapText="1"/>
    </xf>
    <xf numFmtId="0" fontId="27" fillId="0" borderId="33" xfId="0" applyFont="1" applyBorder="1" applyAlignment="1">
      <alignment horizontal="center" vertical="center" wrapText="1"/>
    </xf>
    <xf numFmtId="0" fontId="27" fillId="0" borderId="26" xfId="0" applyFont="1" applyFill="1" applyBorder="1" applyAlignment="1" applyProtection="1">
      <alignment horizontal="center" vertical="center" wrapText="1"/>
    </xf>
    <xf numFmtId="0" fontId="2" fillId="14" borderId="4" xfId="0" applyFont="1" applyFill="1" applyBorder="1" applyAlignment="1">
      <alignment horizontal="center" vertical="center" wrapText="1"/>
    </xf>
    <xf numFmtId="0" fontId="2" fillId="14" borderId="26" xfId="0" applyFont="1" applyFill="1" applyBorder="1" applyAlignment="1">
      <alignment horizontal="center" vertical="center" wrapText="1"/>
    </xf>
    <xf numFmtId="0" fontId="27" fillId="14" borderId="55" xfId="0" applyFont="1" applyFill="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2" fillId="14" borderId="7" xfId="0" applyFont="1" applyFill="1" applyBorder="1" applyAlignment="1">
      <alignment horizontal="center" vertical="center" wrapText="1"/>
    </xf>
    <xf numFmtId="0" fontId="2" fillId="0" borderId="6"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wrapText="1"/>
    </xf>
    <xf numFmtId="0" fontId="27" fillId="0" borderId="67" xfId="0" applyFont="1" applyFill="1" applyBorder="1" applyAlignment="1" applyProtection="1">
      <alignment horizontal="center" vertical="center" wrapText="1"/>
      <protection locked="0"/>
    </xf>
    <xf numFmtId="0" fontId="27" fillId="0" borderId="45"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9" fontId="27" fillId="14" borderId="6" xfId="0" applyNumberFormat="1" applyFont="1" applyFill="1" applyBorder="1" applyAlignment="1" applyProtection="1">
      <alignment horizontal="center" vertical="center" wrapText="1"/>
    </xf>
    <xf numFmtId="0" fontId="23" fillId="0" borderId="10" xfId="0" applyFont="1" applyBorder="1" applyAlignment="1" applyProtection="1"/>
    <xf numFmtId="0" fontId="27" fillId="14" borderId="31" xfId="0" applyFont="1" applyFill="1" applyBorder="1" applyAlignment="1" applyProtection="1">
      <alignment horizontal="center" vertical="center" wrapText="1"/>
      <protection locked="0"/>
    </xf>
    <xf numFmtId="0" fontId="23" fillId="0" borderId="10" xfId="0" applyFont="1" applyBorder="1" applyProtection="1"/>
    <xf numFmtId="0" fontId="23" fillId="0" borderId="38" xfId="0" applyFont="1" applyBorder="1" applyProtection="1"/>
    <xf numFmtId="9" fontId="2" fillId="0" borderId="54" xfId="0" applyNumberFormat="1" applyFont="1" applyBorder="1" applyAlignment="1" applyProtection="1">
      <alignment horizontal="center" vertical="center"/>
    </xf>
    <xf numFmtId="0" fontId="2" fillId="0" borderId="54" xfId="0" applyFont="1" applyBorder="1" applyAlignment="1" applyProtection="1">
      <alignment horizontal="center" vertical="center"/>
    </xf>
    <xf numFmtId="0" fontId="27" fillId="14" borderId="0" xfId="0" applyFont="1" applyFill="1" applyBorder="1" applyAlignment="1" applyProtection="1">
      <alignment vertical="center" wrapText="1"/>
    </xf>
    <xf numFmtId="0" fontId="23" fillId="0" borderId="21" xfId="0" applyFont="1" applyBorder="1" applyProtection="1"/>
    <xf numFmtId="0" fontId="2" fillId="14" borderId="55" xfId="0" applyFont="1" applyFill="1" applyBorder="1" applyAlignment="1">
      <alignment vertical="center" wrapText="1"/>
    </xf>
    <xf numFmtId="0" fontId="2" fillId="0" borderId="0" xfId="0" applyFont="1" applyBorder="1" applyAlignment="1" applyProtection="1">
      <alignment vertical="center" wrapText="1"/>
      <protection locked="0"/>
    </xf>
    <xf numFmtId="0" fontId="27" fillId="0" borderId="35" xfId="0" applyFont="1" applyFill="1" applyBorder="1" applyAlignment="1" applyProtection="1">
      <alignment horizontal="justify" vertical="center" wrapText="1"/>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vertical="center" wrapText="1"/>
      <protection hidden="1"/>
    </xf>
    <xf numFmtId="0" fontId="2" fillId="0" borderId="0" xfId="0" applyFont="1" applyFill="1" applyBorder="1" applyAlignment="1" applyProtection="1">
      <alignment vertical="center" wrapText="1"/>
      <protection locked="0"/>
    </xf>
    <xf numFmtId="0" fontId="27" fillId="14" borderId="0" xfId="0" applyFont="1" applyFill="1" applyBorder="1" applyAlignment="1" applyProtection="1">
      <alignment vertical="center"/>
    </xf>
    <xf numFmtId="0" fontId="27" fillId="14" borderId="55" xfId="0" applyFont="1" applyFill="1" applyBorder="1" applyAlignment="1" applyProtection="1">
      <alignment horizontal="center" vertical="center"/>
    </xf>
    <xf numFmtId="0" fontId="2" fillId="14" borderId="26" xfId="0" applyFont="1" applyFill="1" applyBorder="1" applyAlignment="1">
      <alignment vertical="center" wrapText="1"/>
    </xf>
    <xf numFmtId="0" fontId="27" fillId="0" borderId="6" xfId="0" applyFont="1" applyFill="1" applyBorder="1" applyAlignment="1" applyProtection="1">
      <alignment horizontal="justify" vertical="center" wrapText="1"/>
      <protection locked="0"/>
    </xf>
    <xf numFmtId="0" fontId="27" fillId="0" borderId="7" xfId="0" applyFont="1" applyFill="1" applyBorder="1" applyAlignment="1" applyProtection="1">
      <alignment horizontal="justify" vertical="center" wrapText="1"/>
      <protection locked="0"/>
    </xf>
    <xf numFmtId="0" fontId="27" fillId="0" borderId="0"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xf>
    <xf numFmtId="0" fontId="27" fillId="14" borderId="46" xfId="0" applyFont="1" applyFill="1" applyBorder="1" applyAlignment="1" applyProtection="1">
      <alignment horizontal="center" vertical="center"/>
    </xf>
    <xf numFmtId="0" fontId="2" fillId="0" borderId="0" xfId="0" applyFont="1" applyBorder="1" applyAlignment="1" applyProtection="1">
      <alignment horizontal="center" vertical="center" wrapText="1"/>
      <protection locked="0"/>
    </xf>
    <xf numFmtId="1" fontId="2" fillId="0" borderId="0" xfId="0" applyNumberFormat="1" applyFont="1" applyBorder="1" applyAlignment="1" applyProtection="1">
      <alignment horizontal="center" vertical="center" wrapText="1"/>
      <protection locked="0"/>
    </xf>
    <xf numFmtId="0" fontId="2" fillId="14" borderId="0" xfId="0" applyFont="1" applyFill="1" applyBorder="1" applyAlignment="1" applyProtection="1">
      <alignment horizontal="center" vertical="center" wrapText="1"/>
    </xf>
    <xf numFmtId="0" fontId="27" fillId="14" borderId="45" xfId="0" applyFont="1" applyFill="1" applyBorder="1" applyAlignment="1" applyProtection="1">
      <alignment horizontal="center" vertical="center" wrapText="1"/>
    </xf>
    <xf numFmtId="9" fontId="27" fillId="14" borderId="55" xfId="0" applyNumberFormat="1" applyFont="1" applyFill="1" applyBorder="1" applyAlignment="1" applyProtection="1">
      <alignment horizontal="center" vertical="center"/>
    </xf>
    <xf numFmtId="0" fontId="2" fillId="14" borderId="59" xfId="0" applyFont="1" applyFill="1" applyBorder="1" applyAlignment="1">
      <alignment horizontal="center" vertical="center" wrapText="1"/>
    </xf>
    <xf numFmtId="0" fontId="2" fillId="0" borderId="59" xfId="0" applyFont="1" applyFill="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1" fontId="2" fillId="0" borderId="28" xfId="0" applyNumberFormat="1" applyFont="1" applyBorder="1" applyAlignment="1" applyProtection="1">
      <alignment horizontal="center" vertical="center" wrapText="1"/>
      <protection locked="0"/>
    </xf>
    <xf numFmtId="0" fontId="27" fillId="0" borderId="46" xfId="0" applyFont="1" applyBorder="1" applyAlignment="1" applyProtection="1">
      <alignment horizontal="center" vertical="center"/>
    </xf>
    <xf numFmtId="0" fontId="2" fillId="0" borderId="45" xfId="0" applyFont="1" applyBorder="1" applyAlignment="1" applyProtection="1">
      <alignment horizontal="center" vertical="center" wrapText="1"/>
      <protection locked="0"/>
    </xf>
    <xf numFmtId="1" fontId="2" fillId="0" borderId="45" xfId="0" applyNumberFormat="1" applyFont="1" applyBorder="1" applyAlignment="1" applyProtection="1">
      <alignment horizontal="center" vertical="center" wrapText="1"/>
      <protection locked="0"/>
    </xf>
    <xf numFmtId="0" fontId="23" fillId="0" borderId="54" xfId="0" applyFont="1" applyBorder="1" applyProtection="1"/>
    <xf numFmtId="0" fontId="2" fillId="14" borderId="4" xfId="0" applyFont="1" applyFill="1" applyBorder="1" applyAlignment="1">
      <alignment vertical="center" wrapText="1"/>
    </xf>
    <xf numFmtId="0" fontId="2" fillId="14" borderId="35" xfId="0" applyFont="1" applyFill="1" applyBorder="1" applyAlignment="1">
      <alignment vertical="center" wrapText="1"/>
    </xf>
    <xf numFmtId="0" fontId="31" fillId="0" borderId="1" xfId="0" applyFont="1" applyBorder="1" applyAlignment="1" applyProtection="1">
      <alignment vertical="center" wrapText="1"/>
      <protection locked="0"/>
    </xf>
    <xf numFmtId="0" fontId="2" fillId="0" borderId="1" xfId="0" applyFont="1" applyFill="1" applyBorder="1" applyAlignment="1" applyProtection="1">
      <alignment horizontal="left" vertical="center" wrapText="1"/>
      <protection locked="0"/>
    </xf>
    <xf numFmtId="0" fontId="2" fillId="0" borderId="81" xfId="0" applyFont="1" applyFill="1" applyBorder="1" applyAlignment="1" applyProtection="1">
      <alignment vertical="center" wrapText="1"/>
      <protection hidden="1"/>
    </xf>
    <xf numFmtId="0" fontId="2" fillId="0" borderId="1" xfId="0" applyFont="1" applyFill="1" applyBorder="1" applyAlignment="1" applyProtection="1">
      <alignment vertical="center" wrapText="1"/>
      <protection hidden="1"/>
    </xf>
    <xf numFmtId="0" fontId="2" fillId="0" borderId="6" xfId="0" applyFont="1" applyFill="1" applyBorder="1" applyAlignment="1" applyProtection="1">
      <alignment vertical="center" wrapText="1"/>
      <protection locked="0"/>
    </xf>
    <xf numFmtId="0" fontId="2" fillId="0" borderId="7" xfId="0" applyFont="1" applyFill="1" applyBorder="1" applyAlignment="1" applyProtection="1">
      <alignment vertical="center" wrapText="1"/>
      <protection locked="0"/>
    </xf>
    <xf numFmtId="0" fontId="27" fillId="0" borderId="56" xfId="0" applyFont="1" applyBorder="1" applyAlignment="1" applyProtection="1">
      <alignment horizontal="center" vertical="center"/>
    </xf>
    <xf numFmtId="0" fontId="31" fillId="0" borderId="19" xfId="0" applyFont="1" applyBorder="1" applyAlignment="1" applyProtection="1">
      <alignment vertical="center" wrapText="1"/>
      <protection locked="0"/>
    </xf>
    <xf numFmtId="0" fontId="2" fillId="0" borderId="19" xfId="0" applyFont="1" applyBorder="1" applyAlignment="1">
      <alignment horizontal="left" vertical="center" wrapText="1"/>
    </xf>
    <xf numFmtId="0" fontId="2" fillId="0" borderId="22" xfId="0" applyFont="1" applyBorder="1" applyAlignment="1" applyProtection="1">
      <alignment horizontal="center" vertical="center" wrapText="1"/>
      <protection locked="0"/>
    </xf>
    <xf numFmtId="1" fontId="2" fillId="0" borderId="22" xfId="0" applyNumberFormat="1" applyFont="1" applyBorder="1" applyAlignment="1" applyProtection="1">
      <alignment horizontal="center" vertical="center" wrapText="1"/>
      <protection locked="0"/>
    </xf>
    <xf numFmtId="0" fontId="31" fillId="0" borderId="12" xfId="0" applyFont="1" applyBorder="1" applyAlignment="1" applyProtection="1">
      <alignment vertical="center" wrapText="1"/>
      <protection locked="0"/>
    </xf>
    <xf numFmtId="0" fontId="2" fillId="0" borderId="12" xfId="0" applyFont="1" applyFill="1" applyBorder="1" applyAlignment="1" applyProtection="1">
      <alignment horizontal="left" vertical="center" wrapText="1"/>
      <protection locked="0"/>
    </xf>
    <xf numFmtId="0" fontId="2" fillId="14" borderId="39" xfId="0" applyFont="1" applyFill="1" applyBorder="1" applyAlignment="1">
      <alignment horizontal="center" vertical="center" wrapText="1"/>
    </xf>
    <xf numFmtId="0" fontId="2" fillId="14" borderId="6" xfId="0" applyFont="1" applyFill="1" applyBorder="1" applyAlignment="1">
      <alignment horizontal="center" vertical="center" wrapText="1"/>
    </xf>
    <xf numFmtId="0" fontId="2" fillId="0" borderId="55" xfId="0" applyFont="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xf>
    <xf numFmtId="0" fontId="27" fillId="0" borderId="31" xfId="0" applyFont="1" applyFill="1" applyBorder="1" applyAlignment="1" applyProtection="1">
      <alignment horizontal="center" vertical="center" wrapText="1"/>
      <protection locked="0"/>
    </xf>
    <xf numFmtId="0" fontId="2" fillId="14" borderId="55"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14" borderId="8" xfId="0" applyFont="1" applyFill="1" applyBorder="1" applyAlignment="1">
      <alignment horizontal="center" vertical="center" wrapText="1"/>
    </xf>
    <xf numFmtId="0" fontId="2" fillId="14" borderId="6" xfId="0" applyFont="1" applyFill="1" applyBorder="1" applyAlignment="1" applyProtection="1">
      <alignment horizontal="center" vertical="center" wrapText="1"/>
      <protection hidden="1"/>
    </xf>
    <xf numFmtId="0" fontId="27" fillId="14" borderId="6" xfId="0" applyFont="1" applyFill="1" applyBorder="1" applyAlignment="1" applyProtection="1">
      <alignment horizontal="center" vertical="center" wrapText="1"/>
      <protection hidden="1"/>
    </xf>
    <xf numFmtId="14" fontId="27" fillId="14" borderId="1"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protection hidden="1"/>
    </xf>
    <xf numFmtId="0" fontId="27" fillId="0" borderId="18" xfId="0" applyFont="1" applyFill="1" applyBorder="1" applyAlignment="1" applyProtection="1">
      <alignment horizontal="center" vertical="center" wrapText="1"/>
      <protection hidden="1"/>
    </xf>
    <xf numFmtId="0" fontId="27" fillId="0" borderId="2" xfId="0" applyFont="1" applyFill="1" applyBorder="1" applyAlignment="1" applyProtection="1">
      <alignment horizontal="center" vertical="center" wrapText="1"/>
      <protection hidden="1"/>
    </xf>
    <xf numFmtId="0" fontId="27" fillId="0" borderId="50" xfId="0" applyFont="1" applyFill="1" applyBorder="1" applyAlignment="1" applyProtection="1">
      <alignment horizontal="center" vertical="center" wrapText="1"/>
      <protection hidden="1"/>
    </xf>
    <xf numFmtId="0" fontId="27" fillId="0" borderId="33" xfId="0" applyFont="1" applyFill="1" applyBorder="1" applyAlignment="1" applyProtection="1">
      <alignment horizontal="center" vertical="center" wrapText="1"/>
    </xf>
    <xf numFmtId="0" fontId="27" fillId="0" borderId="75" xfId="0" applyFont="1" applyFill="1" applyBorder="1" applyAlignment="1" applyProtection="1">
      <alignment horizontal="center" vertical="center" wrapText="1"/>
      <protection hidden="1"/>
    </xf>
    <xf numFmtId="0" fontId="27" fillId="0" borderId="23" xfId="0" applyFont="1" applyFill="1" applyBorder="1" applyAlignment="1" applyProtection="1">
      <alignment horizontal="center" vertical="center" wrapText="1"/>
      <protection hidden="1"/>
    </xf>
    <xf numFmtId="14" fontId="27" fillId="0" borderId="6" xfId="0" applyNumberFormat="1" applyFont="1" applyFill="1" applyBorder="1" applyAlignment="1" applyProtection="1">
      <alignment horizontal="center" vertical="center" wrapText="1"/>
    </xf>
    <xf numFmtId="0" fontId="27" fillId="0" borderId="5" xfId="0" applyFont="1" applyFill="1" applyBorder="1" applyAlignment="1" applyProtection="1">
      <alignment horizontal="center" vertical="center" wrapText="1"/>
      <protection hidden="1"/>
    </xf>
    <xf numFmtId="14" fontId="27" fillId="0" borderId="7" xfId="0" applyNumberFormat="1" applyFont="1" applyFill="1" applyBorder="1" applyAlignment="1" applyProtection="1">
      <alignment horizontal="center" vertical="center" wrapText="1"/>
    </xf>
    <xf numFmtId="0" fontId="2" fillId="0" borderId="76" xfId="0" applyFont="1" applyFill="1" applyBorder="1" applyAlignment="1" applyProtection="1">
      <alignment horizontal="justify" vertical="top" wrapText="1"/>
      <protection locked="0"/>
    </xf>
    <xf numFmtId="0" fontId="2" fillId="0" borderId="1" xfId="0" applyFont="1" applyFill="1" applyBorder="1" applyAlignment="1" applyProtection="1">
      <alignment horizontal="justify" vertical="top" wrapText="1"/>
      <protection locked="0"/>
    </xf>
    <xf numFmtId="0" fontId="2" fillId="14" borderId="6" xfId="0" applyFont="1" applyFill="1" applyBorder="1" applyAlignment="1" applyProtection="1">
      <alignment horizontal="justify" vertical="top" wrapText="1"/>
      <protection locked="0"/>
    </xf>
    <xf numFmtId="0" fontId="2" fillId="0" borderId="19" xfId="0" applyFont="1" applyFill="1" applyBorder="1" applyAlignment="1" applyProtection="1">
      <alignment horizontal="justify" vertical="center" wrapText="1"/>
      <protection locked="0"/>
    </xf>
    <xf numFmtId="0" fontId="2" fillId="14" borderId="26" xfId="0" applyFont="1" applyFill="1" applyBorder="1" applyAlignment="1">
      <alignment horizontal="center" vertical="center" wrapText="1"/>
    </xf>
    <xf numFmtId="0" fontId="27" fillId="14" borderId="55" xfId="0" applyFont="1" applyFill="1" applyBorder="1" applyAlignment="1" applyProtection="1">
      <alignment horizontal="center" vertical="center" wrapText="1"/>
      <protection locked="0"/>
    </xf>
    <xf numFmtId="0" fontId="27" fillId="14" borderId="42" xfId="0" applyFont="1" applyFill="1" applyBorder="1" applyAlignment="1" applyProtection="1">
      <alignment horizontal="center" vertical="center" wrapText="1"/>
      <protection locked="0"/>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 fillId="0" borderId="55" xfId="0" applyFont="1" applyFill="1" applyBorder="1" applyAlignment="1" applyProtection="1">
      <alignment horizontal="center" vertical="center" wrapText="1"/>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14" borderId="55" xfId="0" applyFont="1" applyFill="1" applyBorder="1" applyAlignment="1">
      <alignment horizontal="center" vertical="center" wrapText="1"/>
    </xf>
    <xf numFmtId="0" fontId="27" fillId="14" borderId="55" xfId="0" applyFont="1" applyFill="1" applyBorder="1" applyAlignment="1" applyProtection="1">
      <alignment horizontal="center" vertical="center" wrapText="1"/>
    </xf>
    <xf numFmtId="0" fontId="2" fillId="0" borderId="6" xfId="0" applyFont="1" applyBorder="1" applyAlignment="1" applyProtection="1">
      <alignment horizontal="center" vertical="center" wrapText="1"/>
      <protection hidden="1"/>
    </xf>
    <xf numFmtId="0" fontId="2" fillId="14" borderId="6"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0" borderId="55" xfId="0" applyFont="1" applyBorder="1" applyAlignment="1" applyProtection="1">
      <alignment horizontal="center" vertical="center"/>
    </xf>
    <xf numFmtId="0" fontId="2" fillId="14" borderId="4" xfId="0" applyFont="1" applyFill="1" applyBorder="1" applyAlignment="1" applyProtection="1">
      <alignment horizontal="center" vertical="center" wrapText="1"/>
    </xf>
    <xf numFmtId="0" fontId="2" fillId="14" borderId="55" xfId="0" applyFont="1" applyFill="1" applyBorder="1" applyAlignment="1" applyProtection="1">
      <alignment horizontal="center" vertical="center" wrapText="1"/>
      <protection locked="0"/>
    </xf>
    <xf numFmtId="0" fontId="27" fillId="14" borderId="30" xfId="0" applyFont="1" applyFill="1" applyBorder="1" applyAlignment="1" applyProtection="1">
      <alignment horizontal="center" vertical="center" wrapText="1"/>
      <protection locked="0"/>
    </xf>
    <xf numFmtId="0" fontId="2" fillId="14" borderId="6" xfId="0" applyFont="1" applyFill="1" applyBorder="1" applyAlignment="1" applyProtection="1">
      <alignment horizontal="center" vertical="center" wrapText="1"/>
      <protection locked="0"/>
    </xf>
    <xf numFmtId="0" fontId="2" fillId="14" borderId="7" xfId="0" applyFont="1" applyFill="1" applyBorder="1" applyAlignment="1" applyProtection="1">
      <alignment horizontal="center" vertical="center" wrapText="1"/>
      <protection locked="0"/>
    </xf>
    <xf numFmtId="0" fontId="2" fillId="0" borderId="35" xfId="0" applyFont="1" applyBorder="1" applyAlignment="1" applyProtection="1">
      <alignment horizontal="center" vertical="center"/>
    </xf>
    <xf numFmtId="9" fontId="27" fillId="0" borderId="4" xfId="0" applyNumberFormat="1" applyFont="1" applyBorder="1" applyAlignment="1" applyProtection="1">
      <alignment horizontal="center" vertical="center"/>
    </xf>
    <xf numFmtId="0" fontId="2" fillId="0" borderId="55" xfId="0" applyFont="1" applyBorder="1" applyAlignment="1" applyProtection="1">
      <alignment horizontal="center" vertical="center"/>
    </xf>
    <xf numFmtId="0" fontId="23" fillId="14" borderId="39" xfId="0" applyFont="1" applyFill="1" applyBorder="1" applyAlignment="1" applyProtection="1">
      <alignment horizontal="center" vertical="center" wrapText="1"/>
    </xf>
    <xf numFmtId="0" fontId="57" fillId="14" borderId="33" xfId="0" applyFont="1" applyFill="1" applyBorder="1" applyAlignment="1" applyProtection="1">
      <alignment horizontal="center" vertical="center" wrapText="1"/>
    </xf>
    <xf numFmtId="0" fontId="57" fillId="0" borderId="76" xfId="0" applyFont="1" applyFill="1" applyBorder="1" applyAlignment="1" applyProtection="1">
      <alignment horizontal="justify" vertical="center" wrapText="1"/>
      <protection locked="0"/>
    </xf>
    <xf numFmtId="0" fontId="57" fillId="0" borderId="76" xfId="0" applyFont="1" applyFill="1" applyBorder="1" applyAlignment="1" applyProtection="1">
      <alignment horizontal="justify" vertical="center" wrapText="1"/>
    </xf>
    <xf numFmtId="0" fontId="57" fillId="0" borderId="19" xfId="0" applyFont="1" applyFill="1" applyBorder="1" applyAlignment="1" applyProtection="1">
      <alignment vertical="center" wrapText="1"/>
    </xf>
    <xf numFmtId="0" fontId="57" fillId="0" borderId="25" xfId="0" applyFont="1" applyFill="1" applyBorder="1" applyAlignment="1" applyProtection="1">
      <alignment horizontal="justify" vertical="center" wrapText="1"/>
      <protection locked="0"/>
    </xf>
    <xf numFmtId="0" fontId="57" fillId="0" borderId="56" xfId="0" applyFont="1" applyFill="1" applyBorder="1" applyAlignment="1" applyProtection="1">
      <alignment horizontal="center" vertical="center" wrapText="1"/>
      <protection locked="0"/>
    </xf>
    <xf numFmtId="0" fontId="57" fillId="0" borderId="1" xfId="0" applyFont="1" applyFill="1" applyBorder="1" applyAlignment="1" applyProtection="1">
      <alignment horizontal="justify" vertical="center" wrapText="1"/>
      <protection locked="0"/>
    </xf>
    <xf numFmtId="0" fontId="57" fillId="0" borderId="1" xfId="0" applyFont="1" applyFill="1" applyBorder="1" applyAlignment="1" applyProtection="1">
      <alignment vertical="center" wrapText="1"/>
    </xf>
    <xf numFmtId="0" fontId="57" fillId="0" borderId="10" xfId="0" applyFont="1" applyFill="1" applyBorder="1" applyAlignment="1" applyProtection="1">
      <alignment horizontal="justify" vertical="center" wrapText="1"/>
      <protection locked="0"/>
    </xf>
    <xf numFmtId="0" fontId="2" fillId="0" borderId="55" xfId="0" applyFont="1" applyFill="1" applyBorder="1" applyAlignment="1" applyProtection="1">
      <alignment vertical="center" wrapText="1"/>
      <protection locked="0"/>
    </xf>
    <xf numFmtId="14" fontId="2" fillId="0" borderId="55" xfId="0" applyNumberFormat="1" applyFont="1" applyFill="1" applyBorder="1" applyAlignment="1" applyProtection="1">
      <alignment horizontal="center" vertical="center" wrapText="1"/>
      <protection locked="0"/>
    </xf>
    <xf numFmtId="14" fontId="2" fillId="0" borderId="22" xfId="0" applyNumberFormat="1" applyFont="1" applyFill="1" applyBorder="1" applyAlignment="1" applyProtection="1">
      <alignment horizontal="center" vertical="center" wrapText="1"/>
      <protection locked="0"/>
    </xf>
    <xf numFmtId="14" fontId="2" fillId="0" borderId="46" xfId="0" applyNumberFormat="1" applyFont="1" applyFill="1" applyBorder="1" applyAlignment="1" applyProtection="1">
      <alignment horizontal="center" vertical="center" wrapText="1"/>
      <protection locked="0"/>
    </xf>
    <xf numFmtId="0" fontId="2" fillId="0" borderId="60" xfId="0" applyFont="1" applyFill="1" applyBorder="1" applyAlignment="1" applyProtection="1">
      <alignment vertical="center" wrapText="1"/>
      <protection locked="0"/>
    </xf>
    <xf numFmtId="0" fontId="23" fillId="14" borderId="9" xfId="0" applyFont="1" applyFill="1" applyBorder="1" applyAlignment="1" applyProtection="1">
      <alignment horizontal="center" vertical="center" wrapText="1"/>
    </xf>
    <xf numFmtId="0" fontId="23" fillId="14" borderId="54" xfId="0" applyFont="1" applyFill="1" applyBorder="1" applyAlignment="1" applyProtection="1">
      <alignment vertical="center" wrapText="1"/>
    </xf>
    <xf numFmtId="0" fontId="2" fillId="14" borderId="4" xfId="0" applyFont="1" applyFill="1" applyBorder="1" applyAlignment="1" applyProtection="1">
      <alignment horizontal="justify" vertical="center" wrapText="1"/>
      <protection locked="0"/>
    </xf>
    <xf numFmtId="14" fontId="2" fillId="0" borderId="56" xfId="0" applyNumberFormat="1" applyFont="1" applyFill="1" applyBorder="1" applyAlignment="1" applyProtection="1">
      <alignment horizontal="center" vertical="center" wrapText="1"/>
      <protection locked="0"/>
    </xf>
    <xf numFmtId="0" fontId="2" fillId="0" borderId="56" xfId="0" applyFont="1" applyFill="1" applyBorder="1" applyAlignment="1" applyProtection="1">
      <alignment horizontal="center" vertical="center" wrapText="1"/>
      <protection locked="0"/>
    </xf>
    <xf numFmtId="0" fontId="23" fillId="14" borderId="26" xfId="0" applyFont="1" applyFill="1" applyBorder="1" applyProtection="1"/>
    <xf numFmtId="0" fontId="27" fillId="14" borderId="55" xfId="0" applyFont="1" applyFill="1" applyBorder="1" applyAlignment="1" applyProtection="1">
      <alignment horizontal="justify" vertical="center" wrapText="1"/>
      <protection locked="0"/>
    </xf>
    <xf numFmtId="0" fontId="2" fillId="14" borderId="60" xfId="0" applyFont="1" applyFill="1" applyBorder="1" applyAlignment="1" applyProtection="1">
      <alignment horizontal="center" vertical="center" wrapText="1"/>
      <protection locked="0"/>
    </xf>
    <xf numFmtId="0" fontId="27" fillId="14" borderId="55" xfId="0" applyFont="1" applyFill="1" applyBorder="1" applyAlignment="1" applyProtection="1">
      <alignment horizontal="justify" vertical="center" wrapText="1"/>
      <protection hidden="1"/>
    </xf>
    <xf numFmtId="0" fontId="27" fillId="14" borderId="6" xfId="0" applyFont="1" applyFill="1" applyBorder="1" applyAlignment="1" applyProtection="1">
      <alignment horizontal="justify" vertical="center" wrapText="1"/>
      <protection locked="0"/>
    </xf>
    <xf numFmtId="0" fontId="27" fillId="14" borderId="46"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justify" vertical="center" wrapText="1"/>
      <protection hidden="1"/>
    </xf>
    <xf numFmtId="0" fontId="29" fillId="0" borderId="1" xfId="0" applyFont="1" applyBorder="1" applyAlignment="1">
      <alignment horizontal="center" vertical="center"/>
    </xf>
    <xf numFmtId="0" fontId="29" fillId="0" borderId="1" xfId="0" applyFont="1" applyBorder="1"/>
    <xf numFmtId="0" fontId="2" fillId="0" borderId="56" xfId="0" applyFont="1" applyFill="1" applyBorder="1" applyAlignment="1" applyProtection="1">
      <alignment horizontal="center" vertical="center" wrapText="1"/>
    </xf>
    <xf numFmtId="0" fontId="2" fillId="0" borderId="76" xfId="0" applyFont="1" applyFill="1" applyBorder="1" applyAlignment="1" applyProtection="1">
      <alignment horizontal="center" vertical="center" wrapText="1"/>
      <protection locked="0"/>
    </xf>
    <xf numFmtId="9" fontId="2" fillId="0" borderId="25" xfId="0" applyNumberFormat="1" applyFont="1" applyFill="1" applyBorder="1" applyAlignment="1" applyProtection="1">
      <alignment horizontal="center" vertical="center"/>
    </xf>
    <xf numFmtId="9" fontId="2" fillId="0" borderId="10" xfId="0" applyNumberFormat="1" applyFont="1" applyFill="1" applyBorder="1" applyAlignment="1" applyProtection="1">
      <alignment horizontal="center" vertical="center"/>
    </xf>
    <xf numFmtId="0" fontId="2" fillId="14" borderId="5" xfId="0" applyFont="1" applyFill="1" applyBorder="1" applyAlignment="1" applyProtection="1">
      <alignment horizontal="center" vertical="center" wrapText="1"/>
      <protection locked="0"/>
    </xf>
    <xf numFmtId="9" fontId="2" fillId="14" borderId="10" xfId="0" applyNumberFormat="1" applyFont="1" applyFill="1" applyBorder="1" applyAlignment="1" applyProtection="1">
      <alignment horizontal="center" vertical="center"/>
    </xf>
    <xf numFmtId="0" fontId="2" fillId="0" borderId="36"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27" fillId="14" borderId="33" xfId="0" applyNumberFormat="1" applyFont="1" applyFill="1" applyBorder="1" applyAlignment="1" applyProtection="1">
      <alignment horizontal="center" vertical="center"/>
    </xf>
    <xf numFmtId="0" fontId="2" fillId="0" borderId="45" xfId="0" applyFont="1" applyBorder="1" applyAlignment="1" applyProtection="1">
      <alignment horizontal="center" vertical="center" wrapText="1"/>
    </xf>
    <xf numFmtId="0" fontId="27" fillId="0" borderId="45" xfId="0" applyFont="1" applyBorder="1" applyAlignment="1" applyProtection="1">
      <alignment horizontal="center" vertical="center"/>
    </xf>
    <xf numFmtId="9" fontId="27" fillId="14" borderId="67" xfId="0" applyNumberFormat="1" applyFont="1" applyFill="1" applyBorder="1" applyAlignment="1" applyProtection="1">
      <alignment horizontal="center" vertical="center" wrapText="1"/>
    </xf>
    <xf numFmtId="0" fontId="27" fillId="0" borderId="9" xfId="0" applyFont="1" applyBorder="1" applyAlignment="1" applyProtection="1">
      <alignment horizontal="center" vertical="center"/>
    </xf>
    <xf numFmtId="9" fontId="27" fillId="14" borderId="9" xfId="0" applyNumberFormat="1" applyFont="1" applyFill="1" applyBorder="1" applyAlignment="1" applyProtection="1">
      <alignment horizontal="center" vertical="center" wrapText="1"/>
    </xf>
    <xf numFmtId="9" fontId="27" fillId="14" borderId="10" xfId="0" applyNumberFormat="1" applyFont="1" applyFill="1" applyBorder="1" applyAlignment="1" applyProtection="1">
      <alignment horizontal="center" vertical="center" wrapText="1"/>
    </xf>
    <xf numFmtId="14" fontId="27" fillId="0" borderId="5" xfId="0" applyNumberFormat="1" applyFont="1" applyFill="1" applyBorder="1" applyAlignment="1" applyProtection="1">
      <alignment horizontal="center" vertical="center" wrapText="1"/>
    </xf>
    <xf numFmtId="14" fontId="27" fillId="0" borderId="9" xfId="0" applyNumberFormat="1" applyFont="1" applyFill="1" applyBorder="1" applyAlignment="1" applyProtection="1">
      <alignment horizontal="center" vertical="center" wrapText="1"/>
    </xf>
    <xf numFmtId="14" fontId="27" fillId="0" borderId="10" xfId="0" applyNumberFormat="1" applyFont="1" applyFill="1" applyBorder="1" applyAlignment="1" applyProtection="1">
      <alignment horizontal="center" vertical="center" wrapText="1"/>
    </xf>
    <xf numFmtId="0" fontId="27" fillId="0" borderId="7" xfId="0" applyFont="1" applyFill="1" applyBorder="1" applyAlignment="1" applyProtection="1">
      <alignment horizontal="center" vertical="center" wrapText="1"/>
      <protection hidden="1"/>
    </xf>
    <xf numFmtId="0" fontId="23" fillId="0" borderId="35" xfId="0" applyFont="1" applyBorder="1" applyAlignment="1" applyProtection="1">
      <alignment vertical="center"/>
    </xf>
    <xf numFmtId="0" fontId="23" fillId="0" borderId="4" xfId="0" applyFont="1" applyBorder="1" applyAlignment="1" applyProtection="1">
      <alignment vertical="center"/>
    </xf>
    <xf numFmtId="0" fontId="23" fillId="0" borderId="26" xfId="0" applyFont="1" applyBorder="1" applyAlignment="1" applyProtection="1">
      <alignment vertical="center"/>
    </xf>
    <xf numFmtId="0" fontId="29" fillId="0" borderId="1" xfId="0" applyFont="1" applyBorder="1" applyAlignment="1">
      <alignment horizontal="center" vertical="center" wrapText="1"/>
    </xf>
    <xf numFmtId="0" fontId="0" fillId="35"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7" fillId="0" borderId="1" xfId="0" applyFont="1" applyBorder="1" applyAlignment="1" applyProtection="1">
      <alignment horizontal="center"/>
    </xf>
    <xf numFmtId="0" fontId="26" fillId="0" borderId="1" xfId="0" applyFont="1" applyBorder="1" applyAlignment="1" applyProtection="1">
      <alignment horizontal="center"/>
    </xf>
    <xf numFmtId="0" fontId="7" fillId="0" borderId="1" xfId="0" applyFont="1" applyBorder="1" applyAlignment="1" applyProtection="1">
      <alignment horizontal="center"/>
    </xf>
    <xf numFmtId="0" fontId="7" fillId="0" borderId="31"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1" xfId="0" applyFont="1" applyBorder="1" applyAlignment="1" applyProtection="1">
      <alignment horizontal="left"/>
    </xf>
    <xf numFmtId="0" fontId="37" fillId="0" borderId="5" xfId="0" applyFont="1" applyBorder="1" applyAlignment="1" applyProtection="1">
      <alignment horizontal="left"/>
    </xf>
    <xf numFmtId="0" fontId="11" fillId="0" borderId="1" xfId="0" applyFont="1" applyBorder="1" applyAlignment="1" applyProtection="1">
      <alignment horizontal="center"/>
    </xf>
    <xf numFmtId="0" fontId="11" fillId="0" borderId="31" xfId="0" applyFont="1" applyBorder="1" applyAlignment="1" applyProtection="1">
      <alignment horizontal="left"/>
    </xf>
    <xf numFmtId="0" fontId="11" fillId="0" borderId="5" xfId="0" applyFont="1" applyBorder="1" applyAlignment="1" applyProtection="1">
      <alignment horizontal="left"/>
    </xf>
    <xf numFmtId="14" fontId="29" fillId="0" borderId="1" xfId="0" applyNumberFormat="1"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horizontal="center"/>
    </xf>
    <xf numFmtId="0" fontId="29" fillId="0" borderId="31" xfId="0" applyFont="1" applyBorder="1" applyAlignment="1">
      <alignment horizontal="center" wrapText="1"/>
    </xf>
    <xf numFmtId="0" fontId="29" fillId="0" borderId="30" xfId="0" applyFont="1" applyBorder="1" applyAlignment="1">
      <alignment horizontal="center" wrapText="1"/>
    </xf>
    <xf numFmtId="0" fontId="29" fillId="0" borderId="5" xfId="0" applyFont="1" applyBorder="1" applyAlignment="1">
      <alignment horizontal="center" wrapText="1"/>
    </xf>
    <xf numFmtId="14" fontId="29" fillId="0" borderId="31" xfId="0" applyNumberFormat="1" applyFont="1" applyBorder="1" applyAlignment="1">
      <alignment horizontal="center" vertical="center"/>
    </xf>
    <xf numFmtId="0" fontId="29" fillId="0" borderId="30" xfId="0" applyFont="1" applyBorder="1" applyAlignment="1">
      <alignment horizontal="center" vertical="center"/>
    </xf>
    <xf numFmtId="0" fontId="29" fillId="0" borderId="5" xfId="0" applyFont="1" applyBorder="1" applyAlignment="1">
      <alignment horizontal="center" vertical="center"/>
    </xf>
    <xf numFmtId="0" fontId="29" fillId="0" borderId="31" xfId="0" applyFont="1" applyBorder="1" applyAlignment="1">
      <alignment horizontal="center" vertical="center" wrapText="1"/>
    </xf>
    <xf numFmtId="0" fontId="29" fillId="0" borderId="5" xfId="0" applyFont="1" applyBorder="1" applyAlignment="1">
      <alignment horizontal="center" vertical="center" wrapText="1"/>
    </xf>
    <xf numFmtId="0" fontId="23" fillId="14" borderId="4" xfId="0" applyFont="1" applyFill="1" applyBorder="1" applyAlignment="1" applyProtection="1">
      <alignment horizontal="center" vertical="center" wrapText="1"/>
    </xf>
    <xf numFmtId="0" fontId="23" fillId="14" borderId="26" xfId="0" applyFont="1" applyFill="1" applyBorder="1" applyAlignment="1" applyProtection="1">
      <alignment horizontal="center" vertical="center" wrapText="1"/>
    </xf>
    <xf numFmtId="0" fontId="23" fillId="14" borderId="35" xfId="0" applyFont="1" applyFill="1" applyBorder="1" applyAlignment="1" applyProtection="1">
      <alignment horizontal="center" vertical="center" wrapText="1"/>
    </xf>
    <xf numFmtId="14" fontId="27" fillId="14" borderId="4" xfId="0" applyNumberFormat="1" applyFont="1" applyFill="1" applyBorder="1" applyAlignment="1" applyProtection="1">
      <alignment horizontal="center" vertical="center" wrapText="1"/>
    </xf>
    <xf numFmtId="14" fontId="27" fillId="14" borderId="26" xfId="0" applyNumberFormat="1" applyFont="1" applyFill="1" applyBorder="1" applyAlignment="1" applyProtection="1">
      <alignment horizontal="center" vertical="center" wrapText="1"/>
    </xf>
    <xf numFmtId="14" fontId="27" fillId="14" borderId="35" xfId="0" applyNumberFormat="1" applyFont="1" applyFill="1" applyBorder="1" applyAlignment="1" applyProtection="1">
      <alignment horizontal="center" vertical="center" wrapText="1"/>
    </xf>
    <xf numFmtId="0" fontId="27" fillId="14" borderId="4" xfId="0" applyFont="1" applyFill="1" applyBorder="1" applyAlignment="1" applyProtection="1">
      <alignment horizontal="center" vertical="center" wrapText="1"/>
    </xf>
    <xf numFmtId="0" fontId="27" fillId="14" borderId="26" xfId="0" applyFont="1" applyFill="1" applyBorder="1" applyAlignment="1" applyProtection="1">
      <alignment horizontal="center" vertical="center" wrapText="1"/>
    </xf>
    <xf numFmtId="0" fontId="27" fillId="14" borderId="35" xfId="0" applyFont="1" applyFill="1" applyBorder="1" applyAlignment="1" applyProtection="1">
      <alignment horizontal="center" vertical="center" wrapText="1"/>
    </xf>
    <xf numFmtId="0" fontId="2" fillId="14" borderId="16" xfId="0" applyFont="1" applyFill="1" applyBorder="1" applyAlignment="1" applyProtection="1">
      <alignment horizontal="center" vertical="center" wrapText="1"/>
    </xf>
    <xf numFmtId="9" fontId="27" fillId="14" borderId="4" xfId="0" applyNumberFormat="1" applyFont="1" applyFill="1" applyBorder="1" applyAlignment="1" applyProtection="1">
      <alignment horizontal="center" vertical="center"/>
    </xf>
    <xf numFmtId="9" fontId="27" fillId="14" borderId="26" xfId="0" applyNumberFormat="1" applyFont="1" applyFill="1" applyBorder="1" applyAlignment="1" applyProtection="1">
      <alignment horizontal="center" vertical="center"/>
    </xf>
    <xf numFmtId="9" fontId="27" fillId="14" borderId="35" xfId="0" applyNumberFormat="1" applyFont="1" applyFill="1" applyBorder="1" applyAlignment="1" applyProtection="1">
      <alignment horizontal="center" vertical="center"/>
    </xf>
    <xf numFmtId="0" fontId="27" fillId="0" borderId="4" xfId="0" applyFont="1" applyBorder="1" applyAlignment="1" applyProtection="1">
      <alignment horizontal="center" vertical="center"/>
    </xf>
    <xf numFmtId="0" fontId="27" fillId="0" borderId="26" xfId="0" applyFont="1" applyBorder="1" applyAlignment="1" applyProtection="1">
      <alignment horizontal="center" vertical="center"/>
    </xf>
    <xf numFmtId="0" fontId="27" fillId="0" borderId="35" xfId="0" applyFont="1" applyBorder="1" applyAlignment="1" applyProtection="1">
      <alignment horizontal="center" vertical="center"/>
    </xf>
    <xf numFmtId="0" fontId="27" fillId="0" borderId="4" xfId="0" applyFont="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7" fillId="0" borderId="35" xfId="0" applyFont="1" applyBorder="1" applyAlignment="1" applyProtection="1">
      <alignment horizontal="center" vertical="center" wrapText="1"/>
    </xf>
    <xf numFmtId="14" fontId="27" fillId="0" borderId="4" xfId="0" applyNumberFormat="1" applyFont="1" applyBorder="1" applyAlignment="1" applyProtection="1">
      <alignment horizontal="center" vertical="center"/>
    </xf>
    <xf numFmtId="0" fontId="27" fillId="0" borderId="4" xfId="0" applyFont="1" applyBorder="1" applyAlignment="1" applyProtection="1">
      <alignment horizontal="left" vertical="center" wrapText="1"/>
    </xf>
    <xf numFmtId="0" fontId="27" fillId="0" borderId="26" xfId="0" applyFont="1" applyBorder="1" applyAlignment="1" applyProtection="1">
      <alignment horizontal="left" vertical="center" wrapText="1"/>
    </xf>
    <xf numFmtId="0" fontId="27" fillId="0" borderId="35" xfId="0" applyFont="1" applyBorder="1" applyAlignment="1" applyProtection="1">
      <alignment horizontal="left" vertical="center" wrapText="1"/>
    </xf>
    <xf numFmtId="0" fontId="2" fillId="0" borderId="16" xfId="0" applyFont="1" applyFill="1" applyBorder="1" applyAlignment="1" applyProtection="1">
      <alignment horizontal="center" vertical="center" wrapText="1"/>
      <protection locked="0"/>
    </xf>
    <xf numFmtId="0" fontId="2" fillId="0" borderId="37" xfId="0" applyFont="1" applyFill="1" applyBorder="1" applyAlignment="1" applyProtection="1">
      <alignment horizontal="center" vertical="center" wrapText="1"/>
      <protection locked="0"/>
    </xf>
    <xf numFmtId="9" fontId="27" fillId="0" borderId="4" xfId="0" applyNumberFormat="1" applyFont="1" applyBorder="1" applyAlignment="1" applyProtection="1">
      <alignment horizontal="center" vertical="center"/>
    </xf>
    <xf numFmtId="0" fontId="2" fillId="0" borderId="39"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75" xfId="0" applyFont="1" applyFill="1" applyBorder="1" applyAlignment="1" applyProtection="1">
      <alignment horizontal="center" vertical="center" wrapText="1"/>
      <protection locked="0"/>
    </xf>
    <xf numFmtId="0" fontId="2" fillId="0" borderId="2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14" fontId="27" fillId="0" borderId="16" xfId="0" applyNumberFormat="1" applyFont="1" applyBorder="1" applyAlignment="1" applyProtection="1">
      <alignment horizontal="center" vertical="center"/>
    </xf>
    <xf numFmtId="14" fontId="27" fillId="0" borderId="37" xfId="0" applyNumberFormat="1" applyFont="1" applyBorder="1" applyAlignment="1" applyProtection="1">
      <alignment horizontal="center" vertical="center"/>
    </xf>
    <xf numFmtId="9" fontId="27" fillId="14" borderId="27" xfId="0" applyNumberFormat="1" applyFont="1" applyFill="1" applyBorder="1" applyAlignment="1" applyProtection="1">
      <alignment horizontal="center" vertical="center" wrapText="1"/>
    </xf>
    <xf numFmtId="9" fontId="27" fillId="14" borderId="29" xfId="0" applyNumberFormat="1" applyFont="1" applyFill="1" applyBorder="1" applyAlignment="1" applyProtection="1">
      <alignment horizontal="center" vertical="center" wrapText="1"/>
    </xf>
    <xf numFmtId="0" fontId="27" fillId="14" borderId="39" xfId="0" applyFont="1" applyFill="1" applyBorder="1" applyAlignment="1" applyProtection="1">
      <alignment horizontal="center" vertical="center" wrapText="1"/>
    </xf>
    <xf numFmtId="0" fontId="27" fillId="14" borderId="26" xfId="0" applyFont="1" applyFill="1" applyBorder="1" applyAlignment="1" applyProtection="1">
      <alignment horizontal="center" vertical="center" wrapText="1"/>
      <protection locked="0"/>
    </xf>
    <xf numFmtId="0" fontId="27" fillId="14" borderId="35" xfId="0" applyFont="1" applyFill="1" applyBorder="1" applyAlignment="1" applyProtection="1">
      <alignment horizontal="center" vertical="center" wrapText="1"/>
      <protection locked="0"/>
    </xf>
    <xf numFmtId="0" fontId="27" fillId="14" borderId="27" xfId="0" applyFont="1" applyFill="1" applyBorder="1" applyAlignment="1" applyProtection="1">
      <alignment horizontal="center" vertical="center" wrapText="1"/>
      <protection locked="0"/>
    </xf>
    <xf numFmtId="0" fontId="27" fillId="14" borderId="29" xfId="0" applyFont="1" applyFill="1" applyBorder="1" applyAlignment="1" applyProtection="1">
      <alignment horizontal="center" vertical="center" wrapText="1"/>
      <protection locked="0"/>
    </xf>
    <xf numFmtId="0" fontId="27" fillId="14" borderId="39" xfId="0" applyFont="1" applyFill="1" applyBorder="1" applyAlignment="1" applyProtection="1">
      <alignment horizontal="center" vertical="center"/>
    </xf>
    <xf numFmtId="0" fontId="27" fillId="14" borderId="26" xfId="0" applyFont="1" applyFill="1" applyBorder="1" applyAlignment="1" applyProtection="1">
      <alignment horizontal="center" vertical="center"/>
    </xf>
    <xf numFmtId="0" fontId="27" fillId="14" borderId="35" xfId="0" applyFont="1" applyFill="1" applyBorder="1" applyAlignment="1" applyProtection="1">
      <alignment horizontal="center" vertical="center"/>
    </xf>
    <xf numFmtId="0" fontId="27" fillId="14" borderId="69" xfId="0" applyFont="1" applyFill="1" applyBorder="1" applyAlignment="1" applyProtection="1">
      <alignment horizontal="center" vertical="center" wrapText="1"/>
      <protection locked="0"/>
    </xf>
    <xf numFmtId="0" fontId="27" fillId="14" borderId="16" xfId="0" applyFont="1" applyFill="1" applyBorder="1" applyAlignment="1" applyProtection="1">
      <alignment horizontal="center" vertical="center" wrapText="1"/>
      <protection locked="0"/>
    </xf>
    <xf numFmtId="0" fontId="27" fillId="14" borderId="37" xfId="0" applyFont="1" applyFill="1" applyBorder="1" applyAlignment="1" applyProtection="1">
      <alignment horizontal="center" vertical="center" wrapText="1"/>
      <protection locked="0"/>
    </xf>
    <xf numFmtId="0" fontId="27" fillId="14" borderId="39" xfId="0" applyFont="1" applyFill="1" applyBorder="1" applyAlignment="1" applyProtection="1">
      <alignment horizontal="center" vertical="center" wrapText="1"/>
      <protection locked="0"/>
    </xf>
    <xf numFmtId="0" fontId="27" fillId="14" borderId="4" xfId="0" applyFont="1" applyFill="1" applyBorder="1" applyAlignment="1" applyProtection="1">
      <alignment horizontal="center" vertical="center" wrapText="1"/>
      <protection locked="0"/>
    </xf>
    <xf numFmtId="0" fontId="27" fillId="0" borderId="39" xfId="0" applyFont="1" applyBorder="1" applyAlignment="1" applyProtection="1">
      <alignment horizontal="center" vertical="center" wrapText="1"/>
    </xf>
    <xf numFmtId="9" fontId="27" fillId="14" borderId="39" xfId="0" applyNumberFormat="1" applyFont="1" applyFill="1" applyBorder="1" applyAlignment="1" applyProtection="1">
      <alignment horizontal="center" vertical="center" wrapText="1"/>
    </xf>
    <xf numFmtId="9" fontId="27" fillId="14" borderId="26" xfId="0" applyNumberFormat="1" applyFont="1" applyFill="1" applyBorder="1" applyAlignment="1" applyProtection="1">
      <alignment horizontal="center" vertical="center" wrapText="1"/>
    </xf>
    <xf numFmtId="9" fontId="27" fillId="14" borderId="35" xfId="0" applyNumberFormat="1" applyFont="1" applyFill="1" applyBorder="1" applyAlignment="1" applyProtection="1">
      <alignment horizontal="center" vertical="center" wrapText="1"/>
    </xf>
    <xf numFmtId="14" fontId="27" fillId="0" borderId="39" xfId="0" applyNumberFormat="1" applyFont="1" applyBorder="1" applyAlignment="1" applyProtection="1">
      <alignment horizontal="center" vertical="center"/>
    </xf>
    <xf numFmtId="14" fontId="27" fillId="0" borderId="26" xfId="0" applyNumberFormat="1" applyFont="1" applyBorder="1" applyAlignment="1" applyProtection="1">
      <alignment horizontal="center" vertical="center"/>
    </xf>
    <xf numFmtId="14" fontId="27" fillId="0" borderId="35" xfId="0" applyNumberFormat="1" applyFont="1" applyBorder="1" applyAlignment="1" applyProtection="1">
      <alignment horizontal="center" vertical="center"/>
    </xf>
    <xf numFmtId="14" fontId="23" fillId="0" borderId="16" xfId="0" applyNumberFormat="1" applyFont="1" applyBorder="1" applyAlignment="1" applyProtection="1">
      <alignment horizontal="center" vertical="center"/>
    </xf>
    <xf numFmtId="14" fontId="23" fillId="0" borderId="37" xfId="0" applyNumberFormat="1" applyFont="1" applyBorder="1" applyAlignment="1" applyProtection="1">
      <alignment horizontal="center" vertical="center"/>
    </xf>
    <xf numFmtId="9" fontId="23" fillId="14" borderId="26" xfId="0" applyNumberFormat="1" applyFont="1" applyFill="1" applyBorder="1" applyAlignment="1" applyProtection="1">
      <alignment horizontal="center" vertical="center" wrapText="1"/>
    </xf>
    <xf numFmtId="9" fontId="23" fillId="14" borderId="35" xfId="0" applyNumberFormat="1" applyFont="1" applyFill="1" applyBorder="1" applyAlignment="1" applyProtection="1">
      <alignment horizontal="center" vertical="center" wrapText="1"/>
    </xf>
    <xf numFmtId="0" fontId="2" fillId="0" borderId="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35" xfId="0" applyFont="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40"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7" fillId="0" borderId="33" xfId="0" applyFont="1" applyFill="1" applyBorder="1" applyAlignment="1" applyProtection="1">
      <alignment horizontal="center" vertical="center" wrapText="1"/>
      <protection locked="0"/>
    </xf>
    <xf numFmtId="0" fontId="27" fillId="0" borderId="30" xfId="0" applyFont="1" applyFill="1" applyBorder="1" applyAlignment="1" applyProtection="1">
      <alignment horizontal="center" vertical="center" wrapText="1"/>
      <protection locked="0"/>
    </xf>
    <xf numFmtId="0" fontId="27" fillId="0" borderId="40" xfId="0" applyFont="1" applyFill="1" applyBorder="1" applyAlignment="1" applyProtection="1">
      <alignment horizontal="center" vertical="center" wrapText="1"/>
      <protection locked="0"/>
    </xf>
    <xf numFmtId="0" fontId="10" fillId="31" borderId="4" xfId="0" applyFont="1" applyFill="1" applyBorder="1" applyAlignment="1">
      <alignment horizontal="center" vertical="center" textRotation="90" wrapText="1"/>
    </xf>
    <xf numFmtId="0" fontId="10" fillId="31" borderId="26" xfId="0" applyFont="1" applyFill="1" applyBorder="1" applyAlignment="1">
      <alignment horizontal="center" vertical="center" textRotation="90" wrapText="1"/>
    </xf>
    <xf numFmtId="0" fontId="10" fillId="31" borderId="35" xfId="0" applyFont="1" applyFill="1" applyBorder="1" applyAlignment="1">
      <alignment horizontal="center" vertical="center" textRotation="90" wrapText="1"/>
    </xf>
    <xf numFmtId="0" fontId="10" fillId="0" borderId="4"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3" xfId="0" applyFont="1" applyFill="1" applyBorder="1" applyAlignment="1" applyProtection="1">
      <alignment horizontal="center" vertical="center" wrapText="1"/>
      <protection locked="0"/>
    </xf>
    <xf numFmtId="0" fontId="2" fillId="0" borderId="61" xfId="0" applyFont="1" applyFill="1" applyBorder="1" applyAlignment="1" applyProtection="1">
      <alignment horizontal="center" vertical="center" wrapText="1"/>
      <protection locked="0"/>
    </xf>
    <xf numFmtId="0" fontId="2" fillId="0" borderId="65" xfId="0" applyFont="1" applyFill="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4"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wrapText="1"/>
      <protection hidden="1"/>
    </xf>
    <xf numFmtId="0" fontId="2" fillId="0" borderId="35" xfId="0" applyFont="1" applyBorder="1" applyAlignment="1" applyProtection="1">
      <alignment horizontal="center" vertical="center" wrapText="1"/>
      <protection hidden="1"/>
    </xf>
    <xf numFmtId="0" fontId="2" fillId="0" borderId="39" xfId="0" applyFont="1" applyFill="1" applyBorder="1" applyAlignment="1" applyProtection="1">
      <alignment horizontal="center" vertical="center" wrapText="1"/>
      <protection hidden="1"/>
    </xf>
    <xf numFmtId="0" fontId="2" fillId="0" borderId="35" xfId="0" applyFont="1" applyFill="1" applyBorder="1" applyAlignment="1" applyProtection="1">
      <alignment horizontal="center" vertical="center" wrapText="1"/>
      <protection hidden="1"/>
    </xf>
    <xf numFmtId="0" fontId="2" fillId="0" borderId="8"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3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7" fillId="0" borderId="59" xfId="0" applyFont="1" applyFill="1" applyBorder="1" applyAlignment="1" applyProtection="1">
      <alignment horizontal="center" vertical="center" wrapText="1"/>
      <protection locked="0"/>
    </xf>
    <xf numFmtId="0" fontId="2" fillId="0" borderId="68"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22" xfId="0" applyFont="1" applyBorder="1" applyAlignment="1">
      <alignment horizontal="center" vertical="center" wrapText="1"/>
    </xf>
    <xf numFmtId="0" fontId="2" fillId="0" borderId="0" xfId="0" applyFont="1" applyBorder="1" applyAlignment="1">
      <alignment horizontal="center" vertical="center" wrapText="1"/>
    </xf>
    <xf numFmtId="0" fontId="54" fillId="0" borderId="4" xfId="0" applyFont="1" applyBorder="1" applyAlignment="1" applyProtection="1">
      <alignment horizontal="center"/>
    </xf>
    <xf numFmtId="0" fontId="54" fillId="0" borderId="26" xfId="0" applyFont="1" applyBorder="1" applyAlignment="1" applyProtection="1">
      <alignment horizontal="center"/>
    </xf>
    <xf numFmtId="0" fontId="54" fillId="0" borderId="35" xfId="0" applyFont="1" applyBorder="1" applyAlignment="1" applyProtection="1">
      <alignment horizontal="center"/>
    </xf>
    <xf numFmtId="0" fontId="2" fillId="14" borderId="39" xfId="0" applyFont="1" applyFill="1" applyBorder="1" applyAlignment="1" applyProtection="1">
      <alignment horizontal="center" vertical="center" wrapText="1"/>
    </xf>
    <xf numFmtId="0" fontId="2" fillId="14" borderId="35" xfId="0" applyFont="1" applyFill="1" applyBorder="1" applyAlignment="1" applyProtection="1">
      <alignment horizontal="center" vertical="center" wrapText="1"/>
    </xf>
    <xf numFmtId="0" fontId="2" fillId="14" borderId="4" xfId="0" applyFont="1" applyFill="1" applyBorder="1" applyAlignment="1" applyProtection="1">
      <alignment horizontal="center" vertical="center" wrapText="1"/>
    </xf>
    <xf numFmtId="0" fontId="2" fillId="14" borderId="26" xfId="0" applyFont="1" applyFill="1" applyBorder="1" applyAlignment="1" applyProtection="1">
      <alignment horizontal="center" vertical="center" wrapText="1"/>
    </xf>
    <xf numFmtId="0" fontId="27" fillId="14" borderId="25" xfId="0" applyFont="1" applyFill="1" applyBorder="1" applyAlignment="1" applyProtection="1">
      <alignment horizontal="center" vertical="center" wrapText="1"/>
    </xf>
    <xf numFmtId="0" fontId="27" fillId="14" borderId="27" xfId="0" applyFont="1" applyFill="1" applyBorder="1" applyAlignment="1" applyProtection="1">
      <alignment horizontal="center" vertical="center" wrapText="1"/>
    </xf>
    <xf numFmtId="0" fontId="27" fillId="14" borderId="29" xfId="0" applyFont="1" applyFill="1" applyBorder="1" applyAlignment="1" applyProtection="1">
      <alignment horizontal="center" vertical="center" wrapText="1"/>
    </xf>
    <xf numFmtId="14" fontId="27" fillId="0" borderId="4" xfId="0" applyNumberFormat="1" applyFont="1" applyFill="1" applyBorder="1" applyAlignment="1" applyProtection="1">
      <alignment horizontal="center" vertical="center" wrapText="1"/>
      <protection locked="0"/>
    </xf>
    <xf numFmtId="14" fontId="27" fillId="0" borderId="26" xfId="0" applyNumberFormat="1" applyFont="1" applyFill="1" applyBorder="1" applyAlignment="1" applyProtection="1">
      <alignment horizontal="center" vertical="center" wrapText="1"/>
      <protection locked="0"/>
    </xf>
    <xf numFmtId="14" fontId="27" fillId="0" borderId="35"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0" fontId="27" fillId="0" borderId="35" xfId="0" applyFont="1" applyFill="1" applyBorder="1" applyAlignment="1" applyProtection="1">
      <alignment horizontal="center" vertical="center" wrapText="1"/>
      <protection locked="0"/>
    </xf>
    <xf numFmtId="0" fontId="2" fillId="14" borderId="4" xfId="0" applyFont="1" applyFill="1" applyBorder="1" applyAlignment="1">
      <alignment horizontal="center" vertical="center" wrapText="1"/>
    </xf>
    <xf numFmtId="0" fontId="2" fillId="14" borderId="26" xfId="0" applyFont="1" applyFill="1" applyBorder="1" applyAlignment="1">
      <alignment horizontal="center" vertical="center" wrapText="1"/>
    </xf>
    <xf numFmtId="0" fontId="2" fillId="14" borderId="35" xfId="0" applyFont="1" applyFill="1" applyBorder="1" applyAlignment="1">
      <alignment horizontal="center" vertical="center" wrapText="1"/>
    </xf>
    <xf numFmtId="0" fontId="2" fillId="14" borderId="39" xfId="0" applyFont="1" applyFill="1" applyBorder="1" applyAlignment="1">
      <alignment horizontal="center" vertical="center" wrapText="1"/>
    </xf>
    <xf numFmtId="0" fontId="31" fillId="0" borderId="39" xfId="0" applyFont="1" applyBorder="1" applyAlignment="1" applyProtection="1">
      <alignment horizontal="center" vertical="center" wrapText="1"/>
      <protection locked="0"/>
    </xf>
    <xf numFmtId="0" fontId="31" fillId="0" borderId="26" xfId="0" applyFont="1" applyBorder="1" applyAlignment="1" applyProtection="1">
      <alignment horizontal="center" vertical="center" wrapText="1"/>
      <protection locked="0"/>
    </xf>
    <xf numFmtId="0" fontId="31" fillId="0" borderId="35" xfId="0" applyFont="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xf>
    <xf numFmtId="0" fontId="27" fillId="0" borderId="35" xfId="0" applyFont="1" applyFill="1" applyBorder="1" applyAlignment="1" applyProtection="1">
      <alignment horizontal="center" vertical="center" wrapText="1"/>
    </xf>
    <xf numFmtId="0" fontId="27" fillId="14" borderId="55" xfId="0" applyFont="1" applyFill="1" applyBorder="1" applyAlignment="1" applyProtection="1">
      <alignment horizontal="center" vertical="center" wrapText="1"/>
      <protection locked="0"/>
    </xf>
    <xf numFmtId="0" fontId="27" fillId="14" borderId="55" xfId="0" applyFont="1" applyFill="1" applyBorder="1" applyAlignment="1" applyProtection="1">
      <alignment horizontal="center" vertical="center" wrapText="1"/>
    </xf>
    <xf numFmtId="0" fontId="2" fillId="14" borderId="55" xfId="0" applyFont="1" applyFill="1" applyBorder="1" applyAlignment="1" applyProtection="1">
      <alignment horizontal="center" vertical="center" wrapText="1"/>
    </xf>
    <xf numFmtId="0" fontId="23" fillId="14" borderId="39" xfId="0" applyFont="1" applyFill="1" applyBorder="1" applyAlignment="1" applyProtection="1">
      <alignment horizontal="center" vertical="center" wrapText="1"/>
    </xf>
    <xf numFmtId="0" fontId="23" fillId="14" borderId="55" xfId="0" applyFont="1" applyFill="1" applyBorder="1" applyAlignment="1" applyProtection="1">
      <alignment horizontal="center" vertical="center" wrapText="1"/>
    </xf>
    <xf numFmtId="0" fontId="27" fillId="14" borderId="4" xfId="0" applyFont="1" applyFill="1" applyBorder="1" applyAlignment="1" applyProtection="1">
      <alignment horizontal="center" vertical="center"/>
    </xf>
    <xf numFmtId="0" fontId="27" fillId="0" borderId="4" xfId="0" applyFont="1" applyFill="1" applyBorder="1" applyAlignment="1" applyProtection="1">
      <alignment horizontal="center" vertical="center" wrapText="1"/>
    </xf>
    <xf numFmtId="0" fontId="27" fillId="0" borderId="26" xfId="0" applyFont="1" applyFill="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27" fillId="0" borderId="36" xfId="0" applyFont="1" applyBorder="1" applyAlignment="1" applyProtection="1">
      <alignment horizontal="justify" vertical="center" wrapText="1"/>
      <protection hidden="1"/>
    </xf>
    <xf numFmtId="0" fontId="27" fillId="0" borderId="16" xfId="0" applyFont="1" applyBorder="1" applyAlignment="1" applyProtection="1">
      <alignment horizontal="justify" vertical="center" wrapText="1"/>
      <protection hidden="1"/>
    </xf>
    <xf numFmtId="0" fontId="2" fillId="0" borderId="2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7" fillId="0" borderId="4" xfId="0" applyFont="1" applyBorder="1" applyAlignment="1" applyProtection="1">
      <alignment horizontal="center" vertical="center" wrapText="1"/>
      <protection hidden="1"/>
    </xf>
    <xf numFmtId="0" fontId="27" fillId="0" borderId="26" xfId="0" applyFont="1" applyBorder="1" applyAlignment="1" applyProtection="1">
      <alignment horizontal="center" vertical="center" wrapText="1"/>
      <protection hidden="1"/>
    </xf>
    <xf numFmtId="0" fontId="2" fillId="0" borderId="26" xfId="0" applyFont="1" applyBorder="1" applyAlignment="1" applyProtection="1">
      <alignment horizontal="center" vertical="center"/>
    </xf>
    <xf numFmtId="0" fontId="2" fillId="0" borderId="35" xfId="0" applyFont="1" applyBorder="1" applyAlignment="1" applyProtection="1">
      <alignment horizontal="center" vertical="center"/>
    </xf>
    <xf numFmtId="9" fontId="27" fillId="0" borderId="39" xfId="0" applyNumberFormat="1" applyFont="1" applyBorder="1" applyAlignment="1" applyProtection="1">
      <alignment horizontal="center" vertical="center"/>
    </xf>
    <xf numFmtId="0" fontId="2" fillId="14" borderId="39" xfId="0" applyFont="1" applyFill="1" applyBorder="1" applyAlignment="1" applyProtection="1">
      <alignment horizontal="center" vertical="center"/>
    </xf>
    <xf numFmtId="0" fontId="2" fillId="14" borderId="26" xfId="0" applyFont="1" applyFill="1" applyBorder="1" applyAlignment="1" applyProtection="1">
      <alignment horizontal="center" vertical="center"/>
    </xf>
    <xf numFmtId="0" fontId="2" fillId="14" borderId="35" xfId="0" applyFont="1" applyFill="1" applyBorder="1" applyAlignment="1" applyProtection="1">
      <alignment horizontal="center" vertical="center"/>
    </xf>
    <xf numFmtId="9" fontId="27" fillId="0" borderId="26" xfId="0" applyNumberFormat="1" applyFont="1" applyBorder="1" applyAlignment="1" applyProtection="1">
      <alignment horizontal="center" vertical="center"/>
    </xf>
    <xf numFmtId="9" fontId="27" fillId="0" borderId="35" xfId="0" applyNumberFormat="1" applyFont="1" applyBorder="1" applyAlignment="1" applyProtection="1">
      <alignment horizontal="center" vertical="center"/>
    </xf>
    <xf numFmtId="15" fontId="27" fillId="0" borderId="39" xfId="0" applyNumberFormat="1" applyFont="1" applyBorder="1" applyAlignment="1" applyProtection="1">
      <alignment horizontal="center" vertical="center" wrapText="1"/>
    </xf>
    <xf numFmtId="15" fontId="27" fillId="0" borderId="55" xfId="0" applyNumberFormat="1" applyFont="1" applyBorder="1" applyAlignment="1" applyProtection="1">
      <alignment horizontal="center" vertical="center" wrapText="1"/>
    </xf>
    <xf numFmtId="0" fontId="27" fillId="0" borderId="38" xfId="0" applyFont="1" applyBorder="1" applyAlignment="1" applyProtection="1">
      <alignment horizontal="center" vertical="center" wrapText="1"/>
    </xf>
    <xf numFmtId="0" fontId="27" fillId="0" borderId="54" xfId="0" applyFont="1" applyBorder="1" applyAlignment="1" applyProtection="1">
      <alignment horizontal="center" vertical="center" wrapText="1"/>
    </xf>
    <xf numFmtId="9" fontId="27" fillId="0" borderId="39" xfId="15" applyFont="1" applyBorder="1" applyAlignment="1" applyProtection="1">
      <alignment horizontal="center" vertical="center"/>
    </xf>
    <xf numFmtId="9" fontId="27" fillId="0" borderId="55" xfId="15" applyFont="1" applyBorder="1" applyAlignment="1" applyProtection="1">
      <alignment horizontal="center" vertical="center"/>
    </xf>
    <xf numFmtId="0" fontId="27" fillId="0" borderId="55" xfId="0" applyFont="1" applyBorder="1" applyAlignment="1" applyProtection="1">
      <alignment horizontal="center" vertical="center" wrapText="1"/>
    </xf>
    <xf numFmtId="0" fontId="27" fillId="0" borderId="55" xfId="0" applyFont="1" applyBorder="1" applyAlignment="1" applyProtection="1">
      <alignment horizontal="center" vertical="center"/>
    </xf>
    <xf numFmtId="0" fontId="2" fillId="14" borderId="4" xfId="0" applyFont="1" applyFill="1" applyBorder="1" applyAlignment="1" applyProtection="1">
      <alignment horizontal="center" vertical="center" wrapText="1"/>
      <protection locked="0"/>
    </xf>
    <xf numFmtId="0" fontId="2" fillId="14" borderId="55"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xf>
    <xf numFmtId="0" fontId="2" fillId="0" borderId="55" xfId="0" applyFont="1" applyBorder="1" applyAlignment="1" applyProtection="1">
      <alignment horizontal="center" vertical="center"/>
    </xf>
    <xf numFmtId="0" fontId="2" fillId="14" borderId="39" xfId="0" applyFont="1" applyFill="1" applyBorder="1" applyAlignment="1" applyProtection="1">
      <alignment horizontal="center" vertical="center" wrapText="1"/>
      <protection locked="0"/>
    </xf>
    <xf numFmtId="0" fontId="2" fillId="0" borderId="39" xfId="0" applyFont="1" applyBorder="1" applyAlignment="1" applyProtection="1">
      <alignment horizontal="center" vertical="center"/>
    </xf>
    <xf numFmtId="0" fontId="2" fillId="14" borderId="26" xfId="0" applyFont="1" applyFill="1" applyBorder="1" applyAlignment="1" applyProtection="1">
      <alignment horizontal="center" vertical="center" wrapText="1"/>
      <protection locked="0"/>
    </xf>
    <xf numFmtId="0" fontId="2" fillId="14" borderId="38" xfId="0" applyFont="1" applyFill="1" applyBorder="1" applyAlignment="1" applyProtection="1">
      <alignment horizontal="center" vertical="center" wrapText="1"/>
    </xf>
    <xf numFmtId="0" fontId="2" fillId="14" borderId="29" xfId="0" applyFont="1" applyFill="1" applyBorder="1" applyAlignment="1" applyProtection="1">
      <alignment horizontal="center" vertical="center" wrapText="1"/>
    </xf>
    <xf numFmtId="0" fontId="2" fillId="14" borderId="35" xfId="0" applyFont="1" applyFill="1" applyBorder="1" applyAlignment="1" applyProtection="1">
      <alignment horizontal="center" vertical="center" wrapText="1"/>
      <protection locked="0"/>
    </xf>
    <xf numFmtId="0" fontId="2" fillId="0" borderId="3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39"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26" xfId="0" applyFont="1" applyBorder="1" applyAlignment="1" applyProtection="1">
      <alignment horizontal="center" vertical="center" wrapText="1"/>
    </xf>
    <xf numFmtId="14" fontId="27" fillId="14" borderId="4" xfId="0" applyNumberFormat="1" applyFont="1" applyFill="1" applyBorder="1" applyAlignment="1" applyProtection="1">
      <alignment horizontal="center" vertical="center"/>
    </xf>
    <xf numFmtId="14" fontId="27" fillId="14" borderId="26" xfId="0" applyNumberFormat="1" applyFont="1" applyFill="1" applyBorder="1" applyAlignment="1" applyProtection="1">
      <alignment horizontal="center" vertical="center"/>
    </xf>
    <xf numFmtId="14" fontId="27" fillId="14" borderId="55" xfId="0" applyNumberFormat="1" applyFont="1" applyFill="1" applyBorder="1" applyAlignment="1" applyProtection="1">
      <alignment horizontal="center" vertical="center"/>
    </xf>
    <xf numFmtId="0" fontId="27" fillId="14" borderId="36" xfId="0" applyFont="1" applyFill="1" applyBorder="1" applyAlignment="1" applyProtection="1">
      <alignment horizontal="center" vertical="center" wrapText="1"/>
    </xf>
    <xf numFmtId="0" fontId="27" fillId="14" borderId="16" xfId="0" applyFont="1" applyFill="1" applyBorder="1" applyAlignment="1" applyProtection="1">
      <alignment horizontal="center" vertical="center" wrapText="1"/>
    </xf>
    <xf numFmtId="0" fontId="27" fillId="14" borderId="60" xfId="0" applyFont="1" applyFill="1" applyBorder="1" applyAlignment="1" applyProtection="1">
      <alignment horizontal="center" vertical="center" wrapText="1"/>
    </xf>
    <xf numFmtId="9" fontId="27" fillId="14" borderId="38" xfId="0" applyNumberFormat="1" applyFont="1" applyFill="1" applyBorder="1" applyAlignment="1" applyProtection="1">
      <alignment horizontal="center" vertical="center" wrapText="1"/>
    </xf>
    <xf numFmtId="9" fontId="27" fillId="14" borderId="54" xfId="0" applyNumberFormat="1" applyFont="1" applyFill="1" applyBorder="1" applyAlignment="1" applyProtection="1">
      <alignment horizontal="center" vertical="center" wrapText="1"/>
    </xf>
    <xf numFmtId="9" fontId="23" fillId="14" borderId="4" xfId="0" applyNumberFormat="1" applyFont="1" applyFill="1" applyBorder="1" applyAlignment="1" applyProtection="1">
      <alignment horizontal="center" vertical="center"/>
    </xf>
    <xf numFmtId="9" fontId="23" fillId="14" borderId="26" xfId="0" applyNumberFormat="1" applyFont="1" applyFill="1" applyBorder="1" applyAlignment="1" applyProtection="1">
      <alignment horizontal="center" vertical="center"/>
    </xf>
    <xf numFmtId="9" fontId="23" fillId="14" borderId="55" xfId="0" applyNumberFormat="1" applyFont="1" applyFill="1" applyBorder="1" applyAlignment="1" applyProtection="1">
      <alignment horizontal="center" vertical="center"/>
    </xf>
    <xf numFmtId="14" fontId="27" fillId="14" borderId="35" xfId="0" applyNumberFormat="1" applyFont="1" applyFill="1" applyBorder="1" applyAlignment="1" applyProtection="1">
      <alignment horizontal="center" vertical="center"/>
    </xf>
    <xf numFmtId="14" fontId="27" fillId="14" borderId="39" xfId="0" applyNumberFormat="1" applyFont="1" applyFill="1" applyBorder="1" applyAlignment="1" applyProtection="1">
      <alignment horizontal="center" vertical="center"/>
    </xf>
    <xf numFmtId="0" fontId="27" fillId="0" borderId="39" xfId="0" applyFont="1" applyBorder="1" applyAlignment="1" applyProtection="1">
      <alignment horizontal="center" vertical="center"/>
    </xf>
    <xf numFmtId="0" fontId="27" fillId="14" borderId="69" xfId="0" applyFont="1" applyFill="1" applyBorder="1" applyAlignment="1" applyProtection="1">
      <alignment horizontal="center" vertical="center" wrapText="1"/>
    </xf>
    <xf numFmtId="0" fontId="27" fillId="14" borderId="37" xfId="0" applyFont="1" applyFill="1" applyBorder="1" applyAlignment="1" applyProtection="1">
      <alignment horizontal="center" vertical="center" wrapText="1"/>
    </xf>
    <xf numFmtId="0" fontId="27" fillId="0" borderId="25" xfId="0" applyFont="1" applyBorder="1" applyAlignment="1" applyProtection="1">
      <alignment horizontal="center" vertical="center"/>
    </xf>
    <xf numFmtId="0" fontId="27" fillId="0" borderId="27" xfId="0" applyFont="1" applyBorder="1" applyAlignment="1" applyProtection="1">
      <alignment horizontal="center" vertical="center"/>
    </xf>
    <xf numFmtId="0" fontId="27" fillId="0" borderId="29" xfId="0" applyFont="1" applyBorder="1" applyAlignment="1" applyProtection="1">
      <alignment horizontal="center" vertical="center"/>
    </xf>
    <xf numFmtId="9" fontId="27" fillId="14" borderId="39" xfId="0" applyNumberFormat="1" applyFont="1" applyFill="1" applyBorder="1" applyAlignment="1" applyProtection="1">
      <alignment horizontal="center" vertical="center"/>
    </xf>
    <xf numFmtId="0" fontId="2" fillId="0" borderId="50"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xf>
    <xf numFmtId="0" fontId="2" fillId="0" borderId="24" xfId="0" applyFont="1" applyFill="1" applyBorder="1" applyAlignment="1" applyProtection="1">
      <alignment horizontal="center" vertical="top" wrapText="1"/>
      <protection locked="0"/>
    </xf>
    <xf numFmtId="0" fontId="2" fillId="0" borderId="52" xfId="0" applyFont="1" applyFill="1" applyBorder="1" applyAlignment="1" applyProtection="1">
      <alignment horizontal="center" vertical="top" wrapText="1"/>
      <protection locked="0"/>
    </xf>
    <xf numFmtId="0" fontId="2" fillId="0" borderId="24" xfId="0" applyFont="1" applyFill="1" applyBorder="1" applyAlignment="1" applyProtection="1">
      <alignment horizontal="center" vertical="center" wrapText="1"/>
      <protection locked="0"/>
    </xf>
    <xf numFmtId="0" fontId="2" fillId="0" borderId="63" xfId="0" applyFont="1" applyFill="1" applyBorder="1" applyAlignment="1" applyProtection="1">
      <alignment horizontal="center" vertical="center" wrapText="1"/>
      <protection locked="0"/>
    </xf>
    <xf numFmtId="9" fontId="2" fillId="0" borderId="53" xfId="0" applyNumberFormat="1" applyFont="1" applyFill="1" applyBorder="1" applyAlignment="1" applyProtection="1">
      <alignment horizontal="center" vertical="center"/>
    </xf>
    <xf numFmtId="9" fontId="2" fillId="0" borderId="75" xfId="0" applyNumberFormat="1" applyFont="1" applyFill="1" applyBorder="1" applyAlignment="1" applyProtection="1">
      <alignment horizontal="center" vertical="center"/>
    </xf>
    <xf numFmtId="0" fontId="2" fillId="0" borderId="62" xfId="0" applyFont="1" applyFill="1" applyBorder="1" applyAlignment="1" applyProtection="1">
      <alignment horizontal="center" vertical="center" wrapText="1"/>
    </xf>
    <xf numFmtId="0" fontId="2" fillId="14" borderId="24" xfId="0" applyFont="1" applyFill="1" applyBorder="1" applyAlignment="1" applyProtection="1">
      <alignment horizontal="left" vertical="center" wrapText="1"/>
      <protection locked="0"/>
    </xf>
    <xf numFmtId="0" fontId="2" fillId="14" borderId="52" xfId="0" applyFont="1" applyFill="1" applyBorder="1" applyAlignment="1" applyProtection="1">
      <alignment horizontal="left" vertical="center" wrapText="1"/>
      <protection locked="0"/>
    </xf>
    <xf numFmtId="0" fontId="2" fillId="14" borderId="63" xfId="0" applyFont="1" applyFill="1" applyBorder="1" applyAlignment="1" applyProtection="1">
      <alignment horizontal="left" vertical="center" wrapText="1"/>
      <protection locked="0"/>
    </xf>
    <xf numFmtId="0" fontId="2" fillId="14" borderId="24" xfId="0" applyFont="1" applyFill="1" applyBorder="1" applyAlignment="1" applyProtection="1">
      <alignment horizontal="center" vertical="center" wrapText="1"/>
      <protection locked="0"/>
    </xf>
    <xf numFmtId="0" fontId="2" fillId="14" borderId="52" xfId="0" applyFont="1" applyFill="1" applyBorder="1" applyAlignment="1" applyProtection="1">
      <alignment horizontal="center" vertical="center" wrapText="1"/>
      <protection locked="0"/>
    </xf>
    <xf numFmtId="0" fontId="2" fillId="14" borderId="63" xfId="0" applyFont="1" applyFill="1" applyBorder="1" applyAlignment="1" applyProtection="1">
      <alignment horizontal="center" vertical="center" wrapText="1"/>
      <protection locked="0"/>
    </xf>
    <xf numFmtId="9" fontId="2" fillId="14" borderId="53" xfId="0" applyNumberFormat="1" applyFont="1" applyFill="1" applyBorder="1" applyAlignment="1" applyProtection="1">
      <alignment horizontal="center" vertical="center"/>
    </xf>
    <xf numFmtId="9" fontId="2" fillId="14" borderId="61" xfId="0" applyNumberFormat="1" applyFont="1" applyFill="1" applyBorder="1" applyAlignment="1" applyProtection="1">
      <alignment horizontal="center" vertical="center"/>
    </xf>
    <xf numFmtId="9" fontId="2" fillId="14" borderId="65" xfId="0" applyNumberFormat="1" applyFont="1" applyFill="1" applyBorder="1" applyAlignment="1" applyProtection="1">
      <alignment horizontal="center" vertical="center"/>
    </xf>
    <xf numFmtId="0" fontId="2" fillId="14" borderId="74" xfId="0" applyFont="1" applyFill="1" applyBorder="1" applyAlignment="1" applyProtection="1">
      <alignment horizontal="center" vertical="center" wrapText="1"/>
    </xf>
    <xf numFmtId="0" fontId="2" fillId="14" borderId="62" xfId="0" applyFont="1" applyFill="1" applyBorder="1" applyAlignment="1" applyProtection="1">
      <alignment horizontal="center" vertical="center" wrapText="1"/>
    </xf>
    <xf numFmtId="0" fontId="2" fillId="14" borderId="64" xfId="0" applyFont="1" applyFill="1" applyBorder="1" applyAlignment="1" applyProtection="1">
      <alignment horizontal="center" vertical="center" wrapText="1"/>
    </xf>
    <xf numFmtId="0" fontId="2" fillId="14" borderId="76" xfId="0" applyFont="1" applyFill="1" applyBorder="1" applyAlignment="1" applyProtection="1">
      <alignment horizontal="left" vertical="center" wrapText="1"/>
      <protection locked="0"/>
    </xf>
    <xf numFmtId="0" fontId="2" fillId="0" borderId="76" xfId="0" applyFont="1" applyFill="1" applyBorder="1" applyAlignment="1" applyProtection="1">
      <alignment horizontal="center" vertical="center" wrapText="1"/>
      <protection locked="0"/>
    </xf>
    <xf numFmtId="0" fontId="2" fillId="0" borderId="52" xfId="0" applyFont="1" applyFill="1" applyBorder="1" applyAlignment="1" applyProtection="1">
      <alignment horizontal="center" vertical="center" wrapText="1"/>
      <protection locked="0"/>
    </xf>
    <xf numFmtId="9" fontId="2" fillId="14" borderId="25" xfId="0" applyNumberFormat="1" applyFont="1" applyFill="1" applyBorder="1" applyAlignment="1" applyProtection="1">
      <alignment horizontal="center" vertical="center" wrapText="1"/>
      <protection locked="0"/>
    </xf>
    <xf numFmtId="9" fontId="2" fillId="14" borderId="27" xfId="0" applyNumberFormat="1" applyFont="1" applyFill="1" applyBorder="1" applyAlignment="1" applyProtection="1">
      <alignment horizontal="center" vertical="center" wrapText="1"/>
      <protection locked="0"/>
    </xf>
    <xf numFmtId="9" fontId="2" fillId="14" borderId="29" xfId="0" applyNumberFormat="1" applyFont="1" applyFill="1" applyBorder="1" applyAlignment="1" applyProtection="1">
      <alignment horizontal="center" vertical="center" wrapText="1"/>
      <protection locked="0"/>
    </xf>
    <xf numFmtId="14" fontId="27" fillId="14" borderId="78" xfId="0" applyNumberFormat="1" applyFont="1" applyFill="1" applyBorder="1" applyAlignment="1" applyProtection="1">
      <alignment horizontal="center" vertical="center"/>
    </xf>
    <xf numFmtId="14" fontId="27" fillId="14" borderId="62" xfId="0" applyNumberFormat="1" applyFont="1" applyFill="1" applyBorder="1" applyAlignment="1" applyProtection="1">
      <alignment horizontal="center" vertical="center"/>
    </xf>
    <xf numFmtId="0" fontId="27" fillId="14" borderId="79" xfId="0" applyFont="1" applyFill="1" applyBorder="1" applyAlignment="1" applyProtection="1">
      <alignment horizontal="center" vertical="center" wrapText="1"/>
    </xf>
    <xf numFmtId="0" fontId="27" fillId="14" borderId="52" xfId="0" applyFont="1" applyFill="1" applyBorder="1" applyAlignment="1" applyProtection="1">
      <alignment horizontal="center" vertical="center" wrapText="1"/>
    </xf>
    <xf numFmtId="0" fontId="27" fillId="0" borderId="79" xfId="0" applyFont="1" applyBorder="1" applyAlignment="1" applyProtection="1">
      <alignment horizontal="center" vertical="center" wrapText="1"/>
    </xf>
    <xf numFmtId="0" fontId="27" fillId="0" borderId="52" xfId="0" applyFont="1" applyBorder="1" applyAlignment="1" applyProtection="1">
      <alignment horizontal="center" vertical="center" wrapText="1"/>
    </xf>
    <xf numFmtId="9" fontId="27" fillId="14" borderId="80" xfId="0" applyNumberFormat="1" applyFont="1" applyFill="1" applyBorder="1" applyAlignment="1" applyProtection="1">
      <alignment horizontal="center" vertical="center" wrapText="1"/>
    </xf>
    <xf numFmtId="9" fontId="27" fillId="14" borderId="61" xfId="0" applyNumberFormat="1" applyFont="1" applyFill="1" applyBorder="1" applyAlignment="1" applyProtection="1">
      <alignment horizontal="center" vertical="center" wrapText="1"/>
    </xf>
    <xf numFmtId="9" fontId="27" fillId="14" borderId="4" xfId="0" applyNumberFormat="1" applyFont="1" applyFill="1" applyBorder="1" applyAlignment="1" applyProtection="1">
      <alignment horizontal="center" vertical="center" wrapText="1"/>
    </xf>
    <xf numFmtId="9" fontId="27" fillId="14" borderId="38" xfId="0" applyNumberFormat="1" applyFont="1" applyFill="1" applyBorder="1" applyAlignment="1" applyProtection="1">
      <alignment horizontal="center" vertical="center"/>
    </xf>
    <xf numFmtId="9" fontId="27" fillId="14" borderId="27" xfId="0" applyNumberFormat="1" applyFont="1" applyFill="1" applyBorder="1" applyAlignment="1" applyProtection="1">
      <alignment horizontal="center" vertical="center"/>
    </xf>
    <xf numFmtId="9" fontId="27" fillId="14" borderId="29" xfId="0" applyNumberFormat="1" applyFont="1" applyFill="1" applyBorder="1" applyAlignment="1" applyProtection="1">
      <alignment horizontal="center" vertical="center"/>
    </xf>
    <xf numFmtId="14" fontId="27" fillId="0" borderId="55" xfId="0" applyNumberFormat="1" applyFont="1" applyBorder="1" applyAlignment="1" applyProtection="1">
      <alignment horizontal="center" vertical="center"/>
    </xf>
    <xf numFmtId="0" fontId="27" fillId="14" borderId="43" xfId="0" applyFont="1" applyFill="1" applyBorder="1" applyAlignment="1" applyProtection="1">
      <alignment horizontal="center" vertical="center" wrapText="1"/>
    </xf>
    <xf numFmtId="0" fontId="27" fillId="14" borderId="67" xfId="0" applyFont="1" applyFill="1" applyBorder="1" applyAlignment="1" applyProtection="1">
      <alignment horizontal="center" vertical="center" wrapText="1"/>
    </xf>
    <xf numFmtId="0" fontId="27" fillId="0" borderId="34" xfId="0" applyFont="1" applyBorder="1" applyAlignment="1" applyProtection="1">
      <alignment horizontal="center" vertical="center" wrapText="1"/>
    </xf>
    <xf numFmtId="9" fontId="27" fillId="14" borderId="75" xfId="0" applyNumberFormat="1" applyFont="1" applyFill="1" applyBorder="1" applyAlignment="1" applyProtection="1">
      <alignment horizontal="center" vertical="center" wrapText="1"/>
    </xf>
    <xf numFmtId="0" fontId="27" fillId="14" borderId="41" xfId="0" applyFont="1" applyFill="1" applyBorder="1" applyAlignment="1" applyProtection="1">
      <alignment horizontal="center" vertical="center" wrapText="1"/>
    </xf>
    <xf numFmtId="0" fontId="27" fillId="0" borderId="24" xfId="0" applyFont="1" applyBorder="1" applyAlignment="1" applyProtection="1">
      <alignment horizontal="center" vertical="center" wrapText="1"/>
    </xf>
    <xf numFmtId="14" fontId="23" fillId="0" borderId="4" xfId="0" applyNumberFormat="1" applyFont="1" applyBorder="1" applyAlignment="1" applyProtection="1">
      <alignment horizontal="center" vertical="center"/>
    </xf>
    <xf numFmtId="14" fontId="23" fillId="0" borderId="26" xfId="0" applyNumberFormat="1" applyFont="1" applyBorder="1" applyAlignment="1" applyProtection="1">
      <alignment horizontal="center" vertical="center"/>
    </xf>
    <xf numFmtId="14" fontId="23" fillId="0" borderId="35" xfId="0" applyNumberFormat="1" applyFont="1" applyBorder="1" applyAlignment="1" applyProtection="1">
      <alignment horizontal="center" vertical="center"/>
    </xf>
    <xf numFmtId="0" fontId="2" fillId="0" borderId="39" xfId="0" applyFont="1" applyBorder="1" applyAlignment="1" applyProtection="1">
      <alignment horizontal="center" vertical="center" wrapText="1"/>
      <protection locked="0"/>
    </xf>
    <xf numFmtId="0" fontId="27" fillId="14" borderId="27" xfId="0" applyFont="1" applyFill="1" applyBorder="1" applyAlignment="1" applyProtection="1">
      <alignment horizontal="center" vertical="center"/>
    </xf>
    <xf numFmtId="0" fontId="27" fillId="14" borderId="54" xfId="0" applyFont="1" applyFill="1" applyBorder="1" applyAlignment="1" applyProtection="1">
      <alignment horizontal="center" vertical="center"/>
    </xf>
    <xf numFmtId="0" fontId="27" fillId="14" borderId="55" xfId="0" applyFont="1" applyFill="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55" xfId="0" applyFont="1" applyBorder="1" applyAlignment="1" applyProtection="1">
      <alignment horizontal="center" vertical="center" wrapText="1"/>
    </xf>
    <xf numFmtId="9" fontId="2" fillId="0" borderId="39" xfId="0" applyNumberFormat="1" applyFont="1" applyBorder="1" applyAlignment="1" applyProtection="1">
      <alignment horizontal="center" vertical="center"/>
    </xf>
    <xf numFmtId="9" fontId="2" fillId="0" borderId="35" xfId="0" applyNumberFormat="1" applyFont="1" applyBorder="1" applyAlignment="1" applyProtection="1">
      <alignment horizontal="center" vertical="center"/>
    </xf>
    <xf numFmtId="0" fontId="2" fillId="0" borderId="35" xfId="0" applyFont="1" applyBorder="1" applyAlignment="1" applyProtection="1">
      <alignment horizontal="center" vertical="center"/>
      <protection locked="0"/>
    </xf>
    <xf numFmtId="0" fontId="2" fillId="0" borderId="55" xfId="0" applyFont="1" applyFill="1" applyBorder="1" applyAlignment="1" applyProtection="1">
      <alignment horizontal="center" vertical="center" wrapText="1"/>
      <protection locked="0"/>
    </xf>
    <xf numFmtId="0" fontId="2" fillId="0" borderId="55" xfId="0" applyFont="1" applyFill="1" applyBorder="1" applyAlignment="1" applyProtection="1">
      <alignment horizontal="center" vertical="center" wrapText="1"/>
      <protection hidden="1"/>
    </xf>
    <xf numFmtId="0" fontId="27" fillId="0" borderId="55" xfId="0" applyFont="1" applyFill="1" applyBorder="1" applyAlignment="1" applyProtection="1">
      <alignment horizontal="center" vertical="center" wrapText="1"/>
      <protection locked="0"/>
    </xf>
    <xf numFmtId="0" fontId="27" fillId="0" borderId="55" xfId="0" applyFont="1" applyFill="1" applyBorder="1" applyAlignment="1" applyProtection="1">
      <alignment horizontal="center" vertical="center" wrapText="1"/>
    </xf>
    <xf numFmtId="0" fontId="27" fillId="0" borderId="38" xfId="0" applyFont="1" applyBorder="1" applyAlignment="1" applyProtection="1">
      <alignment horizontal="center" vertical="center" wrapText="1"/>
      <protection hidden="1"/>
    </xf>
    <xf numFmtId="0" fontId="27" fillId="0" borderId="27" xfId="0" applyFont="1" applyBorder="1" applyAlignment="1" applyProtection="1">
      <alignment horizontal="center" vertical="center" wrapText="1"/>
      <protection hidden="1"/>
    </xf>
    <xf numFmtId="0" fontId="27" fillId="0" borderId="54" xfId="0" applyFont="1" applyBorder="1" applyAlignment="1" applyProtection="1">
      <alignment horizontal="center" vertical="center" wrapText="1"/>
      <protection hidden="1"/>
    </xf>
    <xf numFmtId="0" fontId="27" fillId="0" borderId="68"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14" fontId="27" fillId="14" borderId="39" xfId="0" applyNumberFormat="1" applyFont="1" applyFill="1" applyBorder="1" applyAlignment="1" applyProtection="1">
      <alignment horizontal="center" vertical="center" wrapText="1"/>
    </xf>
    <xf numFmtId="0" fontId="27" fillId="14" borderId="22" xfId="0" applyFont="1" applyFill="1" applyBorder="1" applyAlignment="1" applyProtection="1">
      <alignment horizontal="center" vertical="center" wrapText="1"/>
    </xf>
    <xf numFmtId="0" fontId="27" fillId="14" borderId="0" xfId="0" applyFont="1" applyFill="1" applyBorder="1" applyAlignment="1" applyProtection="1">
      <alignment horizontal="center" vertical="center" wrapText="1"/>
    </xf>
    <xf numFmtId="0" fontId="27" fillId="14" borderId="28" xfId="0" applyFont="1" applyFill="1" applyBorder="1" applyAlignment="1" applyProtection="1">
      <alignment horizontal="center" vertical="center" wrapText="1"/>
    </xf>
    <xf numFmtId="0" fontId="27" fillId="14" borderId="25" xfId="0" applyFont="1" applyFill="1" applyBorder="1" applyAlignment="1" applyProtection="1">
      <alignment horizontal="center" vertical="center"/>
    </xf>
    <xf numFmtId="0" fontId="27" fillId="14" borderId="29" xfId="0" applyFont="1" applyFill="1" applyBorder="1" applyAlignment="1" applyProtection="1">
      <alignment horizontal="center" vertical="center"/>
    </xf>
    <xf numFmtId="14" fontId="27" fillId="0" borderId="36" xfId="0" applyNumberFormat="1" applyFont="1" applyBorder="1" applyAlignment="1" applyProtection="1">
      <alignment horizontal="center" vertical="center" wrapText="1"/>
    </xf>
    <xf numFmtId="14" fontId="27" fillId="0" borderId="16" xfId="0" applyNumberFormat="1" applyFont="1" applyBorder="1" applyAlignment="1" applyProtection="1">
      <alignment horizontal="center" vertical="center" wrapText="1"/>
    </xf>
    <xf numFmtId="14" fontId="27" fillId="0" borderId="37" xfId="0" applyNumberFormat="1" applyFont="1" applyBorder="1" applyAlignment="1" applyProtection="1">
      <alignment horizontal="center" vertical="center" wrapText="1"/>
    </xf>
    <xf numFmtId="0" fontId="27" fillId="14" borderId="39" xfId="0" applyFont="1" applyFill="1" applyBorder="1" applyAlignment="1" applyProtection="1">
      <alignment horizontal="center" vertical="center" wrapText="1"/>
      <protection hidden="1"/>
    </xf>
    <xf numFmtId="0" fontId="27" fillId="14" borderId="35" xfId="0" applyFont="1" applyFill="1" applyBorder="1" applyAlignment="1" applyProtection="1">
      <alignment horizontal="center" vertical="center" wrapText="1"/>
      <protection hidden="1"/>
    </xf>
    <xf numFmtId="0" fontId="27" fillId="0" borderId="4" xfId="0" applyFont="1" applyFill="1" applyBorder="1" applyAlignment="1" applyProtection="1">
      <alignment horizontal="center" vertical="center" wrapText="1"/>
      <protection hidden="1"/>
    </xf>
    <xf numFmtId="0" fontId="27" fillId="0" borderId="26" xfId="0" applyFont="1" applyFill="1" applyBorder="1" applyAlignment="1" applyProtection="1">
      <alignment horizontal="center" vertical="center" wrapText="1"/>
      <protection hidden="1"/>
    </xf>
    <xf numFmtId="0" fontId="27" fillId="0" borderId="35" xfId="0" applyFont="1" applyFill="1" applyBorder="1" applyAlignment="1" applyProtection="1">
      <alignment horizontal="center" vertical="center" wrapText="1"/>
      <protection hidden="1"/>
    </xf>
    <xf numFmtId="0" fontId="27" fillId="0" borderId="25" xfId="0" applyFont="1" applyFill="1" applyBorder="1" applyAlignment="1" applyProtection="1">
      <alignment horizontal="center" vertical="center" wrapText="1"/>
      <protection hidden="1"/>
    </xf>
    <xf numFmtId="0" fontId="27" fillId="0" borderId="27" xfId="0" applyFont="1" applyFill="1" applyBorder="1" applyAlignment="1" applyProtection="1">
      <alignment horizontal="center" vertical="center" wrapText="1"/>
      <protection hidden="1"/>
    </xf>
    <xf numFmtId="0" fontId="27" fillId="0" borderId="29" xfId="0" applyFont="1" applyFill="1" applyBorder="1" applyAlignment="1" applyProtection="1">
      <alignment horizontal="center" vertical="center" wrapText="1"/>
      <protection hidden="1"/>
    </xf>
    <xf numFmtId="0" fontId="27" fillId="0" borderId="66" xfId="0" applyFont="1" applyFill="1" applyBorder="1" applyAlignment="1" applyProtection="1">
      <alignment horizontal="center" vertical="center" wrapText="1"/>
      <protection hidden="1"/>
    </xf>
    <xf numFmtId="0" fontId="27" fillId="0" borderId="61" xfId="0" applyFont="1" applyFill="1" applyBorder="1" applyAlignment="1" applyProtection="1">
      <alignment horizontal="center" vertical="center" wrapText="1"/>
      <protection hidden="1"/>
    </xf>
    <xf numFmtId="0" fontId="27" fillId="0" borderId="65" xfId="0" applyFont="1" applyFill="1" applyBorder="1" applyAlignment="1" applyProtection="1">
      <alignment horizontal="center" vertical="center" wrapText="1"/>
      <protection hidden="1"/>
    </xf>
    <xf numFmtId="0" fontId="27" fillId="0" borderId="25" xfId="0" applyFont="1" applyBorder="1" applyAlignment="1" applyProtection="1">
      <alignment horizontal="center" vertical="center" wrapText="1"/>
    </xf>
    <xf numFmtId="0" fontId="27" fillId="0" borderId="22" xfId="0" applyFont="1" applyBorder="1" applyAlignment="1" applyProtection="1">
      <alignment horizontal="center" vertical="center" wrapText="1"/>
    </xf>
    <xf numFmtId="0" fontId="27" fillId="0" borderId="0" xfId="0" applyFont="1" applyBorder="1" applyAlignment="1" applyProtection="1">
      <alignment horizontal="center" vertical="center" wrapText="1"/>
    </xf>
    <xf numFmtId="0" fontId="27" fillId="0" borderId="28" xfId="0" applyFont="1" applyBorder="1" applyAlignment="1" applyProtection="1">
      <alignment horizontal="center" vertical="center" wrapText="1"/>
    </xf>
    <xf numFmtId="0" fontId="2" fillId="0" borderId="4" xfId="0" applyFont="1" applyFill="1" applyBorder="1" applyAlignment="1" applyProtection="1">
      <alignment horizontal="center" vertical="center" wrapText="1"/>
      <protection hidden="1"/>
    </xf>
    <xf numFmtId="0" fontId="23" fillId="0" borderId="53" xfId="0" applyFont="1" applyBorder="1" applyAlignment="1" applyProtection="1">
      <alignment horizontal="center" vertical="center" wrapText="1"/>
    </xf>
    <xf numFmtId="0" fontId="23" fillId="0" borderId="61" xfId="0" applyFont="1" applyBorder="1" applyAlignment="1" applyProtection="1">
      <alignment horizontal="center" vertical="center" wrapText="1"/>
    </xf>
    <xf numFmtId="0" fontId="23" fillId="0" borderId="65" xfId="0" applyFont="1" applyBorder="1" applyAlignment="1" applyProtection="1">
      <alignment horizontal="center" vertical="center" wrapText="1"/>
    </xf>
    <xf numFmtId="9" fontId="23" fillId="0" borderId="39" xfId="0" applyNumberFormat="1" applyFont="1" applyBorder="1" applyAlignment="1" applyProtection="1">
      <alignment horizontal="center" vertical="center" wrapText="1"/>
    </xf>
    <xf numFmtId="9" fontId="23" fillId="0" borderId="26" xfId="0" applyNumberFormat="1" applyFont="1" applyBorder="1" applyAlignment="1" applyProtection="1">
      <alignment horizontal="center" vertical="center" wrapText="1"/>
    </xf>
    <xf numFmtId="9" fontId="23" fillId="0" borderId="35" xfId="0" applyNumberFormat="1" applyFont="1" applyBorder="1" applyAlignment="1" applyProtection="1">
      <alignment horizontal="center" vertical="center" wrapText="1"/>
    </xf>
    <xf numFmtId="0" fontId="27" fillId="0" borderId="35" xfId="0" applyFont="1" applyBorder="1" applyAlignment="1" applyProtection="1">
      <alignment horizontal="center" vertical="center" wrapText="1"/>
      <protection hidden="1"/>
    </xf>
    <xf numFmtId="0" fontId="2" fillId="0" borderId="39"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55"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protection locked="0"/>
    </xf>
    <xf numFmtId="0" fontId="10" fillId="0" borderId="26"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28" fillId="0" borderId="4" xfId="0" applyFont="1" applyFill="1" applyBorder="1" applyAlignment="1" applyProtection="1">
      <alignment horizontal="center" vertical="center" wrapText="1"/>
      <protection locked="0"/>
    </xf>
    <xf numFmtId="0" fontId="28" fillId="0" borderId="26" xfId="0" applyFont="1" applyFill="1" applyBorder="1" applyAlignment="1" applyProtection="1">
      <alignment horizontal="center" vertical="center" wrapText="1"/>
      <protection locked="0"/>
    </xf>
    <xf numFmtId="0" fontId="28" fillId="0" borderId="35" xfId="0" applyFont="1" applyFill="1" applyBorder="1" applyAlignment="1" applyProtection="1">
      <alignment horizontal="center" vertical="center" wrapText="1"/>
      <protection locked="0"/>
    </xf>
    <xf numFmtId="0" fontId="2" fillId="0" borderId="39"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14" borderId="6" xfId="0" applyFont="1" applyFill="1" applyBorder="1" applyAlignment="1" applyProtection="1">
      <alignment horizontal="center" vertical="center" wrapText="1"/>
      <protection locked="0"/>
    </xf>
    <xf numFmtId="0" fontId="2" fillId="14" borderId="7" xfId="0" applyFont="1" applyFill="1" applyBorder="1" applyAlignment="1" applyProtection="1">
      <alignment horizontal="center" vertical="center" wrapText="1"/>
      <protection locked="0"/>
    </xf>
    <xf numFmtId="0" fontId="2" fillId="14" borderId="8" xfId="0" applyFont="1" applyFill="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1" fontId="2" fillId="0" borderId="26" xfId="0" applyNumberFormat="1" applyFont="1" applyBorder="1" applyAlignment="1" applyProtection="1">
      <alignment horizontal="center" vertical="center" wrapText="1"/>
      <protection locked="0"/>
    </xf>
    <xf numFmtId="1" fontId="2" fillId="0" borderId="35" xfId="0" applyNumberFormat="1" applyFont="1" applyBorder="1" applyAlignment="1" applyProtection="1">
      <alignment horizontal="center" vertical="center" wrapText="1"/>
      <protection locked="0"/>
    </xf>
    <xf numFmtId="0" fontId="2" fillId="0" borderId="39" xfId="0" applyFont="1" applyBorder="1" applyAlignment="1" applyProtection="1">
      <alignment horizontal="center" vertical="center" wrapText="1"/>
      <protection hidden="1"/>
    </xf>
    <xf numFmtId="0" fontId="31" fillId="0" borderId="39" xfId="0" applyFont="1" applyFill="1" applyBorder="1" applyAlignment="1">
      <alignment horizontal="center" vertical="center" wrapText="1"/>
    </xf>
    <xf numFmtId="0" fontId="31" fillId="0" borderId="35" xfId="0" applyFont="1" applyFill="1" applyBorder="1" applyAlignment="1">
      <alignment horizontal="center" vertical="center" wrapText="1"/>
    </xf>
    <xf numFmtId="1" fontId="2" fillId="0" borderId="4" xfId="0" applyNumberFormat="1" applyFont="1" applyFill="1" applyBorder="1" applyAlignment="1" applyProtection="1">
      <alignment horizontal="center" vertical="center" wrapText="1"/>
      <protection locked="0"/>
    </xf>
    <xf numFmtId="1" fontId="2" fillId="0" borderId="26" xfId="0" applyNumberFormat="1" applyFont="1" applyFill="1" applyBorder="1" applyAlignment="1" applyProtection="1">
      <alignment horizontal="center" vertical="center" wrapText="1"/>
      <protection locked="0"/>
    </xf>
    <xf numFmtId="1" fontId="2" fillId="0" borderId="35" xfId="0" applyNumberFormat="1" applyFont="1" applyFill="1" applyBorder="1" applyAlignment="1" applyProtection="1">
      <alignment horizontal="center" vertical="center" wrapText="1"/>
      <protection locked="0"/>
    </xf>
    <xf numFmtId="0" fontId="27" fillId="14" borderId="30" xfId="0" applyFont="1" applyFill="1" applyBorder="1" applyAlignment="1" applyProtection="1">
      <alignment horizontal="center" vertical="center" wrapText="1"/>
      <protection locked="0"/>
    </xf>
    <xf numFmtId="0" fontId="2" fillId="0" borderId="4" xfId="0" applyFont="1" applyBorder="1" applyAlignment="1">
      <alignment horizontal="center" vertical="center" wrapText="1"/>
    </xf>
    <xf numFmtId="0" fontId="2" fillId="0" borderId="55" xfId="0" applyFont="1" applyBorder="1" applyAlignment="1">
      <alignment horizontal="center" vertical="center" wrapText="1"/>
    </xf>
    <xf numFmtId="0" fontId="2" fillId="14" borderId="53" xfId="0" applyFont="1" applyFill="1" applyBorder="1" applyAlignment="1" applyProtection="1">
      <alignment horizontal="center" vertical="center" wrapText="1"/>
    </xf>
    <xf numFmtId="0" fontId="2" fillId="14" borderId="65" xfId="0" applyFont="1" applyFill="1" applyBorder="1" applyAlignment="1" applyProtection="1">
      <alignment horizontal="center" vertical="center" wrapText="1"/>
    </xf>
    <xf numFmtId="0" fontId="2" fillId="0" borderId="4" xfId="0" applyFont="1" applyFill="1" applyBorder="1" applyAlignment="1" applyProtection="1">
      <alignment horizontal="center" wrapText="1"/>
      <protection hidden="1"/>
    </xf>
    <xf numFmtId="0" fontId="2" fillId="0" borderId="55" xfId="0" applyFont="1" applyFill="1" applyBorder="1" applyAlignment="1" applyProtection="1">
      <alignment horizontal="center" wrapText="1"/>
      <protection hidden="1"/>
    </xf>
    <xf numFmtId="0" fontId="2" fillId="0" borderId="55" xfId="0" applyFont="1" applyBorder="1" applyAlignment="1" applyProtection="1">
      <alignment horizontal="center" vertical="center" wrapText="1"/>
      <protection locked="0"/>
    </xf>
    <xf numFmtId="1" fontId="27" fillId="0" borderId="4" xfId="0" applyNumberFormat="1" applyFont="1" applyBorder="1" applyAlignment="1" applyProtection="1">
      <alignment horizontal="center" vertical="center" wrapText="1"/>
      <protection locked="0"/>
    </xf>
    <xf numFmtId="1" fontId="27" fillId="0" borderId="26" xfId="0" applyNumberFormat="1" applyFont="1" applyBorder="1" applyAlignment="1" applyProtection="1">
      <alignment horizontal="center" vertical="center" wrapText="1"/>
      <protection locked="0"/>
    </xf>
    <xf numFmtId="1" fontId="27" fillId="0" borderId="35" xfId="0" applyNumberFormat="1" applyFont="1" applyBorder="1" applyAlignment="1" applyProtection="1">
      <alignment horizontal="center" vertical="center" wrapText="1"/>
      <protection locked="0"/>
    </xf>
    <xf numFmtId="0" fontId="2" fillId="0" borderId="40"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2" fillId="0" borderId="45" xfId="0" applyFont="1" applyBorder="1" applyAlignment="1" applyProtection="1">
      <alignment horizontal="center" vertical="center" wrapText="1"/>
      <protection hidden="1"/>
    </xf>
    <xf numFmtId="0" fontId="2" fillId="14" borderId="25" xfId="0" applyFont="1" applyFill="1" applyBorder="1" applyAlignment="1" applyProtection="1">
      <alignment horizontal="center" vertical="center" wrapText="1"/>
      <protection locked="0"/>
    </xf>
    <xf numFmtId="0" fontId="2" fillId="14" borderId="27" xfId="0" applyFont="1" applyFill="1" applyBorder="1" applyAlignment="1" applyProtection="1">
      <alignment horizontal="center" vertical="center" wrapText="1"/>
      <protection locked="0"/>
    </xf>
    <xf numFmtId="0" fontId="27" fillId="0" borderId="39"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5" xfId="0" applyFont="1" applyBorder="1" applyAlignment="1">
      <alignment horizontal="center" vertical="center" wrapText="1"/>
    </xf>
    <xf numFmtId="0" fontId="2" fillId="0" borderId="55" xfId="0" applyFont="1" applyBorder="1" applyAlignment="1" applyProtection="1">
      <alignment horizontal="center" vertical="center" wrapText="1"/>
      <protection hidden="1"/>
    </xf>
    <xf numFmtId="0" fontId="27" fillId="0" borderId="39" xfId="0" applyFont="1" applyBorder="1" applyAlignment="1" applyProtection="1">
      <alignment horizontal="center" vertical="center" wrapText="1"/>
      <protection hidden="1"/>
    </xf>
    <xf numFmtId="0" fontId="31" fillId="14" borderId="39" xfId="0" applyFont="1" applyFill="1" applyBorder="1" applyAlignment="1">
      <alignment horizontal="center" vertical="center" wrapText="1"/>
    </xf>
    <xf numFmtId="0" fontId="31" fillId="14" borderId="26" xfId="0" applyFont="1" applyFill="1" applyBorder="1" applyAlignment="1">
      <alignment horizontal="center" vertical="center" wrapText="1"/>
    </xf>
    <xf numFmtId="0" fontId="31" fillId="14" borderId="35"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35" xfId="0" applyFont="1" applyBorder="1" applyAlignment="1">
      <alignment horizontal="center" vertical="center" wrapText="1"/>
    </xf>
    <xf numFmtId="0" fontId="27" fillId="14" borderId="76" xfId="0" applyFont="1" applyFill="1" applyBorder="1" applyAlignment="1" applyProtection="1">
      <alignment horizontal="center" vertical="center" wrapText="1"/>
      <protection locked="0"/>
    </xf>
    <xf numFmtId="0" fontId="27" fillId="14" borderId="52" xfId="0" applyFont="1" applyFill="1" applyBorder="1" applyAlignment="1" applyProtection="1">
      <alignment horizontal="center" vertical="center" wrapText="1"/>
      <protection locked="0"/>
    </xf>
    <xf numFmtId="0" fontId="27" fillId="14" borderId="63" xfId="0" applyFont="1" applyFill="1" applyBorder="1" applyAlignment="1" applyProtection="1">
      <alignment horizontal="center" vertical="center" wrapText="1"/>
      <protection locked="0"/>
    </xf>
    <xf numFmtId="0" fontId="27" fillId="0" borderId="29" xfId="0" applyFont="1" applyBorder="1" applyAlignment="1" applyProtection="1">
      <alignment horizontal="center" vertical="center" wrapText="1"/>
      <protection hidden="1"/>
    </xf>
    <xf numFmtId="0" fontId="2" fillId="0" borderId="25"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14" borderId="6" xfId="0" applyFont="1" applyFill="1" applyBorder="1" applyAlignment="1">
      <alignment horizontal="center" vertical="center" wrapText="1"/>
    </xf>
    <xf numFmtId="0" fontId="2" fillId="14" borderId="7" xfId="0" applyFont="1" applyFill="1" applyBorder="1" applyAlignment="1">
      <alignment horizontal="center" vertical="center" wrapText="1"/>
    </xf>
    <xf numFmtId="0" fontId="2" fillId="14" borderId="8" xfId="0" applyFont="1" applyFill="1" applyBorder="1" applyAlignment="1">
      <alignment horizontal="center" vertical="center" wrapText="1"/>
    </xf>
    <xf numFmtId="0" fontId="2" fillId="14" borderId="29" xfId="0" applyFont="1" applyFill="1" applyBorder="1" applyAlignment="1" applyProtection="1">
      <alignment horizontal="center" vertical="center" wrapText="1"/>
      <protection locked="0"/>
    </xf>
    <xf numFmtId="1" fontId="2" fillId="14" borderId="4" xfId="0" applyNumberFormat="1" applyFont="1" applyFill="1" applyBorder="1" applyAlignment="1" applyProtection="1">
      <alignment horizontal="center" vertical="center" wrapText="1"/>
      <protection locked="0"/>
    </xf>
    <xf numFmtId="1" fontId="2" fillId="14" borderId="26" xfId="0" applyNumberFormat="1" applyFont="1" applyFill="1" applyBorder="1" applyAlignment="1" applyProtection="1">
      <alignment horizontal="center" vertical="center" wrapText="1"/>
      <protection locked="0"/>
    </xf>
    <xf numFmtId="1" fontId="2" fillId="14" borderId="35" xfId="0" applyNumberFormat="1"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hidden="1"/>
    </xf>
    <xf numFmtId="0" fontId="23" fillId="0" borderId="42" xfId="0" applyFont="1" applyBorder="1" applyAlignment="1" applyProtection="1">
      <alignment horizontal="center"/>
    </xf>
    <xf numFmtId="0" fontId="23" fillId="0" borderId="0" xfId="0" applyFont="1" applyBorder="1" applyAlignment="1" applyProtection="1">
      <alignment horizontal="center"/>
    </xf>
    <xf numFmtId="0" fontId="11" fillId="0" borderId="42" xfId="0" applyFont="1" applyBorder="1" applyAlignment="1" applyProtection="1">
      <alignment horizontal="center"/>
    </xf>
    <xf numFmtId="0" fontId="11" fillId="0" borderId="0" xfId="0" applyFont="1" applyBorder="1" applyAlignment="1" applyProtection="1">
      <alignment horizontal="center"/>
    </xf>
    <xf numFmtId="0" fontId="28" fillId="33" borderId="6" xfId="0" applyFont="1" applyFill="1" applyBorder="1" applyAlignment="1" applyProtection="1">
      <alignment horizontal="center" vertical="center" wrapText="1"/>
    </xf>
    <xf numFmtId="0" fontId="28" fillId="33" borderId="7" xfId="0" applyFont="1" applyFill="1" applyBorder="1" applyAlignment="1" applyProtection="1">
      <alignment horizontal="center" vertical="center" wrapText="1"/>
    </xf>
    <xf numFmtId="0" fontId="28" fillId="33" borderId="8" xfId="0" applyFont="1" applyFill="1" applyBorder="1" applyAlignment="1" applyProtection="1">
      <alignment horizontal="center" vertical="center" wrapText="1"/>
    </xf>
    <xf numFmtId="0" fontId="28" fillId="33" borderId="9" xfId="0" applyFont="1" applyFill="1" applyBorder="1" applyAlignment="1" applyProtection="1">
      <alignment horizontal="center" vertical="center" wrapText="1"/>
    </xf>
    <xf numFmtId="0" fontId="28" fillId="33" borderId="10" xfId="0" applyFont="1" applyFill="1" applyBorder="1" applyAlignment="1" applyProtection="1">
      <alignment horizontal="center" vertical="center" wrapText="1"/>
    </xf>
    <xf numFmtId="0" fontId="28" fillId="33" borderId="11" xfId="0" applyFont="1" applyFill="1" applyBorder="1" applyAlignment="1" applyProtection="1">
      <alignment horizontal="center" vertical="center" wrapText="1"/>
    </xf>
    <xf numFmtId="0" fontId="15" fillId="21" borderId="13" xfId="0" applyFont="1" applyFill="1" applyBorder="1" applyAlignment="1" applyProtection="1">
      <alignment horizontal="center" vertical="center" wrapText="1"/>
    </xf>
    <xf numFmtId="0" fontId="15" fillId="21" borderId="14" xfId="0" applyFont="1" applyFill="1" applyBorder="1" applyAlignment="1" applyProtection="1">
      <alignment horizontal="center" vertical="center" wrapText="1"/>
    </xf>
    <xf numFmtId="0" fontId="15" fillId="21" borderId="15" xfId="0" applyFont="1" applyFill="1" applyBorder="1" applyAlignment="1" applyProtection="1">
      <alignment horizontal="center" vertical="center" wrapText="1"/>
    </xf>
    <xf numFmtId="0" fontId="2" fillId="14" borderId="25" xfId="0" applyFont="1" applyFill="1" applyBorder="1" applyAlignment="1">
      <alignment horizontal="center" vertical="center" wrapText="1"/>
    </xf>
    <xf numFmtId="0" fontId="2" fillId="14" borderId="27" xfId="0" applyFont="1" applyFill="1" applyBorder="1" applyAlignment="1">
      <alignment horizontal="center" vertical="center" wrapText="1"/>
    </xf>
    <xf numFmtId="0" fontId="2" fillId="14" borderId="29" xfId="0" applyFont="1" applyFill="1" applyBorder="1" applyAlignment="1">
      <alignment horizontal="center" vertical="center" wrapText="1"/>
    </xf>
    <xf numFmtId="0" fontId="10" fillId="31" borderId="4" xfId="0" applyNumberFormat="1" applyFont="1" applyFill="1" applyBorder="1" applyAlignment="1">
      <alignment horizontal="center" vertical="center" textRotation="90" wrapText="1"/>
    </xf>
    <xf numFmtId="0" fontId="10" fillId="31" borderId="26" xfId="0" applyNumberFormat="1" applyFont="1" applyFill="1" applyBorder="1" applyAlignment="1">
      <alignment horizontal="center" vertical="center" textRotation="90" wrapText="1"/>
    </xf>
    <xf numFmtId="0" fontId="10" fillId="31" borderId="35" xfId="0" applyNumberFormat="1" applyFont="1" applyFill="1" applyBorder="1" applyAlignment="1">
      <alignment horizontal="center" vertical="center" textRotation="90" wrapText="1"/>
    </xf>
    <xf numFmtId="0" fontId="2" fillId="14" borderId="30" xfId="0" applyFont="1" applyFill="1" applyBorder="1" applyAlignment="1" applyProtection="1">
      <alignment horizontal="center" vertical="center" wrapText="1"/>
    </xf>
    <xf numFmtId="0" fontId="2" fillId="14" borderId="40" xfId="0" applyFont="1" applyFill="1" applyBorder="1" applyAlignment="1" applyProtection="1">
      <alignment horizontal="center" vertical="center" wrapText="1"/>
    </xf>
    <xf numFmtId="0" fontId="27" fillId="0" borderId="69"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0" fillId="25" borderId="13" xfId="0" applyFill="1" applyBorder="1" applyAlignment="1" applyProtection="1">
      <alignment horizontal="center" vertical="center"/>
    </xf>
    <xf numFmtId="0" fontId="0" fillId="25" borderId="14" xfId="0" applyFill="1" applyBorder="1" applyAlignment="1" applyProtection="1">
      <alignment horizontal="center" vertical="center"/>
    </xf>
    <xf numFmtId="0" fontId="0" fillId="25" borderId="15" xfId="0" applyFill="1" applyBorder="1" applyAlignment="1" applyProtection="1">
      <alignment horizontal="center" vertical="center"/>
    </xf>
    <xf numFmtId="0" fontId="15" fillId="20" borderId="13" xfId="0" applyFont="1" applyFill="1" applyBorder="1" applyAlignment="1" applyProtection="1">
      <alignment horizontal="center" vertical="center" wrapText="1"/>
    </xf>
    <xf numFmtId="0" fontId="15" fillId="20" borderId="14" xfId="0" applyFont="1" applyFill="1" applyBorder="1" applyAlignment="1" applyProtection="1">
      <alignment horizontal="center" vertical="center" wrapText="1"/>
    </xf>
    <xf numFmtId="0" fontId="15" fillId="20" borderId="15" xfId="0" applyFont="1" applyFill="1" applyBorder="1" applyAlignment="1" applyProtection="1">
      <alignment horizontal="center" vertical="center" wrapText="1"/>
    </xf>
    <xf numFmtId="0" fontId="26" fillId="20" borderId="0" xfId="0" applyFont="1" applyFill="1" applyBorder="1" applyAlignment="1">
      <alignment horizontal="center"/>
    </xf>
    <xf numFmtId="0" fontId="15" fillId="25" borderId="4" xfId="0" applyFont="1" applyFill="1" applyBorder="1" applyAlignment="1" applyProtection="1">
      <alignment horizontal="center" vertical="center" wrapText="1"/>
    </xf>
    <xf numFmtId="0" fontId="15" fillId="25" borderId="26" xfId="0" applyFont="1" applyFill="1" applyBorder="1" applyAlignment="1" applyProtection="1">
      <alignment horizontal="center" vertical="center" wrapText="1"/>
    </xf>
    <xf numFmtId="0" fontId="15" fillId="25" borderId="13" xfId="0" applyFont="1" applyFill="1" applyBorder="1" applyAlignment="1" applyProtection="1">
      <alignment horizontal="center" vertical="center" wrapText="1"/>
    </xf>
    <xf numFmtId="0" fontId="15" fillId="25" borderId="14" xfId="0" applyFont="1" applyFill="1" applyBorder="1" applyAlignment="1" applyProtection="1">
      <alignment horizontal="center" vertical="center" wrapText="1"/>
    </xf>
    <xf numFmtId="0" fontId="2" fillId="14" borderId="9" xfId="0" applyFont="1" applyFill="1" applyBorder="1" applyAlignment="1">
      <alignment horizontal="center" vertical="center" wrapText="1"/>
    </xf>
    <xf numFmtId="0" fontId="2" fillId="14" borderId="10" xfId="0" applyFont="1" applyFill="1" applyBorder="1" applyAlignment="1">
      <alignment horizontal="center" vertical="center" wrapText="1"/>
    </xf>
    <xf numFmtId="0" fontId="2" fillId="14" borderId="11" xfId="0" applyFont="1" applyFill="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1" fontId="2" fillId="0" borderId="19" xfId="0" applyNumberFormat="1"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wrapText="1"/>
      <protection locked="0"/>
    </xf>
    <xf numFmtId="1" fontId="2" fillId="0" borderId="12" xfId="0" applyNumberFormat="1" applyFont="1" applyBorder="1" applyAlignment="1" applyProtection="1">
      <alignment horizontal="center" vertical="center" wrapText="1"/>
      <protection locked="0"/>
    </xf>
    <xf numFmtId="0" fontId="2" fillId="0" borderId="68"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3" fillId="0" borderId="0" xfId="0" applyFont="1" applyAlignment="1" applyProtection="1">
      <alignment horizontal="center"/>
    </xf>
    <xf numFmtId="0" fontId="23" fillId="0" borderId="28" xfId="0" applyFont="1" applyBorder="1" applyAlignment="1" applyProtection="1">
      <alignment horizontal="center"/>
    </xf>
    <xf numFmtId="0" fontId="11" fillId="0" borderId="24" xfId="0" applyFont="1" applyBorder="1" applyAlignment="1" applyProtection="1">
      <alignment horizontal="center"/>
    </xf>
    <xf numFmtId="0" fontId="10" fillId="0" borderId="4" xfId="0" applyFont="1" applyBorder="1" applyAlignment="1" applyProtection="1">
      <alignment horizontal="center" vertical="center" textRotation="255"/>
      <protection locked="0"/>
    </xf>
    <xf numFmtId="0" fontId="10" fillId="0" borderId="26" xfId="0" applyFont="1" applyBorder="1" applyAlignment="1" applyProtection="1">
      <alignment horizontal="center" vertical="center" textRotation="255"/>
      <protection locked="0"/>
    </xf>
    <xf numFmtId="0" fontId="10" fillId="0" borderId="35" xfId="0" applyFont="1" applyBorder="1" applyAlignment="1" applyProtection="1">
      <alignment horizontal="center" vertical="center" textRotation="255"/>
      <protection locked="0"/>
    </xf>
    <xf numFmtId="0" fontId="2" fillId="0" borderId="36"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15" fillId="25" borderId="4" xfId="0" applyFont="1" applyFill="1" applyBorder="1" applyAlignment="1" applyProtection="1">
      <alignment horizontal="center" vertical="center" textRotation="90" wrapText="1"/>
    </xf>
    <xf numFmtId="0" fontId="15" fillId="25" borderId="26" xfId="0" applyFont="1" applyFill="1" applyBorder="1" applyAlignment="1" applyProtection="1">
      <alignment horizontal="center" vertical="center" textRotation="90" wrapText="1"/>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55"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27" fillId="0" borderId="24" xfId="0" applyFont="1" applyBorder="1" applyAlignment="1" applyProtection="1">
      <alignment horizontal="center" vertical="center" wrapText="1"/>
      <protection hidden="1"/>
    </xf>
    <xf numFmtId="0" fontId="27" fillId="0" borderId="52" xfId="0" applyFont="1" applyBorder="1" applyAlignment="1" applyProtection="1">
      <alignment horizontal="center" vertical="center" wrapText="1"/>
      <protection hidden="1"/>
    </xf>
    <xf numFmtId="0" fontId="27" fillId="0" borderId="63" xfId="0" applyFont="1" applyBorder="1" applyAlignment="1" applyProtection="1">
      <alignment horizontal="center" vertical="center" wrapText="1"/>
      <protection hidden="1"/>
    </xf>
    <xf numFmtId="0" fontId="2" fillId="14" borderId="55" xfId="0" applyFont="1" applyFill="1" applyBorder="1" applyAlignment="1">
      <alignment horizontal="center" vertical="center" wrapText="1"/>
    </xf>
    <xf numFmtId="0" fontId="2" fillId="0" borderId="55" xfId="0" applyFont="1" applyBorder="1" applyAlignment="1" applyProtection="1">
      <alignment horizontal="center" vertical="center"/>
      <protection locked="0"/>
    </xf>
    <xf numFmtId="0" fontId="2" fillId="0" borderId="36"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hidden="1"/>
    </xf>
    <xf numFmtId="0" fontId="2" fillId="0" borderId="27" xfId="0" applyFont="1" applyFill="1" applyBorder="1" applyAlignment="1" applyProtection="1">
      <alignment horizontal="center" vertical="center" wrapText="1"/>
      <protection hidden="1"/>
    </xf>
    <xf numFmtId="0" fontId="2" fillId="0" borderId="29" xfId="0" applyFont="1" applyFill="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5" fillId="21" borderId="4" xfId="0" applyFont="1" applyFill="1" applyBorder="1" applyAlignment="1" applyProtection="1">
      <alignment horizontal="center" vertical="center" wrapText="1"/>
    </xf>
    <xf numFmtId="0" fontId="15" fillId="21" borderId="26" xfId="0" applyFont="1" applyFill="1" applyBorder="1" applyAlignment="1" applyProtection="1">
      <alignment horizontal="center" vertical="center" wrapText="1"/>
    </xf>
    <xf numFmtId="0" fontId="26" fillId="34" borderId="0" xfId="0" applyFont="1" applyFill="1" applyBorder="1" applyAlignment="1">
      <alignment horizontal="center"/>
    </xf>
    <xf numFmtId="0" fontId="27" fillId="0" borderId="54"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wrapText="1"/>
    </xf>
    <xf numFmtId="0" fontId="27" fillId="0" borderId="38" xfId="0" applyFont="1" applyFill="1" applyBorder="1" applyAlignment="1" applyProtection="1">
      <alignment horizontal="center" vertical="center" wrapText="1"/>
    </xf>
    <xf numFmtId="0" fontId="27" fillId="0" borderId="27" xfId="0" applyFont="1" applyFill="1" applyBorder="1" applyAlignment="1" applyProtection="1">
      <alignment horizontal="center" vertical="center" wrapText="1"/>
    </xf>
    <xf numFmtId="0" fontId="27" fillId="0" borderId="29" xfId="0" applyFont="1" applyFill="1" applyBorder="1" applyAlignment="1" applyProtection="1">
      <alignment horizontal="center" vertical="center" wrapText="1"/>
    </xf>
    <xf numFmtId="0" fontId="2" fillId="0" borderId="61" xfId="0" applyFont="1" applyBorder="1" applyAlignment="1" applyProtection="1">
      <alignment horizontal="center" vertical="center" wrapText="1"/>
      <protection hidden="1"/>
    </xf>
    <xf numFmtId="0" fontId="2" fillId="0" borderId="65" xfId="0" applyFont="1" applyBorder="1" applyAlignment="1" applyProtection="1">
      <alignment horizontal="center" vertical="center" wrapText="1"/>
      <protection hidden="1"/>
    </xf>
    <xf numFmtId="0" fontId="2" fillId="14" borderId="50" xfId="0" applyFont="1" applyFill="1" applyBorder="1" applyAlignment="1" applyProtection="1">
      <alignment horizontal="center" vertical="center" wrapText="1"/>
    </xf>
    <xf numFmtId="0" fontId="27" fillId="14" borderId="53" xfId="0" applyFont="1" applyFill="1" applyBorder="1" applyAlignment="1" applyProtection="1">
      <alignment horizontal="center" vertical="center" wrapText="1"/>
    </xf>
    <xf numFmtId="0" fontId="27" fillId="14" borderId="61" xfId="0" applyFont="1" applyFill="1" applyBorder="1" applyAlignment="1" applyProtection="1">
      <alignment horizontal="center" vertical="center" wrapText="1"/>
    </xf>
    <xf numFmtId="0" fontId="27" fillId="14" borderId="65" xfId="0" applyFont="1" applyFill="1" applyBorder="1" applyAlignment="1" applyProtection="1">
      <alignment horizontal="center" vertical="center" wrapText="1"/>
    </xf>
    <xf numFmtId="0" fontId="27" fillId="0" borderId="45" xfId="0" applyFont="1" applyFill="1" applyBorder="1" applyAlignment="1" applyProtection="1">
      <alignment horizontal="center" vertical="center" wrapText="1"/>
    </xf>
    <xf numFmtId="0" fontId="27" fillId="0" borderId="30" xfId="0" applyFont="1" applyFill="1" applyBorder="1" applyAlignment="1" applyProtection="1">
      <alignment horizontal="center" vertical="center" wrapText="1"/>
    </xf>
    <xf numFmtId="0" fontId="27" fillId="0" borderId="40" xfId="0" applyFont="1" applyFill="1" applyBorder="1" applyAlignment="1" applyProtection="1">
      <alignment horizontal="center" vertical="center" wrapText="1"/>
    </xf>
    <xf numFmtId="0" fontId="2" fillId="14" borderId="6" xfId="0" applyFont="1" applyFill="1" applyBorder="1" applyAlignment="1" applyProtection="1">
      <alignment horizontal="center" vertical="center" wrapText="1"/>
    </xf>
    <xf numFmtId="0" fontId="2" fillId="14" borderId="7" xfId="0" applyFont="1" applyFill="1" applyBorder="1" applyAlignment="1" applyProtection="1">
      <alignment horizontal="center" vertical="center" wrapText="1"/>
    </xf>
    <xf numFmtId="0" fontId="2" fillId="14" borderId="8" xfId="0" applyFont="1" applyFill="1" applyBorder="1" applyAlignment="1" applyProtection="1">
      <alignment horizontal="center" vertical="center" wrapText="1"/>
    </xf>
    <xf numFmtId="0" fontId="27" fillId="0" borderId="44" xfId="0" applyFont="1" applyFill="1" applyBorder="1" applyAlignment="1" applyProtection="1">
      <alignment horizontal="center" vertical="center" wrapText="1"/>
      <protection locked="0"/>
    </xf>
    <xf numFmtId="0" fontId="27" fillId="0" borderId="31" xfId="0" applyFont="1" applyFill="1" applyBorder="1" applyAlignment="1" applyProtection="1">
      <alignment horizontal="center" vertical="center" wrapText="1"/>
      <protection locked="0"/>
    </xf>
    <xf numFmtId="0" fontId="27" fillId="0" borderId="70" xfId="0" applyFont="1" applyFill="1" applyBorder="1" applyAlignment="1" applyProtection="1">
      <alignment horizontal="center" vertical="center" wrapText="1"/>
      <protection locked="0"/>
    </xf>
    <xf numFmtId="0" fontId="27" fillId="14" borderId="6" xfId="0" applyFont="1" applyFill="1" applyBorder="1" applyAlignment="1" applyProtection="1">
      <alignment horizontal="center" vertical="center" wrapText="1"/>
      <protection locked="0"/>
    </xf>
    <xf numFmtId="0" fontId="27" fillId="14" borderId="7" xfId="0" applyFont="1" applyFill="1" applyBorder="1" applyAlignment="1" applyProtection="1">
      <alignment horizontal="center" vertical="center" wrapText="1"/>
      <protection locked="0"/>
    </xf>
    <xf numFmtId="0" fontId="27" fillId="14" borderId="8" xfId="0" applyFont="1" applyFill="1" applyBorder="1" applyAlignment="1" applyProtection="1">
      <alignment horizontal="center" vertical="center" wrapText="1"/>
      <protection locked="0"/>
    </xf>
    <xf numFmtId="0" fontId="27" fillId="0" borderId="67"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41" xfId="0" applyFont="1" applyFill="1" applyBorder="1" applyAlignment="1" applyProtection="1">
      <alignment horizontal="center" vertical="center" wrapText="1"/>
      <protection locked="0"/>
    </xf>
    <xf numFmtId="0" fontId="27" fillId="0" borderId="16" xfId="0" applyFont="1" applyFill="1" applyBorder="1" applyAlignment="1" applyProtection="1">
      <alignment horizontal="center" vertical="center" wrapText="1"/>
      <protection locked="0"/>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8" xfId="0" applyFont="1" applyFill="1" applyBorder="1" applyAlignment="1" applyProtection="1">
      <alignment horizontal="center" vertical="center" wrapText="1"/>
      <protection locked="0"/>
    </xf>
    <xf numFmtId="0" fontId="28" fillId="32" borderId="6" xfId="0" applyFont="1" applyFill="1" applyBorder="1" applyAlignment="1" applyProtection="1">
      <alignment horizontal="center" vertical="center" wrapText="1"/>
    </xf>
    <xf numFmtId="0" fontId="28" fillId="32" borderId="8" xfId="0" applyFont="1" applyFill="1" applyBorder="1" applyAlignment="1" applyProtection="1">
      <alignment horizontal="center" vertical="center" wrapText="1"/>
    </xf>
    <xf numFmtId="0" fontId="15" fillId="32" borderId="36" xfId="0" applyFont="1" applyFill="1" applyBorder="1" applyAlignment="1" applyProtection="1">
      <alignment horizontal="center" vertical="center" wrapText="1"/>
    </xf>
    <xf numFmtId="0" fontId="15" fillId="32" borderId="22" xfId="0" applyFont="1" applyFill="1" applyBorder="1" applyAlignment="1" applyProtection="1">
      <alignment horizontal="center" vertical="center" wrapText="1"/>
    </xf>
    <xf numFmtId="0" fontId="15" fillId="32" borderId="37" xfId="0" applyFont="1" applyFill="1" applyBorder="1" applyAlignment="1" applyProtection="1">
      <alignment horizontal="center" vertical="center" wrapText="1"/>
    </xf>
    <xf numFmtId="0" fontId="15" fillId="32" borderId="28" xfId="0" applyFont="1" applyFill="1" applyBorder="1" applyAlignment="1" applyProtection="1">
      <alignment horizontal="center" vertical="center" wrapText="1"/>
    </xf>
    <xf numFmtId="0" fontId="28" fillId="32" borderId="30" xfId="0" applyFont="1" applyFill="1" applyBorder="1" applyAlignment="1" applyProtection="1">
      <alignment horizontal="center" vertical="center" wrapText="1"/>
    </xf>
    <xf numFmtId="0" fontId="28" fillId="32" borderId="59" xfId="0" applyFont="1" applyFill="1" applyBorder="1" applyAlignment="1" applyProtection="1">
      <alignment horizontal="center" vertical="center" wrapText="1"/>
    </xf>
    <xf numFmtId="0" fontId="15" fillId="32" borderId="25" xfId="0" applyFont="1" applyFill="1" applyBorder="1" applyAlignment="1" applyProtection="1">
      <alignment horizontal="center" vertical="center" wrapText="1"/>
    </xf>
    <xf numFmtId="0" fontId="15" fillId="32" borderId="29" xfId="0" applyFont="1" applyFill="1" applyBorder="1" applyAlignment="1" applyProtection="1">
      <alignment horizontal="center" vertical="center" wrapText="1"/>
    </xf>
    <xf numFmtId="0" fontId="28" fillId="32" borderId="9" xfId="0" applyFont="1" applyFill="1" applyBorder="1" applyAlignment="1" applyProtection="1">
      <alignment horizontal="center" vertical="center" wrapText="1"/>
    </xf>
    <xf numFmtId="0" fontId="28" fillId="32" borderId="11" xfId="0" applyFont="1" applyFill="1" applyBorder="1" applyAlignment="1" applyProtection="1">
      <alignment horizontal="center" vertical="center" wrapText="1"/>
    </xf>
    <xf numFmtId="0" fontId="28" fillId="32" borderId="38" xfId="0" applyFont="1" applyFill="1" applyBorder="1" applyAlignment="1" applyProtection="1">
      <alignment horizontal="center" vertical="center" wrapText="1"/>
    </xf>
    <xf numFmtId="0" fontId="28" fillId="32" borderId="56" xfId="0" applyFont="1" applyFill="1" applyBorder="1" applyAlignment="1" applyProtection="1">
      <alignment horizontal="center" vertical="center" wrapText="1"/>
    </xf>
    <xf numFmtId="0" fontId="28" fillId="32" borderId="57" xfId="0" applyFont="1" applyFill="1" applyBorder="1" applyAlignment="1" applyProtection="1">
      <alignment horizontal="center" vertical="center" wrapText="1"/>
    </xf>
    <xf numFmtId="0" fontId="2" fillId="0" borderId="54" xfId="0" applyFont="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8" fillId="14" borderId="4" xfId="0" applyFont="1" applyFill="1" applyBorder="1" applyAlignment="1" applyProtection="1">
      <alignment horizontal="center" vertical="center"/>
      <protection locked="0"/>
    </xf>
    <xf numFmtId="0" fontId="28" fillId="14" borderId="26" xfId="0" applyFont="1" applyFill="1" applyBorder="1" applyAlignment="1" applyProtection="1">
      <alignment horizontal="center" vertical="center"/>
      <protection locked="0"/>
    </xf>
    <xf numFmtId="0" fontId="28" fillId="14" borderId="35" xfId="0" applyFont="1" applyFill="1" applyBorder="1" applyAlignment="1" applyProtection="1">
      <alignment horizontal="center" vertical="center"/>
      <protection locked="0"/>
    </xf>
    <xf numFmtId="0" fontId="10" fillId="14" borderId="16"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39" xfId="0" applyFont="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protection locked="0"/>
    </xf>
    <xf numFmtId="0" fontId="2" fillId="0" borderId="69" xfId="0" applyFont="1" applyFill="1" applyBorder="1" applyAlignment="1" applyProtection="1">
      <alignment horizontal="center" vertical="center" wrapText="1"/>
      <protection locked="0"/>
    </xf>
    <xf numFmtId="0" fontId="2" fillId="0" borderId="67"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0" xfId="0" applyFont="1" applyBorder="1" applyAlignment="1">
      <alignment horizontal="center" vertical="center" wrapText="1"/>
    </xf>
    <xf numFmtId="0" fontId="2" fillId="0" borderId="45"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7" fillId="14" borderId="38" xfId="0" applyFont="1" applyFill="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7" fillId="0" borderId="4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40" xfId="0" applyFont="1" applyBorder="1" applyAlignment="1" applyProtection="1">
      <alignment horizontal="center" vertical="center" wrapText="1"/>
      <protection hidden="1"/>
    </xf>
    <xf numFmtId="0" fontId="2" fillId="0" borderId="44"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wrapText="1"/>
      <protection locked="0"/>
    </xf>
    <xf numFmtId="1" fontId="2" fillId="0" borderId="34" xfId="0" applyNumberFormat="1" applyFont="1" applyBorder="1" applyAlignment="1" applyProtection="1">
      <alignment horizontal="center" vertical="center" wrapText="1"/>
      <protection locked="0"/>
    </xf>
    <xf numFmtId="1" fontId="2" fillId="0" borderId="24" xfId="0" applyNumberFormat="1" applyFont="1" applyBorder="1" applyAlignment="1" applyProtection="1">
      <alignment horizontal="center" vertical="center" wrapText="1"/>
      <protection locked="0"/>
    </xf>
    <xf numFmtId="0" fontId="57" fillId="0" borderId="50" xfId="0" applyFont="1" applyFill="1" applyBorder="1" applyAlignment="1" applyProtection="1">
      <alignment horizontal="center" vertical="center" wrapText="1"/>
      <protection locked="0"/>
    </xf>
    <xf numFmtId="0" fontId="57" fillId="0" borderId="51" xfId="0" applyFont="1" applyFill="1" applyBorder="1" applyAlignment="1" applyProtection="1">
      <alignment horizontal="center" vertical="center" wrapText="1"/>
      <protection locked="0"/>
    </xf>
    <xf numFmtId="0" fontId="57" fillId="0" borderId="24" xfId="0" applyFont="1" applyFill="1" applyBorder="1" applyAlignment="1" applyProtection="1">
      <alignment horizontal="center" vertical="center" wrapText="1"/>
      <protection locked="0"/>
    </xf>
    <xf numFmtId="0" fontId="57" fillId="0" borderId="63" xfId="0" applyFont="1" applyFill="1" applyBorder="1" applyAlignment="1" applyProtection="1">
      <alignment horizontal="center" vertical="center" wrapText="1"/>
      <protection locked="0"/>
    </xf>
    <xf numFmtId="0" fontId="57" fillId="0" borderId="24" xfId="0" applyFont="1" applyFill="1" applyBorder="1" applyAlignment="1" applyProtection="1">
      <alignment horizontal="center" vertical="center" wrapText="1"/>
    </xf>
    <xf numFmtId="0" fontId="57" fillId="0" borderId="63" xfId="0"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14" borderId="6" xfId="0" applyFont="1" applyFill="1" applyBorder="1" applyAlignment="1" applyProtection="1">
      <alignment horizontal="center" vertical="center"/>
      <protection locked="0"/>
    </xf>
    <xf numFmtId="0" fontId="2" fillId="14" borderId="7" xfId="0" applyFont="1" applyFill="1" applyBorder="1" applyAlignment="1" applyProtection="1">
      <alignment horizontal="center" vertical="center"/>
      <protection locked="0"/>
    </xf>
    <xf numFmtId="0" fontId="2" fillId="14" borderId="39" xfId="0" applyFont="1" applyFill="1" applyBorder="1" applyAlignment="1" applyProtection="1">
      <alignment horizontal="center" vertical="center"/>
      <protection locked="0"/>
    </xf>
    <xf numFmtId="0" fontId="2" fillId="14" borderId="8" xfId="0" applyFont="1" applyFill="1" applyBorder="1" applyAlignment="1" applyProtection="1">
      <alignment horizontal="center" vertical="center"/>
      <protection locked="0"/>
    </xf>
    <xf numFmtId="0" fontId="2" fillId="14" borderId="4" xfId="0" applyFont="1" applyFill="1" applyBorder="1" applyAlignment="1" applyProtection="1">
      <alignment horizontal="center" vertical="center" wrapText="1"/>
      <protection hidden="1"/>
    </xf>
    <xf numFmtId="0" fontId="2" fillId="14" borderId="26" xfId="0" applyFont="1" applyFill="1" applyBorder="1" applyAlignment="1" applyProtection="1">
      <alignment horizontal="center" vertical="center" wrapText="1"/>
      <protection hidden="1"/>
    </xf>
    <xf numFmtId="0" fontId="2" fillId="14" borderId="35" xfId="0" applyFont="1" applyFill="1" applyBorder="1" applyAlignment="1" applyProtection="1">
      <alignment horizontal="center" vertical="center" wrapText="1"/>
      <protection hidden="1"/>
    </xf>
    <xf numFmtId="0" fontId="27" fillId="0" borderId="4"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35" xfId="0" applyFont="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39" xfId="0" applyFont="1" applyBorder="1" applyAlignment="1">
      <alignment horizontal="center" vertical="center" wrapText="1"/>
    </xf>
    <xf numFmtId="0" fontId="57" fillId="0" borderId="53" xfId="0" applyFont="1" applyFill="1" applyBorder="1" applyAlignment="1" applyProtection="1">
      <alignment horizontal="center" vertical="center" wrapText="1"/>
      <protection locked="0"/>
    </xf>
    <xf numFmtId="0" fontId="57" fillId="0" borderId="65" xfId="0" applyFont="1" applyFill="1" applyBorder="1" applyAlignment="1" applyProtection="1">
      <alignment horizontal="center" vertical="center" wrapText="1"/>
      <protection locked="0"/>
    </xf>
    <xf numFmtId="0" fontId="27" fillId="14" borderId="72" xfId="0" applyFont="1" applyFill="1" applyBorder="1" applyAlignment="1" applyProtection="1">
      <alignment horizontal="center" vertical="center" wrapText="1"/>
      <protection locked="0"/>
    </xf>
    <xf numFmtId="0" fontId="27" fillId="14" borderId="42" xfId="0" applyFont="1" applyFill="1" applyBorder="1" applyAlignment="1" applyProtection="1">
      <alignment horizontal="center" vertical="center" wrapText="1"/>
      <protection locked="0"/>
    </xf>
    <xf numFmtId="0" fontId="27" fillId="14" borderId="73" xfId="0" applyFont="1" applyFill="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hidden="1"/>
    </xf>
    <xf numFmtId="0" fontId="2" fillId="0" borderId="16" xfId="0" applyFont="1" applyBorder="1" applyAlignment="1" applyProtection="1">
      <alignment horizontal="center" vertical="center" wrapText="1"/>
      <protection hidden="1"/>
    </xf>
    <xf numFmtId="0" fontId="2" fillId="0" borderId="37" xfId="0" applyFont="1" applyBorder="1" applyAlignment="1" applyProtection="1">
      <alignment horizontal="center" vertical="center" wrapText="1"/>
      <protection hidden="1"/>
    </xf>
    <xf numFmtId="0" fontId="10" fillId="14" borderId="4" xfId="0" applyFont="1" applyFill="1" applyBorder="1" applyAlignment="1" applyProtection="1">
      <alignment horizontal="center" vertical="center"/>
      <protection locked="0"/>
    </xf>
    <xf numFmtId="0" fontId="10" fillId="14" borderId="26" xfId="0" applyFont="1" applyFill="1" applyBorder="1" applyAlignment="1" applyProtection="1">
      <alignment horizontal="center" vertical="center"/>
      <protection locked="0"/>
    </xf>
    <xf numFmtId="0" fontId="10" fillId="14" borderId="35" xfId="0" applyFont="1" applyFill="1" applyBorder="1" applyAlignment="1" applyProtection="1">
      <alignment horizontal="center" vertical="center"/>
      <protection locked="0"/>
    </xf>
    <xf numFmtId="0" fontId="2" fillId="14" borderId="9" xfId="0" applyFont="1" applyFill="1" applyBorder="1" applyAlignment="1" applyProtection="1">
      <alignment horizontal="center" vertical="center"/>
      <protection locked="0"/>
    </xf>
    <xf numFmtId="0" fontId="2" fillId="14" borderId="10" xfId="0" applyFont="1" applyFill="1" applyBorder="1" applyAlignment="1" applyProtection="1">
      <alignment horizontal="center" vertical="center"/>
      <protection locked="0"/>
    </xf>
    <xf numFmtId="0" fontId="2" fillId="14" borderId="38" xfId="0" applyFont="1" applyFill="1" applyBorder="1" applyAlignment="1" applyProtection="1">
      <alignment horizontal="center" vertical="center"/>
      <protection locked="0"/>
    </xf>
    <xf numFmtId="0" fontId="2" fillId="14" borderId="11" xfId="0" applyFont="1" applyFill="1" applyBorder="1" applyAlignment="1" applyProtection="1">
      <alignment horizontal="center" vertical="center"/>
      <protection locked="0"/>
    </xf>
    <xf numFmtId="0" fontId="10" fillId="14" borderId="36" xfId="0" applyFont="1" applyFill="1" applyBorder="1" applyAlignment="1" applyProtection="1">
      <alignment horizontal="center" vertical="center"/>
      <protection locked="0"/>
    </xf>
    <xf numFmtId="0" fontId="2" fillId="13" borderId="4" xfId="0" applyFont="1" applyFill="1" applyBorder="1" applyAlignment="1" applyProtection="1">
      <alignment horizontal="center" vertical="center" wrapText="1"/>
      <protection locked="0"/>
    </xf>
    <xf numFmtId="0" fontId="2" fillId="13" borderId="26" xfId="0" applyFont="1" applyFill="1" applyBorder="1" applyAlignment="1" applyProtection="1">
      <alignment horizontal="center" vertical="center" wrapText="1"/>
      <protection locked="0"/>
    </xf>
    <xf numFmtId="0" fontId="10" fillId="0" borderId="36" xfId="0" applyFont="1" applyFill="1" applyBorder="1" applyAlignment="1" applyProtection="1">
      <alignment horizontal="center" vertical="center"/>
      <protection locked="0"/>
    </xf>
    <xf numFmtId="0" fontId="23" fillId="14" borderId="4" xfId="0" applyFont="1" applyFill="1" applyBorder="1" applyAlignment="1" applyProtection="1">
      <alignment horizontal="center" vertical="center" wrapText="1"/>
      <protection locked="0"/>
    </xf>
    <xf numFmtId="0" fontId="23" fillId="14" borderId="35" xfId="0" applyFont="1" applyFill="1" applyBorder="1" applyAlignment="1" applyProtection="1">
      <alignment horizontal="center" vertical="center" wrapText="1"/>
      <protection locked="0"/>
    </xf>
    <xf numFmtId="1" fontId="2" fillId="0" borderId="55" xfId="0" applyNumberFormat="1" applyFont="1" applyBorder="1" applyAlignment="1" applyProtection="1">
      <alignment horizontal="center" vertical="center" wrapText="1"/>
      <protection locked="0"/>
    </xf>
    <xf numFmtId="0" fontId="27" fillId="0" borderId="69" xfId="0" applyFont="1" applyBorder="1" applyAlignment="1" applyProtection="1">
      <alignment horizontal="center" vertical="center" wrapText="1"/>
      <protection hidden="1"/>
    </xf>
    <xf numFmtId="0" fontId="27" fillId="0" borderId="16" xfId="0" applyFont="1" applyBorder="1" applyAlignment="1" applyProtection="1">
      <alignment horizontal="center" vertical="center" wrapText="1"/>
      <protection hidden="1"/>
    </xf>
    <xf numFmtId="0" fontId="27" fillId="0" borderId="60" xfId="0" applyFont="1" applyBorder="1" applyAlignment="1" applyProtection="1">
      <alignment horizontal="center" vertical="center" wrapText="1"/>
      <protection hidden="1"/>
    </xf>
    <xf numFmtId="0" fontId="27" fillId="0" borderId="26" xfId="0" applyFont="1" applyFill="1" applyBorder="1" applyAlignment="1" applyProtection="1">
      <alignment horizontal="center" vertical="center"/>
      <protection hidden="1"/>
    </xf>
    <xf numFmtId="0" fontId="27" fillId="0" borderId="35" xfId="0" applyFont="1" applyFill="1" applyBorder="1" applyAlignment="1" applyProtection="1">
      <alignment horizontal="center" vertical="center"/>
      <protection hidden="1"/>
    </xf>
    <xf numFmtId="0" fontId="27" fillId="14" borderId="22" xfId="0" applyFont="1" applyFill="1" applyBorder="1" applyAlignment="1" applyProtection="1">
      <alignment horizontal="center" vertical="center" wrapText="1"/>
      <protection locked="0"/>
    </xf>
    <xf numFmtId="0" fontId="27" fillId="14" borderId="0" xfId="0" applyFont="1" applyFill="1" applyBorder="1" applyAlignment="1" applyProtection="1">
      <alignment horizontal="center" vertical="center" wrapText="1"/>
      <protection locked="0"/>
    </xf>
    <xf numFmtId="0" fontId="27" fillId="14" borderId="28" xfId="0" applyFont="1" applyFill="1" applyBorder="1" applyAlignment="1" applyProtection="1">
      <alignment horizontal="center" vertical="center" wrapText="1"/>
      <protection locked="0"/>
    </xf>
    <xf numFmtId="14" fontId="2" fillId="0" borderId="26" xfId="0" applyNumberFormat="1" applyFont="1" applyFill="1" applyBorder="1" applyAlignment="1" applyProtection="1">
      <alignment horizontal="center" vertical="center" wrapText="1"/>
      <protection locked="0"/>
    </xf>
    <xf numFmtId="0" fontId="27" fillId="0" borderId="26" xfId="0" applyFont="1" applyBorder="1" applyAlignment="1" applyProtection="1">
      <alignment horizontal="center" vertical="center"/>
      <protection hidden="1"/>
    </xf>
    <xf numFmtId="0" fontId="27" fillId="0" borderId="35" xfId="0" applyFont="1" applyBorder="1" applyAlignment="1" applyProtection="1">
      <alignment horizontal="center" vertical="center"/>
      <protection hidden="1"/>
    </xf>
    <xf numFmtId="0" fontId="27" fillId="0" borderId="76" xfId="0" applyFont="1" applyFill="1" applyBorder="1" applyAlignment="1" applyProtection="1">
      <alignment horizontal="center" vertical="center" wrapText="1"/>
      <protection hidden="1"/>
    </xf>
    <xf numFmtId="0" fontId="27" fillId="0" borderId="52" xfId="0" applyFont="1" applyFill="1" applyBorder="1" applyAlignment="1" applyProtection="1">
      <alignment horizontal="center" vertical="center"/>
      <protection hidden="1"/>
    </xf>
    <xf numFmtId="0" fontId="27" fillId="0" borderId="63" xfId="0" applyFont="1" applyFill="1" applyBorder="1" applyAlignment="1" applyProtection="1">
      <alignment horizontal="center" vertical="center"/>
      <protection hidden="1"/>
    </xf>
    <xf numFmtId="0" fontId="10" fillId="14" borderId="6" xfId="0" applyFont="1" applyFill="1" applyBorder="1" applyAlignment="1" applyProtection="1">
      <alignment horizontal="center" vertical="center"/>
      <protection locked="0"/>
    </xf>
    <xf numFmtId="0" fontId="10" fillId="14" borderId="7" xfId="0" applyFont="1" applyFill="1" applyBorder="1" applyAlignment="1" applyProtection="1">
      <alignment horizontal="center" vertical="center"/>
      <protection locked="0"/>
    </xf>
    <xf numFmtId="0" fontId="10" fillId="14" borderId="8" xfId="0" applyFont="1" applyFill="1" applyBorder="1" applyAlignment="1" applyProtection="1">
      <alignment horizontal="center" vertical="center"/>
      <protection locked="0"/>
    </xf>
    <xf numFmtId="0" fontId="27" fillId="0" borderId="39" xfId="0" applyFont="1" applyBorder="1" applyAlignment="1">
      <alignment horizontal="center" vertical="top" wrapText="1"/>
    </xf>
    <xf numFmtId="0" fontId="27" fillId="0" borderId="35" xfId="0" applyFont="1" applyBorder="1" applyAlignment="1">
      <alignment horizontal="center" vertical="top" wrapText="1"/>
    </xf>
    <xf numFmtId="0" fontId="2" fillId="14" borderId="39" xfId="0" applyFont="1" applyFill="1" applyBorder="1" applyAlignment="1" applyProtection="1">
      <alignment horizontal="center" vertical="center" wrapText="1"/>
      <protection hidden="1"/>
    </xf>
    <xf numFmtId="0" fontId="2" fillId="13" borderId="4" xfId="0" applyFont="1" applyFill="1" applyBorder="1" applyAlignment="1" applyProtection="1">
      <alignment horizontal="center" vertical="center" wrapText="1"/>
      <protection hidden="1"/>
    </xf>
    <xf numFmtId="0" fontId="2" fillId="13" borderId="26" xfId="0" applyFont="1" applyFill="1" applyBorder="1" applyAlignment="1" applyProtection="1">
      <alignment horizontal="center" vertical="center" wrapText="1"/>
      <protection hidden="1"/>
    </xf>
    <xf numFmtId="14" fontId="27" fillId="14" borderId="36" xfId="0" applyNumberFormat="1" applyFont="1" applyFill="1" applyBorder="1" applyAlignment="1" applyProtection="1">
      <alignment horizontal="center" vertical="center" wrapText="1"/>
    </xf>
    <xf numFmtId="14" fontId="27" fillId="14" borderId="16" xfId="0" applyNumberFormat="1" applyFont="1" applyFill="1" applyBorder="1" applyAlignment="1" applyProtection="1">
      <alignment horizontal="center" vertical="center" wrapText="1"/>
    </xf>
    <xf numFmtId="14" fontId="27" fillId="14" borderId="37" xfId="0" applyNumberFormat="1" applyFont="1" applyFill="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59" xfId="0" applyFont="1" applyBorder="1" applyAlignment="1" applyProtection="1">
      <alignment horizontal="center" vertical="center" wrapText="1"/>
    </xf>
    <xf numFmtId="0" fontId="27" fillId="14" borderId="68" xfId="0" applyFont="1" applyFill="1" applyBorder="1" applyAlignment="1" applyProtection="1">
      <alignment horizontal="center" vertical="center" wrapText="1"/>
    </xf>
    <xf numFmtId="0" fontId="27" fillId="14" borderId="31" xfId="0" applyFont="1" applyFill="1" applyBorder="1" applyAlignment="1" applyProtection="1">
      <alignment horizontal="center" vertical="center" wrapText="1"/>
    </xf>
    <xf numFmtId="0" fontId="27" fillId="14" borderId="32" xfId="0" applyFont="1" applyFill="1" applyBorder="1" applyAlignment="1" applyProtection="1">
      <alignment horizontal="center" vertical="center" wrapText="1"/>
    </xf>
    <xf numFmtId="0" fontId="27" fillId="14" borderId="6" xfId="0" applyFont="1" applyFill="1" applyBorder="1" applyAlignment="1" applyProtection="1">
      <alignment horizontal="center" vertical="center" wrapText="1"/>
    </xf>
    <xf numFmtId="0" fontId="27" fillId="14" borderId="7" xfId="0" applyFont="1" applyFill="1" applyBorder="1" applyAlignment="1" applyProtection="1">
      <alignment horizontal="center" vertical="center" wrapText="1"/>
    </xf>
    <xf numFmtId="0" fontId="27" fillId="14" borderId="8" xfId="0" applyFont="1" applyFill="1" applyBorder="1" applyAlignment="1" applyProtection="1">
      <alignment horizontal="center" vertical="center" wrapText="1"/>
    </xf>
    <xf numFmtId="0" fontId="27" fillId="14" borderId="33" xfId="0" applyFont="1" applyFill="1" applyBorder="1" applyAlignment="1" applyProtection="1">
      <alignment horizontal="center" vertical="center" wrapText="1"/>
    </xf>
    <xf numFmtId="0" fontId="27" fillId="14" borderId="30" xfId="0" applyFont="1" applyFill="1" applyBorder="1" applyAlignment="1" applyProtection="1">
      <alignment horizontal="center" vertical="center" wrapText="1"/>
    </xf>
    <xf numFmtId="0" fontId="27" fillId="14" borderId="59" xfId="0" applyFont="1" applyFill="1" applyBorder="1" applyAlignment="1" applyProtection="1">
      <alignment horizontal="center" vertical="center" wrapText="1"/>
    </xf>
    <xf numFmtId="0" fontId="27" fillId="0" borderId="6" xfId="0" applyFont="1" applyBorder="1" applyAlignment="1" applyProtection="1">
      <alignment horizontal="center" vertical="center"/>
    </xf>
    <xf numFmtId="0" fontId="27" fillId="0" borderId="7"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14" borderId="6" xfId="0" applyFont="1" applyFill="1" applyBorder="1" applyAlignment="1" applyProtection="1">
      <alignment horizontal="center" vertical="center"/>
    </xf>
    <xf numFmtId="0" fontId="27" fillId="14" borderId="7" xfId="0" applyFont="1" applyFill="1" applyBorder="1" applyAlignment="1" applyProtection="1">
      <alignment horizontal="center" vertical="center"/>
    </xf>
    <xf numFmtId="0" fontId="27" fillId="14" borderId="8" xfId="0" applyFont="1" applyFill="1" applyBorder="1" applyAlignment="1" applyProtection="1">
      <alignment horizontal="center" vertical="center"/>
    </xf>
    <xf numFmtId="0" fontId="2" fillId="0" borderId="74" xfId="0" applyFont="1" applyFill="1" applyBorder="1" applyAlignment="1" applyProtection="1">
      <alignment horizontal="center" vertical="center" wrapText="1"/>
      <protection locked="0"/>
    </xf>
    <xf numFmtId="0" fontId="2" fillId="0" borderId="62" xfId="0" applyFont="1" applyFill="1" applyBorder="1" applyAlignment="1" applyProtection="1">
      <alignment horizontal="center" vertical="center" wrapText="1"/>
      <protection locked="0"/>
    </xf>
    <xf numFmtId="0" fontId="2" fillId="0" borderId="64" xfId="0" applyFont="1" applyFill="1" applyBorder="1" applyAlignment="1" applyProtection="1">
      <alignment horizontal="center" vertical="center" wrapText="1"/>
      <protection locked="0"/>
    </xf>
    <xf numFmtId="0" fontId="23" fillId="14" borderId="66" xfId="0" applyFont="1" applyFill="1" applyBorder="1" applyAlignment="1" applyProtection="1">
      <alignment horizontal="center" vertical="center" wrapText="1"/>
    </xf>
    <xf numFmtId="0" fontId="23" fillId="14" borderId="61" xfId="0" applyFont="1" applyFill="1" applyBorder="1" applyAlignment="1" applyProtection="1">
      <alignment horizontal="center" vertical="center" wrapText="1"/>
    </xf>
    <xf numFmtId="0" fontId="23" fillId="14" borderId="65" xfId="0" applyFont="1" applyFill="1" applyBorder="1" applyAlignment="1" applyProtection="1">
      <alignment horizontal="center" vertical="center" wrapText="1"/>
    </xf>
    <xf numFmtId="0" fontId="57" fillId="0" borderId="34" xfId="0" applyFont="1" applyFill="1" applyBorder="1" applyAlignment="1" applyProtection="1">
      <alignment horizontal="center" vertical="center" wrapText="1"/>
    </xf>
    <xf numFmtId="0" fontId="2" fillId="0" borderId="38" xfId="0" applyFont="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xf>
    <xf numFmtId="14" fontId="27" fillId="0" borderId="39" xfId="0" applyNumberFormat="1" applyFont="1" applyFill="1" applyBorder="1" applyAlignment="1" applyProtection="1">
      <alignment horizontal="center" vertical="center" wrapText="1"/>
      <protection locked="0"/>
    </xf>
    <xf numFmtId="14" fontId="27" fillId="0" borderId="55" xfId="0" applyNumberFormat="1"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wrapText="1"/>
      <protection locked="0"/>
    </xf>
    <xf numFmtId="0" fontId="23" fillId="14" borderId="39" xfId="0" applyFont="1" applyFill="1" applyBorder="1" applyAlignment="1" applyProtection="1">
      <alignment horizontal="center" vertical="center" wrapText="1"/>
      <protection locked="0"/>
    </xf>
    <xf numFmtId="0" fontId="23" fillId="14" borderId="26" xfId="0" applyFont="1" applyFill="1" applyBorder="1" applyAlignment="1" applyProtection="1">
      <alignment horizontal="center" vertical="center" wrapText="1"/>
      <protection locked="0"/>
    </xf>
    <xf numFmtId="0" fontId="23" fillId="0" borderId="4" xfId="0" applyFont="1" applyBorder="1" applyAlignment="1" applyProtection="1">
      <alignment horizontal="center"/>
    </xf>
    <xf numFmtId="0" fontId="23" fillId="0" borderId="26" xfId="0" applyFont="1" applyBorder="1" applyAlignment="1" applyProtection="1">
      <alignment horizontal="center"/>
    </xf>
    <xf numFmtId="0" fontId="23" fillId="0" borderId="35" xfId="0" applyFont="1" applyBorder="1" applyAlignment="1" applyProtection="1">
      <alignment horizontal="center"/>
    </xf>
    <xf numFmtId="0" fontId="27" fillId="14" borderId="4" xfId="0" applyFont="1" applyFill="1" applyBorder="1" applyAlignment="1" applyProtection="1">
      <alignment horizontal="left" vertical="center" wrapText="1"/>
    </xf>
    <xf numFmtId="0" fontId="27" fillId="14" borderId="26" xfId="0" applyFont="1" applyFill="1" applyBorder="1" applyAlignment="1" applyProtection="1">
      <alignment horizontal="left" vertical="center" wrapText="1"/>
    </xf>
    <xf numFmtId="0" fontId="27" fillId="14" borderId="35" xfId="0" applyFont="1" applyFill="1" applyBorder="1" applyAlignment="1" applyProtection="1">
      <alignment horizontal="left" vertical="center" wrapText="1"/>
    </xf>
    <xf numFmtId="9" fontId="2" fillId="0" borderId="61" xfId="0" applyNumberFormat="1" applyFont="1" applyFill="1" applyBorder="1" applyAlignment="1" applyProtection="1">
      <alignment horizontal="center" vertical="center"/>
    </xf>
    <xf numFmtId="9" fontId="2" fillId="0" borderId="65" xfId="0" applyNumberFormat="1" applyFont="1" applyFill="1" applyBorder="1" applyAlignment="1" applyProtection="1">
      <alignment horizontal="center" vertical="center"/>
    </xf>
    <xf numFmtId="0" fontId="2" fillId="14" borderId="4" xfId="0" applyFont="1" applyFill="1" applyBorder="1" applyAlignment="1" applyProtection="1">
      <alignment horizontal="justify" vertical="center" wrapText="1"/>
    </xf>
    <xf numFmtId="0" fontId="2" fillId="14" borderId="26" xfId="0" applyFont="1" applyFill="1" applyBorder="1" applyAlignment="1" applyProtection="1">
      <alignment horizontal="justify" vertical="center" wrapText="1"/>
    </xf>
    <xf numFmtId="0" fontId="2" fillId="14" borderId="35" xfId="0" applyFont="1" applyFill="1" applyBorder="1" applyAlignment="1" applyProtection="1">
      <alignment horizontal="justify" vertical="center" wrapText="1"/>
    </xf>
    <xf numFmtId="17" fontId="27" fillId="14" borderId="4" xfId="0" applyNumberFormat="1" applyFont="1" applyFill="1" applyBorder="1" applyAlignment="1" applyProtection="1">
      <alignment horizontal="center" vertical="center" wrapText="1"/>
    </xf>
    <xf numFmtId="0" fontId="27" fillId="0" borderId="39" xfId="0" applyFont="1" applyFill="1" applyBorder="1" applyAlignment="1" applyProtection="1">
      <alignment horizontal="center" vertical="center" wrapText="1"/>
      <protection hidden="1"/>
    </xf>
    <xf numFmtId="14" fontId="27" fillId="0" borderId="39" xfId="0" applyNumberFormat="1" applyFont="1" applyFill="1" applyBorder="1" applyAlignment="1" applyProtection="1">
      <alignment horizontal="center" vertical="center" wrapText="1"/>
    </xf>
    <xf numFmtId="14" fontId="27" fillId="0" borderId="35" xfId="0" applyNumberFormat="1" applyFont="1" applyFill="1" applyBorder="1" applyAlignment="1" applyProtection="1">
      <alignment horizontal="center" vertical="center" wrapText="1"/>
    </xf>
    <xf numFmtId="0" fontId="27" fillId="0" borderId="38" xfId="0" applyFont="1" applyFill="1" applyBorder="1" applyAlignment="1" applyProtection="1">
      <alignment horizontal="center" vertical="center" wrapText="1"/>
      <protection hidden="1"/>
    </xf>
    <xf numFmtId="14" fontId="27" fillId="0" borderId="38" xfId="0" applyNumberFormat="1" applyFont="1" applyFill="1" applyBorder="1" applyAlignment="1" applyProtection="1">
      <alignment horizontal="center" vertical="center" wrapText="1"/>
    </xf>
    <xf numFmtId="14" fontId="27" fillId="0" borderId="29" xfId="0" applyNumberFormat="1" applyFont="1" applyFill="1" applyBorder="1" applyAlignment="1" applyProtection="1">
      <alignment horizontal="center" vertical="center" wrapText="1"/>
    </xf>
    <xf numFmtId="0" fontId="2" fillId="14" borderId="36"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27" fillId="13" borderId="4"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1" fontId="2" fillId="13" borderId="4" xfId="0" applyNumberFormat="1" applyFont="1" applyFill="1" applyBorder="1" applyAlignment="1" applyProtection="1">
      <alignment horizontal="center" vertical="center" wrapText="1"/>
      <protection locked="0"/>
    </xf>
    <xf numFmtId="1" fontId="2" fillId="13" borderId="26" xfId="0" applyNumberFormat="1" applyFont="1" applyFill="1" applyBorder="1" applyAlignment="1" applyProtection="1">
      <alignment horizontal="center" vertical="center" wrapText="1"/>
      <protection locked="0"/>
    </xf>
    <xf numFmtId="0" fontId="2" fillId="0" borderId="4" xfId="0" applyFont="1" applyFill="1" applyBorder="1" applyAlignment="1" applyProtection="1">
      <alignment horizontal="justify" vertical="center" wrapText="1"/>
      <protection locked="0"/>
    </xf>
    <xf numFmtId="0" fontId="2" fillId="0" borderId="55" xfId="0" applyFont="1" applyFill="1" applyBorder="1" applyAlignment="1" applyProtection="1">
      <alignment horizontal="justify" vertical="center" wrapText="1"/>
      <protection locked="0"/>
    </xf>
    <xf numFmtId="0" fontId="23" fillId="0" borderId="4" xfId="0" applyFont="1" applyFill="1" applyBorder="1" applyAlignment="1" applyProtection="1">
      <alignment horizontal="center" vertical="center" wrapText="1"/>
    </xf>
    <xf numFmtId="0" fontId="23" fillId="0" borderId="55" xfId="0" applyFont="1" applyFill="1" applyBorder="1" applyAlignment="1" applyProtection="1">
      <alignment horizontal="center" vertical="center" wrapText="1"/>
    </xf>
    <xf numFmtId="0" fontId="23" fillId="0" borderId="38" xfId="0" applyFont="1" applyFill="1" applyBorder="1" applyAlignment="1" applyProtection="1">
      <alignment horizontal="center" vertical="center" wrapText="1"/>
    </xf>
    <xf numFmtId="0" fontId="23" fillId="0" borderId="27" xfId="0" applyFont="1" applyFill="1" applyBorder="1" applyAlignment="1" applyProtection="1">
      <alignment horizontal="center" vertical="center" wrapText="1"/>
    </xf>
    <xf numFmtId="0" fontId="23" fillId="0" borderId="29" xfId="0" applyFont="1" applyFill="1" applyBorder="1" applyAlignment="1" applyProtection="1">
      <alignment horizontal="center" vertical="center" wrapText="1"/>
    </xf>
    <xf numFmtId="0" fontId="27" fillId="14" borderId="4" xfId="0" applyFont="1" applyFill="1" applyBorder="1" applyAlignment="1" applyProtection="1">
      <alignment horizontal="center" wrapText="1"/>
    </xf>
    <xf numFmtId="0" fontId="27" fillId="14" borderId="26" xfId="0" applyFont="1" applyFill="1" applyBorder="1" applyAlignment="1" applyProtection="1">
      <alignment horizontal="center" wrapText="1"/>
    </xf>
    <xf numFmtId="0" fontId="27" fillId="14" borderId="35" xfId="0" applyFont="1" applyFill="1" applyBorder="1" applyAlignment="1" applyProtection="1">
      <alignment horizontal="center" wrapText="1"/>
    </xf>
    <xf numFmtId="14" fontId="2" fillId="14" borderId="4" xfId="0" applyNumberFormat="1" applyFont="1" applyFill="1" applyBorder="1" applyAlignment="1" applyProtection="1">
      <alignment horizontal="center" vertical="center" wrapText="1"/>
    </xf>
    <xf numFmtId="14" fontId="2" fillId="14" borderId="26" xfId="0" applyNumberFormat="1" applyFont="1" applyFill="1" applyBorder="1" applyAlignment="1" applyProtection="1">
      <alignment horizontal="center" vertical="center" wrapText="1"/>
    </xf>
    <xf numFmtId="14" fontId="2" fillId="14" borderId="35" xfId="0" applyNumberFormat="1" applyFont="1" applyFill="1" applyBorder="1" applyAlignment="1" applyProtection="1">
      <alignment horizontal="center" vertical="center" wrapText="1"/>
    </xf>
    <xf numFmtId="0" fontId="27" fillId="14" borderId="4" xfId="0" applyFont="1" applyFill="1" applyBorder="1" applyAlignment="1" applyProtection="1">
      <alignment horizontal="justify" vertical="center" wrapText="1"/>
    </xf>
    <xf numFmtId="0" fontId="27" fillId="14" borderId="26" xfId="0" applyFont="1" applyFill="1" applyBorder="1" applyAlignment="1" applyProtection="1">
      <alignment horizontal="justify" vertical="center" wrapText="1"/>
    </xf>
    <xf numFmtId="0" fontId="27" fillId="14" borderId="35" xfId="0" applyFont="1" applyFill="1" applyBorder="1" applyAlignment="1" applyProtection="1">
      <alignment horizontal="justify" vertical="center" wrapText="1"/>
    </xf>
    <xf numFmtId="0" fontId="23" fillId="14" borderId="38" xfId="0" applyFont="1" applyFill="1" applyBorder="1" applyAlignment="1" applyProtection="1">
      <alignment horizontal="center" vertical="center" wrapText="1"/>
    </xf>
    <xf numFmtId="0" fontId="23" fillId="14" borderId="27" xfId="0" applyFont="1" applyFill="1" applyBorder="1" applyAlignment="1" applyProtection="1">
      <alignment horizontal="center" vertical="center" wrapText="1"/>
    </xf>
    <xf numFmtId="0" fontId="23" fillId="14" borderId="29" xfId="0" applyFont="1" applyFill="1" applyBorder="1" applyAlignment="1" applyProtection="1">
      <alignment horizontal="center" vertical="center" wrapText="1"/>
    </xf>
    <xf numFmtId="0" fontId="27" fillId="0" borderId="55" xfId="0" applyFont="1" applyFill="1" applyBorder="1" applyAlignment="1" applyProtection="1">
      <alignment horizontal="center" vertical="center" wrapText="1"/>
      <protection hidden="1"/>
    </xf>
    <xf numFmtId="14" fontId="27" fillId="14" borderId="39" xfId="0" applyNumberFormat="1" applyFont="1" applyFill="1" applyBorder="1" applyAlignment="1" applyProtection="1">
      <alignment horizontal="center" vertical="center" wrapText="1"/>
      <protection locked="0"/>
    </xf>
    <xf numFmtId="14" fontId="27" fillId="14" borderId="26" xfId="0" applyNumberFormat="1" applyFont="1" applyFill="1" applyBorder="1" applyAlignment="1" applyProtection="1">
      <alignment horizontal="center" vertical="center" wrapText="1"/>
      <protection locked="0"/>
    </xf>
    <xf numFmtId="14" fontId="27" fillId="14" borderId="35" xfId="0" applyNumberFormat="1" applyFont="1" applyFill="1" applyBorder="1" applyAlignment="1" applyProtection="1">
      <alignment horizontal="center" vertical="center" wrapText="1"/>
      <protection locked="0"/>
    </xf>
    <xf numFmtId="0" fontId="23" fillId="0" borderId="39" xfId="0" applyFont="1" applyFill="1" applyBorder="1" applyAlignment="1" applyProtection="1">
      <alignment horizontal="center" vertical="center" wrapText="1"/>
      <protection locked="0"/>
    </xf>
    <xf numFmtId="0" fontId="23" fillId="0" borderId="26" xfId="0" applyFont="1" applyFill="1" applyBorder="1" applyAlignment="1" applyProtection="1">
      <alignment horizontal="center" vertical="center" wrapText="1"/>
      <protection locked="0"/>
    </xf>
    <xf numFmtId="0" fontId="23" fillId="0" borderId="35" xfId="0" applyFont="1" applyFill="1" applyBorder="1" applyAlignment="1" applyProtection="1">
      <alignment horizontal="center" vertical="center" wrapText="1"/>
      <protection locked="0"/>
    </xf>
    <xf numFmtId="0" fontId="23" fillId="0" borderId="39" xfId="0" applyFont="1" applyBorder="1" applyAlignment="1">
      <alignment horizontal="center" wrapText="1"/>
    </xf>
    <xf numFmtId="0" fontId="23" fillId="0" borderId="35" xfId="0" applyFont="1" applyBorder="1" applyAlignment="1">
      <alignment horizontal="center" wrapText="1"/>
    </xf>
    <xf numFmtId="0" fontId="26" fillId="24" borderId="46" xfId="0" applyFont="1" applyFill="1" applyBorder="1" applyAlignment="1">
      <alignment horizontal="center"/>
    </xf>
    <xf numFmtId="0" fontId="26" fillId="24" borderId="33" xfId="0" applyFont="1" applyFill="1" applyBorder="1" applyAlignment="1">
      <alignment horizontal="center"/>
    </xf>
    <xf numFmtId="0" fontId="26" fillId="24" borderId="9" xfId="0" applyFont="1" applyFill="1" applyBorder="1" applyAlignment="1">
      <alignment horizontal="center"/>
    </xf>
    <xf numFmtId="0" fontId="38" fillId="0" borderId="13" xfId="0" applyFont="1" applyBorder="1" applyAlignment="1">
      <alignment horizontal="left" vertical="center"/>
    </xf>
    <xf numFmtId="0" fontId="38" fillId="0" borderId="14" xfId="0" applyFont="1" applyBorder="1" applyAlignment="1">
      <alignment horizontal="left" vertical="center"/>
    </xf>
    <xf numFmtId="0" fontId="38" fillId="0" borderId="15" xfId="0" applyFont="1" applyBorder="1" applyAlignment="1">
      <alignment horizontal="left" vertical="center"/>
    </xf>
    <xf numFmtId="0" fontId="21" fillId="14" borderId="0" xfId="0" applyFont="1" applyFill="1" applyAlignment="1">
      <alignment horizontal="justify" vertical="top" wrapText="1"/>
    </xf>
    <xf numFmtId="0" fontId="25" fillId="26" borderId="13" xfId="0" applyFont="1" applyFill="1" applyBorder="1" applyAlignment="1">
      <alignment horizontal="center"/>
    </xf>
    <xf numFmtId="0" fontId="25" fillId="26" borderId="14" xfId="0" applyFont="1" applyFill="1" applyBorder="1" applyAlignment="1">
      <alignment horizontal="center"/>
    </xf>
    <xf numFmtId="0" fontId="25" fillId="26" borderId="15" xfId="0" applyFont="1" applyFill="1" applyBorder="1" applyAlignment="1">
      <alignment horizontal="center"/>
    </xf>
    <xf numFmtId="0" fontId="29" fillId="0" borderId="1" xfId="0" applyFont="1" applyBorder="1" applyAlignment="1">
      <alignment horizontal="left" vertical="center" wrapText="1"/>
    </xf>
    <xf numFmtId="0" fontId="29" fillId="0" borderId="31" xfId="0" applyFont="1" applyBorder="1" applyAlignment="1">
      <alignment horizontal="left" vertical="center" wrapText="1"/>
    </xf>
    <xf numFmtId="0" fontId="25" fillId="0" borderId="47" xfId="0" applyFont="1" applyBorder="1" applyAlignment="1">
      <alignment horizontal="center"/>
    </xf>
    <xf numFmtId="0" fontId="25" fillId="0" borderId="58" xfId="0" applyFont="1" applyBorder="1" applyAlignment="1">
      <alignment horizontal="center"/>
    </xf>
    <xf numFmtId="0" fontId="29" fillId="0" borderId="34" xfId="0" applyFont="1" applyBorder="1" applyAlignment="1">
      <alignment horizontal="left" vertical="center" wrapText="1"/>
    </xf>
    <xf numFmtId="0" fontId="29" fillId="0" borderId="44" xfId="0" applyFont="1" applyBorder="1" applyAlignment="1">
      <alignment horizontal="left" vertical="center" wrapText="1"/>
    </xf>
    <xf numFmtId="0" fontId="0" fillId="14" borderId="0" xfId="0" applyFill="1" applyBorder="1" applyAlignment="1">
      <alignment horizontal="justify" vertical="center"/>
    </xf>
    <xf numFmtId="0" fontId="38" fillId="0" borderId="13" xfId="0" applyFont="1" applyBorder="1" applyAlignment="1">
      <alignment horizontal="left"/>
    </xf>
    <xf numFmtId="0" fontId="38" fillId="0" borderId="14" xfId="0" applyFont="1" applyBorder="1" applyAlignment="1">
      <alignment horizontal="left"/>
    </xf>
    <xf numFmtId="0" fontId="26" fillId="0" borderId="4" xfId="0" applyFont="1" applyBorder="1" applyAlignment="1">
      <alignment horizontal="center" vertical="center"/>
    </xf>
    <xf numFmtId="0" fontId="26" fillId="0" borderId="26" xfId="0" applyFont="1" applyBorder="1" applyAlignment="1">
      <alignment horizontal="center" vertical="center"/>
    </xf>
    <xf numFmtId="0" fontId="26" fillId="0" borderId="35" xfId="0" applyFont="1" applyBorder="1" applyAlignment="1">
      <alignment horizontal="center" vertical="center"/>
    </xf>
    <xf numFmtId="0" fontId="26" fillId="28" borderId="13" xfId="0" applyFont="1" applyFill="1" applyBorder="1" applyAlignment="1">
      <alignment horizontal="center"/>
    </xf>
    <xf numFmtId="0" fontId="26" fillId="28" borderId="14" xfId="0" applyFont="1" applyFill="1" applyBorder="1" applyAlignment="1">
      <alignment horizontal="center"/>
    </xf>
    <xf numFmtId="0" fontId="26" fillId="28" borderId="15" xfId="0" applyFont="1" applyFill="1" applyBorder="1" applyAlignment="1">
      <alignment horizontal="center"/>
    </xf>
    <xf numFmtId="0" fontId="25" fillId="0" borderId="49" xfId="0" applyFont="1" applyBorder="1" applyAlignment="1">
      <alignment horizontal="center"/>
    </xf>
    <xf numFmtId="0" fontId="25" fillId="0" borderId="48" xfId="0" applyFont="1" applyBorder="1" applyAlignment="1">
      <alignment horizont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16" fillId="0" borderId="36"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0" fontId="26" fillId="27" borderId="37" xfId="0" applyFont="1" applyFill="1" applyBorder="1" applyAlignment="1">
      <alignment horizontal="center"/>
    </xf>
    <xf numFmtId="0" fontId="26" fillId="27" borderId="29" xfId="0" applyFont="1" applyFill="1" applyBorder="1" applyAlignment="1">
      <alignment horizontal="center"/>
    </xf>
    <xf numFmtId="0" fontId="29" fillId="0" borderId="12" xfId="0" applyFont="1" applyBorder="1" applyAlignment="1">
      <alignment horizontal="left" vertical="center" wrapText="1"/>
    </xf>
    <xf numFmtId="0" fontId="29" fillId="0" borderId="32" xfId="0" applyFont="1" applyBorder="1" applyAlignment="1">
      <alignment horizontal="left" vertical="center" wrapText="1"/>
    </xf>
    <xf numFmtId="0" fontId="22" fillId="18" borderId="13" xfId="0" applyFont="1" applyFill="1" applyBorder="1" applyAlignment="1">
      <alignment horizontal="center" vertical="center"/>
    </xf>
    <xf numFmtId="0" fontId="22" fillId="18" borderId="14" xfId="0" applyFont="1" applyFill="1" applyBorder="1" applyAlignment="1">
      <alignment horizontal="center" vertical="center"/>
    </xf>
    <xf numFmtId="0" fontId="22" fillId="18" borderId="15" xfId="0" applyFont="1" applyFill="1" applyBorder="1" applyAlignment="1">
      <alignment horizontal="center" vertical="center"/>
    </xf>
    <xf numFmtId="0" fontId="0" fillId="14" borderId="56" xfId="0" applyFill="1" applyBorder="1" applyAlignment="1">
      <alignment horizontal="center" vertical="center"/>
    </xf>
    <xf numFmtId="0" fontId="0" fillId="14" borderId="30" xfId="0" applyFill="1" applyBorder="1" applyAlignment="1">
      <alignment horizontal="center" vertical="center"/>
    </xf>
    <xf numFmtId="0" fontId="0" fillId="14" borderId="10" xfId="0" applyFill="1" applyBorder="1" applyAlignment="1">
      <alignment horizontal="center" vertical="center"/>
    </xf>
    <xf numFmtId="0" fontId="22" fillId="14" borderId="0" xfId="0" applyFont="1" applyFill="1" applyBorder="1" applyAlignment="1">
      <alignment horizontal="center" vertical="center"/>
    </xf>
    <xf numFmtId="0" fontId="2" fillId="0" borderId="1" xfId="12" applyFont="1" applyBorder="1" applyAlignment="1" applyProtection="1">
      <alignment horizontal="left" vertical="center" wrapText="1"/>
    </xf>
    <xf numFmtId="0" fontId="6" fillId="11" borderId="1" xfId="12" applyFont="1" applyFill="1" applyBorder="1" applyAlignment="1">
      <alignment horizontal="center" vertical="center"/>
    </xf>
    <xf numFmtId="0" fontId="25" fillId="14" borderId="36" xfId="0" applyFont="1" applyFill="1" applyBorder="1" applyAlignment="1">
      <alignment horizontal="center"/>
    </xf>
    <xf numFmtId="0" fontId="25" fillId="14" borderId="22" xfId="0" applyFont="1" applyFill="1" applyBorder="1" applyAlignment="1">
      <alignment horizontal="center"/>
    </xf>
    <xf numFmtId="0" fontId="22" fillId="14" borderId="47" xfId="0" applyFont="1" applyFill="1" applyBorder="1" applyAlignment="1">
      <alignment horizontal="center"/>
    </xf>
    <xf numFmtId="0" fontId="22" fillId="14" borderId="48" xfId="0" applyFont="1" applyFill="1" applyBorder="1" applyAlignment="1">
      <alignment horizontal="center"/>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7" fillId="14" borderId="42" xfId="12" applyFont="1" applyFill="1" applyBorder="1" applyAlignment="1" applyProtection="1">
      <alignment horizontal="center" vertical="center" wrapText="1"/>
    </xf>
    <xf numFmtId="0" fontId="7" fillId="14" borderId="0" xfId="12" applyFont="1" applyFill="1" applyBorder="1" applyAlignment="1" applyProtection="1">
      <alignment horizontal="center" vertical="center" wrapText="1"/>
    </xf>
    <xf numFmtId="0" fontId="8" fillId="25" borderId="31" xfId="12" applyFont="1" applyFill="1" applyBorder="1" applyAlignment="1" applyProtection="1">
      <alignment horizontal="center" vertical="center" wrapText="1"/>
    </xf>
    <xf numFmtId="0" fontId="8" fillId="25" borderId="30" xfId="12" applyFont="1" applyFill="1" applyBorder="1" applyAlignment="1" applyProtection="1">
      <alignment horizontal="center" vertical="center" wrapText="1"/>
    </xf>
    <xf numFmtId="0" fontId="8" fillId="25" borderId="5" xfId="12" applyFont="1" applyFill="1" applyBorder="1" applyAlignment="1" applyProtection="1">
      <alignment horizontal="center" vertical="center" wrapText="1"/>
    </xf>
    <xf numFmtId="0" fontId="5" fillId="11" borderId="31" xfId="12" applyFont="1" applyFill="1" applyBorder="1" applyAlignment="1" applyProtection="1">
      <alignment horizontal="center" vertical="center" wrapText="1"/>
    </xf>
    <xf numFmtId="0" fontId="5" fillId="11" borderId="30" xfId="12" applyFont="1" applyFill="1" applyBorder="1" applyAlignment="1" applyProtection="1">
      <alignment horizontal="center" vertical="center" wrapText="1"/>
    </xf>
    <xf numFmtId="0" fontId="5" fillId="11" borderId="5" xfId="12" applyFont="1" applyFill="1" applyBorder="1" applyAlignment="1" applyProtection="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8" fillId="24" borderId="13" xfId="0" applyFont="1" applyFill="1" applyBorder="1" applyAlignment="1">
      <alignment horizontal="center" vertical="center"/>
    </xf>
    <xf numFmtId="0" fontId="28" fillId="24" borderId="14" xfId="0" applyFont="1" applyFill="1" applyBorder="1" applyAlignment="1">
      <alignment horizontal="center" vertical="center"/>
    </xf>
    <xf numFmtId="0" fontId="28" fillId="24" borderId="15" xfId="0" applyFont="1" applyFill="1" applyBorder="1" applyAlignment="1">
      <alignment horizontal="center" vertical="center"/>
    </xf>
    <xf numFmtId="0" fontId="0" fillId="0" borderId="36" xfId="0" applyBorder="1"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0" fontId="26" fillId="24" borderId="13" xfId="0" applyFont="1" applyFill="1" applyBorder="1" applyAlignment="1">
      <alignment horizontal="center"/>
    </xf>
    <xf numFmtId="0" fontId="26" fillId="24" borderId="14" xfId="0" applyFont="1" applyFill="1" applyBorder="1" applyAlignment="1">
      <alignment horizontal="center"/>
    </xf>
    <xf numFmtId="0" fontId="26" fillId="24" borderId="15" xfId="0" applyFont="1" applyFill="1" applyBorder="1" applyAlignment="1">
      <alignment horizontal="center"/>
    </xf>
    <xf numFmtId="0" fontId="26" fillId="24" borderId="36" xfId="0" applyFont="1" applyFill="1" applyBorder="1" applyAlignment="1">
      <alignment horizontal="center" vertical="center" wrapText="1"/>
    </xf>
    <xf numFmtId="0" fontId="26" fillId="24" borderId="16" xfId="0" applyFont="1" applyFill="1" applyBorder="1" applyAlignment="1">
      <alignment horizontal="center" vertical="center" wrapText="1"/>
    </xf>
    <xf numFmtId="0" fontId="26" fillId="24" borderId="4" xfId="0" applyFont="1" applyFill="1" applyBorder="1" applyAlignment="1">
      <alignment horizontal="center" vertical="center" wrapText="1"/>
    </xf>
    <xf numFmtId="0" fontId="26" fillId="24" borderId="26" xfId="0" applyFont="1" applyFill="1" applyBorder="1" applyAlignment="1">
      <alignment horizontal="center" vertical="center" wrapText="1"/>
    </xf>
    <xf numFmtId="0" fontId="26" fillId="24" borderId="14" xfId="0" applyFont="1" applyFill="1" applyBorder="1" applyAlignment="1">
      <alignment horizontal="center" vertical="center"/>
    </xf>
    <xf numFmtId="0" fontId="26" fillId="24" borderId="15" xfId="0" applyFont="1" applyFill="1" applyBorder="1" applyAlignment="1">
      <alignment horizontal="center" vertical="center"/>
    </xf>
    <xf numFmtId="0" fontId="26" fillId="24" borderId="22" xfId="0" applyFont="1" applyFill="1" applyBorder="1" applyAlignment="1">
      <alignment horizontal="center"/>
    </xf>
    <xf numFmtId="0" fontId="26" fillId="24" borderId="25" xfId="0" applyFont="1" applyFill="1" applyBorder="1" applyAlignment="1">
      <alignment horizontal="center"/>
    </xf>
    <xf numFmtId="0" fontId="26" fillId="24" borderId="35" xfId="0" applyFont="1" applyFill="1" applyBorder="1" applyAlignment="1">
      <alignment horizontal="center" vertical="center" wrapText="1"/>
    </xf>
    <xf numFmtId="0" fontId="28" fillId="21" borderId="36" xfId="0" applyFont="1" applyFill="1" applyBorder="1" applyAlignment="1">
      <alignment horizontal="center" vertical="center" wrapText="1"/>
    </xf>
    <xf numFmtId="0" fontId="28" fillId="21" borderId="25" xfId="0" applyFont="1" applyFill="1" applyBorder="1" applyAlignment="1">
      <alignment horizontal="center" vertical="center" wrapText="1"/>
    </xf>
    <xf numFmtId="0" fontId="28" fillId="21" borderId="37" xfId="0" applyFont="1" applyFill="1" applyBorder="1" applyAlignment="1">
      <alignment horizontal="center" vertical="center" wrapText="1"/>
    </xf>
    <xf numFmtId="0" fontId="28" fillId="21" borderId="29" xfId="0" applyFont="1" applyFill="1" applyBorder="1" applyAlignment="1">
      <alignment horizontal="center" vertical="center" wrapText="1"/>
    </xf>
    <xf numFmtId="0" fontId="26" fillId="14" borderId="46" xfId="0" applyFont="1" applyFill="1" applyBorder="1" applyAlignment="1">
      <alignment horizontal="center"/>
    </xf>
    <xf numFmtId="0" fontId="26" fillId="14" borderId="9" xfId="0" applyFont="1" applyFill="1" applyBorder="1" applyAlignment="1">
      <alignment horizontal="center"/>
    </xf>
    <xf numFmtId="0" fontId="26" fillId="0" borderId="46" xfId="0" applyFont="1" applyBorder="1" applyAlignment="1">
      <alignment horizontal="center"/>
    </xf>
    <xf numFmtId="0" fontId="26" fillId="0" borderId="9" xfId="0" applyFont="1" applyBorder="1" applyAlignment="1">
      <alignment horizontal="center"/>
    </xf>
    <xf numFmtId="0" fontId="26" fillId="0" borderId="56" xfId="0" applyFont="1" applyBorder="1" applyAlignment="1">
      <alignment horizontal="center"/>
    </xf>
    <xf numFmtId="0" fontId="26" fillId="0" borderId="10" xfId="0" applyFont="1" applyBorder="1" applyAlignment="1">
      <alignment horizontal="center"/>
    </xf>
    <xf numFmtId="0" fontId="26" fillId="0" borderId="57" xfId="0" applyFont="1" applyBorder="1" applyAlignment="1">
      <alignment horizontal="center"/>
    </xf>
    <xf numFmtId="0" fontId="26" fillId="0" borderId="11" xfId="0" applyFont="1" applyBorder="1" applyAlignment="1">
      <alignment horizontal="center"/>
    </xf>
    <xf numFmtId="0" fontId="29" fillId="29" borderId="36" xfId="0" applyFont="1" applyFill="1" applyBorder="1" applyAlignment="1">
      <alignment horizontal="center" vertical="center" wrapText="1"/>
    </xf>
    <xf numFmtId="0" fontId="29" fillId="29" borderId="22" xfId="0" applyFont="1" applyFill="1" applyBorder="1" applyAlignment="1">
      <alignment horizontal="center" vertical="center" wrapText="1"/>
    </xf>
    <xf numFmtId="0" fontId="29" fillId="29" borderId="25" xfId="0" applyFont="1" applyFill="1" applyBorder="1" applyAlignment="1">
      <alignment horizontal="center" vertical="center" wrapText="1"/>
    </xf>
    <xf numFmtId="0" fontId="29" fillId="29" borderId="16" xfId="0" applyFont="1" applyFill="1" applyBorder="1" applyAlignment="1">
      <alignment horizontal="center" vertical="center" wrapText="1"/>
    </xf>
    <xf numFmtId="0" fontId="29" fillId="29" borderId="0" xfId="0" applyFont="1" applyFill="1" applyBorder="1" applyAlignment="1">
      <alignment horizontal="center" vertical="center" wrapText="1"/>
    </xf>
    <xf numFmtId="0" fontId="29" fillId="29" borderId="27" xfId="0" applyFont="1" applyFill="1" applyBorder="1" applyAlignment="1">
      <alignment horizontal="center" vertical="center" wrapText="1"/>
    </xf>
    <xf numFmtId="0" fontId="29" fillId="29" borderId="37" xfId="0" applyFont="1" applyFill="1" applyBorder="1" applyAlignment="1">
      <alignment horizontal="center" vertical="center" wrapText="1"/>
    </xf>
    <xf numFmtId="0" fontId="29" fillId="29" borderId="28" xfId="0" applyFont="1" applyFill="1" applyBorder="1" applyAlignment="1">
      <alignment horizontal="center" vertical="center" wrapText="1"/>
    </xf>
    <xf numFmtId="0" fontId="29" fillId="29" borderId="29" xfId="0" applyFont="1" applyFill="1" applyBorder="1" applyAlignment="1">
      <alignment horizontal="center" vertical="center" wrapText="1"/>
    </xf>
    <xf numFmtId="0" fontId="29" fillId="30" borderId="13" xfId="0" applyFont="1" applyFill="1" applyBorder="1" applyAlignment="1">
      <alignment horizontal="left" wrapText="1"/>
    </xf>
    <xf numFmtId="0" fontId="29" fillId="30" borderId="14" xfId="0" applyFont="1" applyFill="1" applyBorder="1" applyAlignment="1">
      <alignment horizontal="left" wrapText="1"/>
    </xf>
    <xf numFmtId="0" fontId="29" fillId="30" borderId="15" xfId="0" applyFont="1" applyFill="1" applyBorder="1" applyAlignment="1">
      <alignment horizontal="left" wrapText="1"/>
    </xf>
    <xf numFmtId="0" fontId="16" fillId="30" borderId="13" xfId="0" applyFont="1" applyFill="1" applyBorder="1" applyAlignment="1">
      <alignment horizontal="left" wrapText="1"/>
    </xf>
    <xf numFmtId="0" fontId="41" fillId="28" borderId="0" xfId="0" applyFont="1" applyFill="1" applyBorder="1" applyAlignment="1">
      <alignment horizontal="center" vertical="center" wrapText="1"/>
    </xf>
    <xf numFmtId="0" fontId="16" fillId="30" borderId="13" xfId="0" applyFont="1" applyFill="1" applyBorder="1" applyAlignment="1">
      <alignment horizontal="left" vertical="center" wrapText="1"/>
    </xf>
    <xf numFmtId="0" fontId="26" fillId="30" borderId="14" xfId="0" applyFont="1" applyFill="1" applyBorder="1" applyAlignment="1">
      <alignment horizontal="left" vertical="center" wrapText="1"/>
    </xf>
    <xf numFmtId="0" fontId="26" fillId="30" borderId="15" xfId="0" applyFont="1" applyFill="1" applyBorder="1" applyAlignment="1">
      <alignment horizontal="left" vertical="center" wrapText="1"/>
    </xf>
  </cellXfs>
  <cellStyles count="16">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xfId="15" builtinId="5"/>
    <cellStyle name="Porcentaje 2" xfId="13"/>
  </cellStyles>
  <dxfs count="633">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theme="0"/>
      </font>
      <fill>
        <patternFill>
          <bgColor rgb="FF00B050"/>
        </patternFill>
      </fill>
    </dxf>
    <dxf>
      <font>
        <b/>
        <i val="0"/>
      </font>
      <fill>
        <patternFill>
          <bgColor rgb="FFFFFF00"/>
        </patternFill>
      </fill>
    </dxf>
    <dxf>
      <font>
        <b/>
        <i val="0"/>
      </font>
      <fill>
        <patternFill>
          <bgColor theme="9"/>
        </patternFill>
      </fill>
    </dxf>
    <dxf>
      <font>
        <b/>
        <i val="0"/>
      </font>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auto="1"/>
      </font>
      <fill>
        <patternFill>
          <bgColor rgb="FF00B050"/>
        </patternFill>
      </fill>
    </dxf>
    <dxf>
      <fill>
        <patternFill>
          <bgColor rgb="FFFFFF00"/>
        </patternFill>
      </fill>
    </dxf>
    <dxf>
      <fill>
        <patternFill>
          <bgColor rgb="FFFF9900"/>
        </patternFill>
      </fill>
    </dxf>
    <dxf>
      <fill>
        <patternFill>
          <bgColor rgb="FFFF0000"/>
        </patternFill>
      </fill>
    </dxf>
    <dxf>
      <font>
        <b/>
        <i val="0"/>
        <color theme="1"/>
      </font>
      <fill>
        <patternFill>
          <bgColor rgb="FFFF0000"/>
        </patternFill>
      </fill>
    </dxf>
    <dxf>
      <font>
        <b/>
        <i val="0"/>
      </font>
      <fill>
        <patternFill>
          <bgColor theme="9"/>
        </patternFill>
      </fill>
    </dxf>
    <dxf>
      <font>
        <b/>
        <i val="0"/>
      </font>
      <fill>
        <patternFill>
          <bgColor rgb="FFFFFF00"/>
        </patternFill>
      </fill>
    </dxf>
    <dxf>
      <font>
        <b/>
        <i val="0"/>
        <color auto="1"/>
      </font>
      <fill>
        <patternFill>
          <bgColor rgb="FF00B05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4.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5.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7.xml.rels><?xml version="1.0" encoding="UTF-8" standalone="yes"?>
<Relationships xmlns="http://schemas.openxmlformats.org/package/2006/relationships"><Relationship Id="rId1" Type="http://schemas.openxmlformats.org/officeDocument/2006/relationships/hyperlink" Target="#'MAPA DE RIESGOS '!A1"/></Relationships>
</file>

<file path=xl/drawings/_rels/drawing8.xml.rels><?xml version="1.0" encoding="UTF-8" standalone="yes"?>
<Relationships xmlns="http://schemas.openxmlformats.org/package/2006/relationships"><Relationship Id="rId1" Type="http://schemas.openxmlformats.org/officeDocument/2006/relationships/hyperlink" Target="#'MATRIZ CALIFICACI&#211;N'!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190500</xdr:colOff>
      <xdr:row>1</xdr:row>
      <xdr:rowOff>76200</xdr:rowOff>
    </xdr:from>
    <xdr:to>
      <xdr:col>16</xdr:col>
      <xdr:colOff>295275</xdr:colOff>
      <xdr:row>5</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6934200" y="266700"/>
          <a:ext cx="5334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13</xdr:col>
      <xdr:colOff>88756</xdr:colOff>
      <xdr:row>35</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632732</xdr:colOff>
      <xdr:row>5</xdr:row>
      <xdr:rowOff>36738</xdr:rowOff>
    </xdr:from>
    <xdr:to>
      <xdr:col>3</xdr:col>
      <xdr:colOff>636058</xdr:colOff>
      <xdr:row>9</xdr:row>
      <xdr:rowOff>217714</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163411" y="390524"/>
          <a:ext cx="1802946" cy="1187904"/>
        </a:xfrm>
        <a:prstGeom prst="rect">
          <a:avLst/>
        </a:prstGeom>
        <a:noFill/>
        <a:ln w="9525">
          <a:noFill/>
          <a:miter lim="800000"/>
          <a:headEnd/>
          <a:tailEnd/>
        </a:ln>
      </xdr:spPr>
    </xdr:pic>
    <xdr:clientData/>
  </xdr:twoCellAnchor>
  <xdr:twoCellAnchor>
    <xdr:from>
      <xdr:col>25</xdr:col>
      <xdr:colOff>734785</xdr:colOff>
      <xdr:row>4</xdr:row>
      <xdr:rowOff>13607</xdr:rowOff>
    </xdr:from>
    <xdr:to>
      <xdr:col>29</xdr:col>
      <xdr:colOff>721178</xdr:colOff>
      <xdr:row>10</xdr:row>
      <xdr:rowOff>231323</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5309285" y="13607"/>
          <a:ext cx="4299857" cy="16600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12</xdr:row>
      <xdr:rowOff>76200</xdr:rowOff>
    </xdr:from>
    <xdr:to>
      <xdr:col>2</xdr:col>
      <xdr:colOff>457200</xdr:colOff>
      <xdr:row>16</xdr:row>
      <xdr:rowOff>104775</xdr:rowOff>
    </xdr:to>
    <xdr:sp macro="" textlink="">
      <xdr:nvSpPr>
        <xdr:cNvPr id="2" name="1 Flecha izquierda">
          <a:hlinkClick xmlns:r="http://schemas.openxmlformats.org/officeDocument/2006/relationships" r:id="rId1"/>
        </xdr:cNvPr>
        <xdr:cNvSpPr/>
      </xdr:nvSpPr>
      <xdr:spPr>
        <a:xfrm>
          <a:off x="2038350" y="2552700"/>
          <a:ext cx="2247900" cy="790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      </a:t>
          </a:r>
          <a:r>
            <a:rPr lang="es-CO" sz="1100" b="1">
              <a:solidFill>
                <a:sysClr val="windowText" lastClr="000000"/>
              </a:solidFill>
            </a:rPr>
            <a:t>VOLVER  AL MAPA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2381249</xdr:colOff>
      <xdr:row>12</xdr:row>
      <xdr:rowOff>71438</xdr:rowOff>
    </xdr:from>
    <xdr:to>
      <xdr:col>4</xdr:col>
      <xdr:colOff>595311</xdr:colOff>
      <xdr:row>15</xdr:row>
      <xdr:rowOff>182563</xdr:rowOff>
    </xdr:to>
    <xdr:sp macro="" textlink="">
      <xdr:nvSpPr>
        <xdr:cNvPr id="2" name="1 Flecha izquierda">
          <a:hlinkClick xmlns:r="http://schemas.openxmlformats.org/officeDocument/2006/relationships" r:id="rId1"/>
        </xdr:cNvPr>
        <xdr:cNvSpPr/>
      </xdr:nvSpPr>
      <xdr:spPr>
        <a:xfrm>
          <a:off x="4135437" y="3865563"/>
          <a:ext cx="2357437" cy="6826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a:t>VOLVER</a:t>
          </a:r>
          <a:r>
            <a:rPr lang="es-CO" sz="1100" baseline="0"/>
            <a:t> AL MAPA DE RIESGOS</a:t>
          </a:r>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35</xdr:row>
      <xdr:rowOff>0</xdr:rowOff>
    </xdr:from>
    <xdr:to>
      <xdr:col>3</xdr:col>
      <xdr:colOff>466725</xdr:colOff>
      <xdr:row>39</xdr:row>
      <xdr:rowOff>28575</xdr:rowOff>
    </xdr:to>
    <xdr:sp macro="" textlink="">
      <xdr:nvSpPr>
        <xdr:cNvPr id="5" name="1 Flecha izquierda">
          <a:hlinkClick xmlns:r="http://schemas.openxmlformats.org/officeDocument/2006/relationships" r:id="rId1"/>
        </xdr:cNvPr>
        <xdr:cNvSpPr/>
      </xdr:nvSpPr>
      <xdr:spPr>
        <a:xfrm>
          <a:off x="2466975" y="6153150"/>
          <a:ext cx="2247900" cy="7905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a:solidFill>
                <a:sysClr val="windowText" lastClr="000000"/>
              </a:solidFill>
            </a:rPr>
            <a:t>      </a:t>
          </a:r>
          <a:r>
            <a:rPr lang="es-CO" sz="1100" b="1">
              <a:solidFill>
                <a:sysClr val="windowText" lastClr="000000"/>
              </a:solidFill>
            </a:rPr>
            <a:t>VOLVER  AL MAPA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17</xdr:row>
      <xdr:rowOff>78271</xdr:rowOff>
    </xdr:from>
    <xdr:to>
      <xdr:col>4</xdr:col>
      <xdr:colOff>396874</xdr:colOff>
      <xdr:row>21</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1450398</xdr:colOff>
      <xdr:row>12</xdr:row>
      <xdr:rowOff>2</xdr:rowOff>
    </xdr:from>
    <xdr:to>
      <xdr:col>5</xdr:col>
      <xdr:colOff>703551</xdr:colOff>
      <xdr:row>14</xdr:row>
      <xdr:rowOff>184007</xdr:rowOff>
    </xdr:to>
    <xdr:sp macro="" textlink="">
      <xdr:nvSpPr>
        <xdr:cNvPr id="2" name="1 Flecha izquierda">
          <a:hlinkClick xmlns:r="http://schemas.openxmlformats.org/officeDocument/2006/relationships" r:id="rId1"/>
        </xdr:cNvPr>
        <xdr:cNvSpPr/>
      </xdr:nvSpPr>
      <xdr:spPr>
        <a:xfrm>
          <a:off x="3301279" y="6797388"/>
          <a:ext cx="2716789"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733425</xdr:colOff>
      <xdr:row>20</xdr:row>
      <xdr:rowOff>171449</xdr:rowOff>
    </xdr:from>
    <xdr:to>
      <xdr:col>4</xdr:col>
      <xdr:colOff>371476</xdr:colOff>
      <xdr:row>24</xdr:row>
      <xdr:rowOff>133350</xdr:rowOff>
    </xdr:to>
    <xdr:sp macro="" textlink="">
      <xdr:nvSpPr>
        <xdr:cNvPr id="3" name="2 Flecha izquierda">
          <a:hlinkClick xmlns:r="http://schemas.openxmlformats.org/officeDocument/2006/relationships" r:id="rId1"/>
        </xdr:cNvPr>
        <xdr:cNvSpPr/>
      </xdr:nvSpPr>
      <xdr:spPr>
        <a:xfrm>
          <a:off x="3400425" y="6562724"/>
          <a:ext cx="1562101" cy="123825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CALIFICACIÒN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ON%20PROCESO%20ESTRATEGICO%202017%20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Perfil%20jdarias/Desktop/MAPA%20DE%20RIESGOS%20DE%20CORRUPCI&#211;N%20%20SDM%20-%202017%20-%20V2/RIESGOS%20CORRUPCI&#211;N%20REGULACI&#211;N%20Y%20CONTROL%202017%20-%20V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erfil%20jdarias\Documents\MAPA%20DE%20RIESGOS%20CORRUPCI&#211;N%202016\MAPA%20RIESGOS%20OAC%20ANTICORRUPCI&#211;N-SDM-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211;N%20GESTI&#211;N%20DE%20TR&#193;NSITO-2017%20V2.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Perfil%20jdarias/Desktop/MAPA%20DE%20RIESGOS%20DE%20CORRUPCI&#211;N%20%20SDM%20-%202017%20-%20V2/PV01-PR07-F03%20MONITOREO%20GESTI&#211;N%20DEL%20TRANSITO%20ABRIL.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211;N%20TALENTO%20HUMANO%202017-V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Perfil%20jdarias/Desktop/MAPA%20DE%20RIESGOS%20DE%20CORRUPCI&#211;N%20-%20SDM-2017%20V2/RIESGOS%20CORRUPCION%20FINANCIERA%202017%20-%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ON%20GESTI&#211;N%20LEGAL%202017%20-%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jcendales/Desktop/Riesgos%20de%20corrupci&#243;n%2012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211;N%20GESTI&#211;N%20ADMINISTRATI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211;N%20COMUNICACIONES%202017%20V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MRC%20PROCESO%20ADMNISTRATIVA%20PROPUESTA%20V2.cleaned.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211;N%20OCD%202017-%20V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erfil%20jdarias/Documents/MAPA%20DE%20RIESGOS%20CORRUPCI&#211;N%202016/MAPA%20DE%20RIESGOS%20REGULACI&#211;N%20Y%20CONTROL%20ANTICORRUPCI&#211;N-SDM-2016.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ON%20GTI%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ON%20GESTI&#211;N%20DE%20LA%20INFORMACI&#211;N%20Y%20TECNOLOGICA%202017%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jdarias/Documents/MAPA%20DE%20RIESGOS%20CORRUPCI&#211;N%202016/MAPA%20DE%20RIESGOS%20DE%20GESTI&#211;N%20DE%20LA%20INFORMACI&#211;N%20Y%20GESTI&#211;N%20TECNOLOGIC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ON%20SEGURIDAD%20VI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erfil%20jdarias/Documents/MAPA%20DE%20RIESGOS%20CORRUPCI&#211;N%202016/MAPA%20RIESGOS%20OAC%20ANTICORRUPCI&#211;N-SDM-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erfil%20jdarias/Desktop/MONITOREO%20Y%20REVISI&#211;N%20MAPA%20DE%20RIESGOS%20DE%20CORRUPCI&#211;N%20%20SDM%20-ABRIL%202017%20-%20V2/RIESGOS%20CORRUPCION%20SERVICIO%20AL%20CIUDADAN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erfil%20jdarias/Downloads/PROCESO%20REGULACION%20Y%20CONTROL%20-%20MRC%202017%20(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ERFIL%20JFUENTES/Downloads/MAPA%20RIESGOS%20DTI%20%2072-%202017%20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refreshError="1"/>
      <sheetData sheetId="1" refreshError="1"/>
      <sheetData sheetId="2" refreshError="1"/>
      <sheetData sheetId="3" refreshError="1"/>
      <sheetData sheetId="4" refreshError="1"/>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A-CONSOL-SDM-2017"/>
      <sheetName val="SECOP"/>
      <sheetName val="Plantilla SECOP"/>
      <sheetName val="MOV. 9 DE MARZO"/>
      <sheetName val="Hoja4"/>
      <sheetName val="MENU"/>
      <sheetName val="INSTRUCCIONES"/>
      <sheetName val="INF. GRAL Y COMP. LABOR."/>
      <sheetName val="PORTAFOLIO DE EVIDENCIAS FC"/>
      <sheetName val="fijacion de compromisos"/>
      <sheetName val="F. GENERAL"/>
      <sheetName val="F. COMPORTAMENTAL"/>
      <sheetName val="Hoja2"/>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1"/>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MAPA DE RIESGOS "/>
      <sheetName val="MATRIZ CALIFICACIÓN"/>
      <sheetName val="CALIFICACIÓN DEL RIESGO"/>
      <sheetName val="OPCIONES DE MANEJO DEL RIESGO"/>
      <sheetName val="DETERMINACIÓN DEL IMPACTO"/>
      <sheetName val="CONTROLES DE LOS RIESGOS "/>
      <sheetName val="CONTROL DE CAMBIOS"/>
      <sheetName val="DEFINICIÓN RIESGOS CORRUPCIÓN"/>
      <sheetName val="DETERMINACIÓN DE LA PROBABILIDA"/>
      <sheetName val="EVALUACIÓN DE LOS CONTROLES  "/>
      <sheetName val="EJECUCION BH"/>
      <sheetName val="EJECUCION BMT"/>
      <sheetName val="TOTAL"/>
      <sheetName val="PASIVOS "/>
      <sheetName val="RESERVAS"/>
      <sheetName val="Conceptos UNIDAD1"/>
      <sheetName val="Conceptos UNIDAD2"/>
      <sheetName val="PAA -FUNCTO 2017"/>
      <sheetName val="Plantilla SECOP 11"/>
      <sheetName val="Publi WEB "/>
      <sheetName val="Plantilla SECOP II Agrupa"/>
      <sheetName val="PAA-CONSOL-SDM 100%-2017"/>
      <sheetName val="Predis"/>
      <sheetName val="Multi-proceso"/>
      <sheetName val="PAA-Pendientes"/>
      <sheetName val="Metas Vigencia 2017"/>
      <sheetName val="Metas JULIO"/>
      <sheetName val="Puntos Inv 2017"/>
      <sheetName val="MODAL CONTRA"/>
      <sheetName val="PERSONAL "/>
      <sheetName val="PERSONAL 2017"/>
      <sheetName val="Conceptos SDH 25 Ago 2017"/>
      <sheetName val="PERSONAL GRUPOS"/>
      <sheetName val="PUNTOS INVERSIÓN 2017"/>
      <sheetName val="MULTIPROCESOS"/>
      <sheetName val="CONTEO PERSO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64" refreshError="1"/>
      <sheetData sheetId="65"/>
      <sheetData sheetId="66"/>
      <sheetData sheetId="67" refreshError="1"/>
      <sheetData sheetId="68"/>
      <sheetData sheetId="69">
        <row r="4">
          <cell r="A4" t="str">
            <v xml:space="preserve">Alteracion de cifras relacionada en la ejecucion con indicadores del procesos que se reportan </v>
          </cell>
        </row>
      </sheetData>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A16" t="str">
            <v>PA02 GESTIÓN DEL TALENTO HUMANO</v>
          </cell>
          <cell r="B16" t="str">
            <v>Gestionar las actividades relacionadas con el Talento Humano de la Secretaría, mediante la definición e implementación de políticas, planes y
programas que aseguren el ingreso, desarrollo integral durante la permanencia y retiro del personal de acuerdo a la normatividad vigente y
generando las condiciones laborales con las cuales los servidores públicos contribuyan al cumplimiento de la misión institucional de la
Secretaría Distrital de Movilidad.</v>
          </cell>
          <cell r="E16" t="str">
            <v>PROCESOS/PROCEDIMIENTOS</v>
          </cell>
          <cell r="F16" t="str">
            <v>Voluntad del servidor público de beneficiar a un tercero o a si mismo</v>
          </cell>
          <cell r="H16" t="str">
            <v>Investigaciones y sanciones disciplinarias</v>
          </cell>
          <cell r="I16" t="str">
            <v>RARA VEZ (1)</v>
          </cell>
          <cell r="J16" t="str">
            <v>MODERADO (5)</v>
          </cell>
          <cell r="K16">
            <v>1</v>
          </cell>
          <cell r="L16">
            <v>1</v>
          </cell>
          <cell r="M16">
            <v>11</v>
          </cell>
          <cell r="N16" t="str">
            <v>BAJA</v>
          </cell>
          <cell r="O16" t="str">
            <v xml:space="preserve">Revisión de documentos soportes </v>
          </cell>
          <cell r="P16" t="str">
            <v>PREVENTIVO</v>
          </cell>
          <cell r="Q16" t="str">
            <v>RARA VEZ (1)</v>
          </cell>
          <cell r="R16" t="str">
            <v>MODERADO (5)</v>
          </cell>
          <cell r="S16" t="str">
            <v>BAJA</v>
          </cell>
          <cell r="T16" t="str">
            <v>Semestral</v>
          </cell>
          <cell r="U16" t="str">
            <v>Profesional revisa el cumplimiento total de los requisitos normativos y organizacionales para el respectivo reconocimiento u otorgamiento de beneficio</v>
          </cell>
          <cell r="V16" t="str">
            <v>Visto bueno sobre reconocimiento u otorgamiento por parte del revisor</v>
          </cell>
          <cell r="W16" t="str">
            <v>DIRECCIÓN ADMINISTRATIVA Y FINANCIREA / SUBDIRECCIÓN ADMINISTRATIVA</v>
          </cell>
        </row>
        <row r="17">
          <cell r="E17" t="str">
            <v>PROCESOS/PROCEDIMIENTOS</v>
          </cell>
          <cell r="F17" t="str">
            <v>Omisión del debido proceso</v>
          </cell>
          <cell r="H17" t="str">
            <v xml:space="preserve">Reprocesos y desgaste administrativo  </v>
          </cell>
          <cell r="O17" t="str">
            <v>Publicación de resultados de proceso de otorgamiento</v>
          </cell>
          <cell r="P17" t="str">
            <v>PREVENTIVO</v>
          </cell>
          <cell r="T17" t="str">
            <v>Semestral</v>
          </cell>
          <cell r="U17" t="str">
            <v>Publicación en la intranet y/o por correo electrónico del proceso de otorgamiento de incentivo y sus resultados</v>
          </cell>
          <cell r="V17" t="str">
            <v>Visto bueno sobre reconocimiento u otorgamiento por parte del revisor</v>
          </cell>
        </row>
        <row r="18">
          <cell r="H18" t="str">
            <v>Afectación del clima laboral</v>
          </cell>
        </row>
      </sheetData>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 val="Hoja1"/>
    </sheetNames>
    <sheetDataSet>
      <sheetData sheetId="0" refreshError="1"/>
      <sheetData sheetId="1">
        <row r="16">
          <cell r="A16" t="str">
            <v>PA03 GESTIÓN FINANCIERA</v>
          </cell>
        </row>
      </sheetData>
      <sheetData sheetId="2" refreshError="1"/>
      <sheetData sheetId="3" refreshError="1"/>
      <sheetData sheetId="4" refreshError="1"/>
      <sheetData sheetId="5">
        <row r="27">
          <cell r="D27">
            <v>53</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26">
          <cell r="D26" t="str">
            <v>CULTURALES</v>
          </cell>
          <cell r="F26" t="str">
            <v xml:space="preserve">Bajos estándares éticos </v>
          </cell>
          <cell r="G26" t="str">
            <v>Pérdida de los recursos de las cajas menores aprobadas para la SDM en beneficio propio o de un tercero</v>
          </cell>
          <cell r="K26">
            <v>2</v>
          </cell>
          <cell r="L26">
            <v>2</v>
          </cell>
          <cell r="M26">
            <v>22</v>
          </cell>
          <cell r="O26" t="str">
            <v>Cumplimiento en la ejecución del procedimiento PA01-PR22</v>
          </cell>
          <cell r="S26" t="str">
            <v>BAJA</v>
          </cell>
          <cell r="V26" t="str">
            <v>Informe de auditoria</v>
          </cell>
          <cell r="W26" t="str">
            <v>Subdirector Administrativo/ Director de Asuntos Legales /Oficina de Control Interno</v>
          </cell>
          <cell r="X26" t="str">
            <v>Número de informes/número de arqueos</v>
          </cell>
          <cell r="Y26">
            <v>42855</v>
          </cell>
          <cell r="Z26" t="str">
            <v>Durante el seguimiento se evidencia que a la fecha no se ha realizado el arqueo del semestre a las cajas menores</v>
          </cell>
          <cell r="AA26" t="str">
            <v>Profesional Subdirección Administrativa/Delegado de la DAL/Profesional OCI</v>
          </cell>
          <cell r="AB26">
            <v>0</v>
          </cell>
        </row>
        <row r="27">
          <cell r="D27" t="str">
            <v>ECONOMICOS</v>
          </cell>
          <cell r="F27" t="str">
            <v>Baja cultura del control institucional</v>
          </cell>
          <cell r="K27"/>
          <cell r="L27"/>
          <cell r="M27"/>
        </row>
        <row r="28">
          <cell r="D28" t="str">
            <v>LEGALES</v>
          </cell>
          <cell r="K28"/>
          <cell r="L28"/>
          <cell r="M28"/>
        </row>
        <row r="29">
          <cell r="K29"/>
          <cell r="L29"/>
          <cell r="M29"/>
        </row>
      </sheetData>
      <sheetData sheetId="2"/>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row r="16">
          <cell r="A16" t="str">
            <v>PE03 GESTIÓN DE LA INFORMACIÓN</v>
          </cell>
          <cell r="B16" t="str">
            <v>Definir y aplicar lineamientos y políticas para la gestión de la información en la operación del día a día y durante la implementación de los
proyectos de la Secretaría Distrital de Movilidad que incluyen un componente TIC. Lo anterior articulado con el subsistema de gestión de
seguridad de la información.</v>
          </cell>
        </row>
        <row r="20">
          <cell r="D20" t="str">
            <v>POLITICOS</v>
          </cell>
          <cell r="E20" t="str">
            <v>MODELO DE OPERACIÓN</v>
          </cell>
          <cell r="F20" t="str">
            <v xml:space="preserve">Amiguismo y clientelismo
</v>
          </cell>
          <cell r="G20" t="str">
            <v>Estructurar y evaluar procesos de adquisición de software, favoreciendo a un tercero</v>
          </cell>
          <cell r="H20" t="str">
            <v>Sancion disciplinarias y legales</v>
          </cell>
          <cell r="I20" t="str">
            <v>POSIBLE (3)</v>
          </cell>
          <cell r="J20" t="str">
            <v>MAYOR (10)</v>
          </cell>
          <cell r="K20">
            <v>3</v>
          </cell>
          <cell r="L20">
            <v>2</v>
          </cell>
          <cell r="M20">
            <v>32</v>
          </cell>
          <cell r="N20" t="str">
            <v xml:space="preserve">ALTA </v>
          </cell>
          <cell r="O20" t="str">
            <v xml:space="preserve">Aplicación del PROCEDIMIENTO ADQUISICION DE SOFTWARE PE03-PRO3 </v>
          </cell>
          <cell r="P20" t="str">
            <v>PREVENTIVO</v>
          </cell>
          <cell r="Q20" t="str">
            <v>IMPROBABLE (2)</v>
          </cell>
          <cell r="R20" t="str">
            <v>MAYOR (10)</v>
          </cell>
          <cell r="S20" t="str">
            <v>BAJA</v>
          </cell>
          <cell r="T20" t="str">
            <v>permanente</v>
          </cell>
          <cell r="U20" t="str">
            <v xml:space="preserve">Verificacion y aprobación de estudios de adquisicion de software por parte del Jefe de la Oficina de Información Sectorial </v>
          </cell>
          <cell r="V20" t="str">
            <v>Estudios realizados documentados</v>
          </cell>
        </row>
        <row r="21">
          <cell r="D21"/>
          <cell r="E21" t="str">
            <v>RECURSOS HUMANOS Y ECONOMICOS</v>
          </cell>
          <cell r="F21" t="str">
            <v>Bajos estandares Eticos</v>
          </cell>
          <cell r="H21" t="str">
            <v>Perdida de imagen y credibilidad institucional</v>
          </cell>
        </row>
        <row r="22">
          <cell r="D22"/>
          <cell r="E22" t="str">
            <v>MODELO DE OPERACIÓN</v>
          </cell>
          <cell r="F22" t="str">
            <v>Interes Indebido en las celebracion de contratos o debilidad de procesos y procedimientos para la gestion</v>
          </cell>
          <cell r="H22" t="str">
            <v>Detrimento patrimonial</v>
          </cell>
        </row>
        <row r="23">
          <cell r="D23" t="str">
            <v>SOCIALES</v>
          </cell>
          <cell r="E23" t="str">
            <v xml:space="preserve">SISTEMAS DE INFORMACIÓN </v>
          </cell>
          <cell r="F23" t="str">
            <v>utilizacion indebida de la informacion</v>
          </cell>
        </row>
        <row r="24">
          <cell r="D24" t="str">
            <v>POLITICOS</v>
          </cell>
          <cell r="E24" t="str">
            <v>RECURSOS HUMANOS Y ECONOMICOS</v>
          </cell>
          <cell r="F24" t="str">
            <v>Trafico de Influencias</v>
          </cell>
        </row>
        <row r="25">
          <cell r="A25" t="str">
            <v>PA04 GESTIÓN TECNOLOGICA</v>
          </cell>
          <cell r="G25" t="str">
            <v>Elaborar conceptos tecnicos o Viabilidades sobre proyectos de tecnoligia de informacion y comuncacion, favoreciendo a un tercero</v>
          </cell>
        </row>
      </sheetData>
      <sheetData sheetId="2">
        <row r="4">
          <cell r="A4" t="str">
            <v xml:space="preserve">Alteracion de cifras relacionada en la ejecucion con indicadores del procesos que se reportan </v>
          </cell>
        </row>
      </sheetData>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sheetData sheetId="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 val="Hoja1"/>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refreshError="1"/>
      <sheetData sheetId="1" refreshError="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E CAMBIOS"/>
      <sheetName val="MAPA DE RIESGOS "/>
      <sheetName val="DEFINICIÓN RIESGOS CORRUPCIÓN"/>
      <sheetName val="DETERMINACIÓN DE LA PROBABILIDA"/>
      <sheetName val="DETERMINACIÓN DEL IMPACTO"/>
      <sheetName val="MATRIZ CALIFICACIÓN"/>
      <sheetName val="OPCIONES DE MANEJO DEL RIESGO"/>
      <sheetName val="EVALUACIÓN DE LOS CONTROLES  "/>
    </sheetNames>
    <sheetDataSet>
      <sheetData sheetId="0"/>
      <sheetData sheetId="1"/>
      <sheetData sheetId="2"/>
      <sheetData sheetId="3"/>
      <sheetData sheetId="4"/>
      <sheetData sheetId="5">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row r="27">
          <cell r="D27">
            <v>53</v>
          </cell>
          <cell r="E27" t="str">
            <v xml:space="preserve">EXTREMA </v>
          </cell>
        </row>
        <row r="28">
          <cell r="D28">
            <v>43</v>
          </cell>
          <cell r="E28" t="str">
            <v xml:space="preserve">EXTREMA </v>
          </cell>
        </row>
        <row r="29">
          <cell r="D29">
            <v>33</v>
          </cell>
          <cell r="E29" t="str">
            <v xml:space="preserve">EXTREMA </v>
          </cell>
        </row>
        <row r="30">
          <cell r="D30">
            <v>52</v>
          </cell>
          <cell r="E30" t="str">
            <v xml:space="preserve">ALTA </v>
          </cell>
        </row>
        <row r="31">
          <cell r="D31">
            <v>42</v>
          </cell>
          <cell r="E31" t="str">
            <v xml:space="preserve">ALTA </v>
          </cell>
        </row>
        <row r="32">
          <cell r="D32">
            <v>32</v>
          </cell>
          <cell r="E32" t="str">
            <v xml:space="preserve">ALTA </v>
          </cell>
        </row>
        <row r="33">
          <cell r="D33">
            <v>23</v>
          </cell>
          <cell r="E33" t="str">
            <v xml:space="preserve">ALTA </v>
          </cell>
        </row>
        <row r="34">
          <cell r="D34">
            <v>51</v>
          </cell>
          <cell r="E34" t="str">
            <v>MODERADA</v>
          </cell>
        </row>
        <row r="35">
          <cell r="D35">
            <v>41</v>
          </cell>
          <cell r="E35" t="str">
            <v>MODERADA</v>
          </cell>
        </row>
        <row r="36">
          <cell r="D36">
            <v>31</v>
          </cell>
          <cell r="E36" t="str">
            <v>MODERADA</v>
          </cell>
        </row>
        <row r="37">
          <cell r="D37">
            <v>22</v>
          </cell>
          <cell r="E37" t="str">
            <v>MODERADA</v>
          </cell>
        </row>
        <row r="38">
          <cell r="D38">
            <v>13</v>
          </cell>
          <cell r="E38" t="str">
            <v>MODERADA</v>
          </cell>
        </row>
        <row r="39">
          <cell r="D39">
            <v>21</v>
          </cell>
          <cell r="E39" t="str">
            <v>BAJA</v>
          </cell>
        </row>
        <row r="40">
          <cell r="D40">
            <v>11</v>
          </cell>
          <cell r="E40" t="str">
            <v>BAJA</v>
          </cell>
        </row>
        <row r="41">
          <cell r="D41">
            <v>12</v>
          </cell>
          <cell r="E41" t="str">
            <v>BAJA</v>
          </cell>
        </row>
      </sheetData>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
      <sheetName val="MATRIZ CALIFICACIÓN"/>
      <sheetName val="CALIFICACIÓN DEL RIESGO"/>
      <sheetName val="OPCIONES DE MANEJO DEL RIESGO"/>
      <sheetName val="DETERMINACIÓN DEL IMPACTO"/>
      <sheetName val="CONTROLES DE LOS RIESGOS "/>
    </sheetNames>
    <sheetDataSet>
      <sheetData sheetId="0" refreshError="1"/>
      <sheetData sheetId="1" refreshError="1">
        <row r="8">
          <cell r="D8" t="str">
            <v>MODERADO (5)</v>
          </cell>
          <cell r="E8" t="str">
            <v>MAYOR (10)</v>
          </cell>
          <cell r="F8" t="str">
            <v>CATASTRÓFICO (20)</v>
          </cell>
        </row>
        <row r="9">
          <cell r="D9">
            <v>1</v>
          </cell>
          <cell r="E9">
            <v>2</v>
          </cell>
          <cell r="F9">
            <v>3</v>
          </cell>
        </row>
        <row r="10">
          <cell r="B10" t="str">
            <v>CASI SEGURO (5)</v>
          </cell>
          <cell r="C10">
            <v>5</v>
          </cell>
        </row>
        <row r="11">
          <cell r="B11" t="str">
            <v>PROBABLE (4)</v>
          </cell>
          <cell r="C11">
            <v>4</v>
          </cell>
        </row>
        <row r="12">
          <cell r="B12" t="str">
            <v>POSIBLE (3)</v>
          </cell>
          <cell r="C12">
            <v>3</v>
          </cell>
        </row>
        <row r="13">
          <cell r="B13" t="str">
            <v>IMPROBABLE (2)</v>
          </cell>
          <cell r="C13">
            <v>2</v>
          </cell>
        </row>
        <row r="14">
          <cell r="B14" t="str">
            <v>RARA VEZ (1)</v>
          </cell>
          <cell r="C14">
            <v>1</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29"/>
  <sheetViews>
    <sheetView tabSelected="1" topLeftCell="A13" workbookViewId="0">
      <selection activeCell="I18" sqref="I18:Q18"/>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31.85546875" customWidth="1"/>
    <col min="9" max="9" width="19.140625" customWidth="1"/>
    <col min="10" max="10" width="7.42578125" hidden="1" customWidth="1"/>
    <col min="11" max="13" width="11.42578125" hidden="1" customWidth="1"/>
    <col min="14" max="14" width="11.42578125" customWidth="1"/>
    <col min="15" max="15" width="6.28515625" customWidth="1"/>
    <col min="16" max="18" width="6.42578125" customWidth="1"/>
    <col min="258" max="258" width="3.5703125" customWidth="1"/>
    <col min="259" max="259" width="5.28515625" customWidth="1"/>
    <col min="260" max="260" width="4.42578125" customWidth="1"/>
    <col min="261" max="261" width="3" customWidth="1"/>
    <col min="262" max="262" width="13.7109375" customWidth="1"/>
    <col min="265" max="265" width="19.140625" customWidth="1"/>
    <col min="266" max="269" width="0" hidden="1" customWidth="1"/>
    <col min="270" max="270" width="11.42578125" customWidth="1"/>
    <col min="271" max="271" width="6.28515625" customWidth="1"/>
    <col min="272" max="274" width="6.42578125" customWidth="1"/>
    <col min="514" max="514" width="3.5703125" customWidth="1"/>
    <col min="515" max="515" width="5.28515625" customWidth="1"/>
    <col min="516" max="516" width="4.42578125" customWidth="1"/>
    <col min="517" max="517" width="3" customWidth="1"/>
    <col min="518" max="518" width="13.7109375" customWidth="1"/>
    <col min="521" max="521" width="19.140625" customWidth="1"/>
    <col min="522" max="525" width="0" hidden="1" customWidth="1"/>
    <col min="526" max="526" width="11.42578125" customWidth="1"/>
    <col min="527" max="527" width="6.28515625" customWidth="1"/>
    <col min="528" max="530" width="6.42578125" customWidth="1"/>
    <col min="770" max="770" width="3.5703125" customWidth="1"/>
    <col min="771" max="771" width="5.28515625" customWidth="1"/>
    <col min="772" max="772" width="4.42578125" customWidth="1"/>
    <col min="773" max="773" width="3" customWidth="1"/>
    <col min="774" max="774" width="13.7109375" customWidth="1"/>
    <col min="777" max="777" width="19.140625" customWidth="1"/>
    <col min="778" max="781" width="0" hidden="1" customWidth="1"/>
    <col min="782" max="782" width="11.42578125" customWidth="1"/>
    <col min="783" max="783" width="6.28515625" customWidth="1"/>
    <col min="784" max="786" width="6.42578125" customWidth="1"/>
    <col min="1026" max="1026" width="3.5703125" customWidth="1"/>
    <col min="1027" max="1027" width="5.28515625" customWidth="1"/>
    <col min="1028" max="1028" width="4.42578125" customWidth="1"/>
    <col min="1029" max="1029" width="3" customWidth="1"/>
    <col min="1030" max="1030" width="13.7109375" customWidth="1"/>
    <col min="1033" max="1033" width="19.140625" customWidth="1"/>
    <col min="1034" max="1037" width="0" hidden="1" customWidth="1"/>
    <col min="1038" max="1038" width="11.42578125" customWidth="1"/>
    <col min="1039" max="1039" width="6.28515625" customWidth="1"/>
    <col min="1040" max="1042" width="6.42578125" customWidth="1"/>
    <col min="1282" max="1282" width="3.5703125" customWidth="1"/>
    <col min="1283" max="1283" width="5.28515625" customWidth="1"/>
    <col min="1284" max="1284" width="4.42578125" customWidth="1"/>
    <col min="1285" max="1285" width="3" customWidth="1"/>
    <col min="1286" max="1286" width="13.7109375" customWidth="1"/>
    <col min="1289" max="1289" width="19.140625" customWidth="1"/>
    <col min="1290" max="1293" width="0" hidden="1" customWidth="1"/>
    <col min="1294" max="1294" width="11.42578125" customWidth="1"/>
    <col min="1295" max="1295" width="6.28515625" customWidth="1"/>
    <col min="1296" max="1298" width="6.42578125" customWidth="1"/>
    <col min="1538" max="1538" width="3.5703125" customWidth="1"/>
    <col min="1539" max="1539" width="5.28515625" customWidth="1"/>
    <col min="1540" max="1540" width="4.42578125" customWidth="1"/>
    <col min="1541" max="1541" width="3" customWidth="1"/>
    <col min="1542" max="1542" width="13.7109375" customWidth="1"/>
    <col min="1545" max="1545" width="19.140625" customWidth="1"/>
    <col min="1546" max="1549" width="0" hidden="1" customWidth="1"/>
    <col min="1550" max="1550" width="11.42578125" customWidth="1"/>
    <col min="1551" max="1551" width="6.28515625" customWidth="1"/>
    <col min="1552" max="1554" width="6.42578125" customWidth="1"/>
    <col min="1794" max="1794" width="3.5703125" customWidth="1"/>
    <col min="1795" max="1795" width="5.28515625" customWidth="1"/>
    <col min="1796" max="1796" width="4.42578125" customWidth="1"/>
    <col min="1797" max="1797" width="3" customWidth="1"/>
    <col min="1798" max="1798" width="13.7109375" customWidth="1"/>
    <col min="1801" max="1801" width="19.140625" customWidth="1"/>
    <col min="1802" max="1805" width="0" hidden="1" customWidth="1"/>
    <col min="1806" max="1806" width="11.42578125" customWidth="1"/>
    <col min="1807" max="1807" width="6.28515625" customWidth="1"/>
    <col min="1808" max="1810" width="6.42578125" customWidth="1"/>
    <col min="2050" max="2050" width="3.5703125" customWidth="1"/>
    <col min="2051" max="2051" width="5.28515625" customWidth="1"/>
    <col min="2052" max="2052" width="4.42578125" customWidth="1"/>
    <col min="2053" max="2053" width="3" customWidth="1"/>
    <col min="2054" max="2054" width="13.7109375" customWidth="1"/>
    <col min="2057" max="2057" width="19.140625" customWidth="1"/>
    <col min="2058" max="2061" width="0" hidden="1" customWidth="1"/>
    <col min="2062" max="2062" width="11.42578125" customWidth="1"/>
    <col min="2063" max="2063" width="6.28515625" customWidth="1"/>
    <col min="2064" max="2066" width="6.42578125" customWidth="1"/>
    <col min="2306" max="2306" width="3.5703125" customWidth="1"/>
    <col min="2307" max="2307" width="5.28515625" customWidth="1"/>
    <col min="2308" max="2308" width="4.42578125" customWidth="1"/>
    <col min="2309" max="2309" width="3" customWidth="1"/>
    <col min="2310" max="2310" width="13.7109375" customWidth="1"/>
    <col min="2313" max="2313" width="19.140625" customWidth="1"/>
    <col min="2314" max="2317" width="0" hidden="1" customWidth="1"/>
    <col min="2318" max="2318" width="11.42578125" customWidth="1"/>
    <col min="2319" max="2319" width="6.28515625" customWidth="1"/>
    <col min="2320" max="2322" width="6.42578125" customWidth="1"/>
    <col min="2562" max="2562" width="3.5703125" customWidth="1"/>
    <col min="2563" max="2563" width="5.28515625" customWidth="1"/>
    <col min="2564" max="2564" width="4.42578125" customWidth="1"/>
    <col min="2565" max="2565" width="3" customWidth="1"/>
    <col min="2566" max="2566" width="13.7109375" customWidth="1"/>
    <col min="2569" max="2569" width="19.140625" customWidth="1"/>
    <col min="2570" max="2573" width="0" hidden="1" customWidth="1"/>
    <col min="2574" max="2574" width="11.42578125" customWidth="1"/>
    <col min="2575" max="2575" width="6.28515625" customWidth="1"/>
    <col min="2576" max="2578" width="6.42578125" customWidth="1"/>
    <col min="2818" max="2818" width="3.5703125" customWidth="1"/>
    <col min="2819" max="2819" width="5.28515625" customWidth="1"/>
    <col min="2820" max="2820" width="4.42578125" customWidth="1"/>
    <col min="2821" max="2821" width="3" customWidth="1"/>
    <col min="2822" max="2822" width="13.7109375" customWidth="1"/>
    <col min="2825" max="2825" width="19.140625" customWidth="1"/>
    <col min="2826" max="2829" width="0" hidden="1" customWidth="1"/>
    <col min="2830" max="2830" width="11.42578125" customWidth="1"/>
    <col min="2831" max="2831" width="6.28515625" customWidth="1"/>
    <col min="2832" max="2834" width="6.42578125" customWidth="1"/>
    <col min="3074" max="3074" width="3.5703125" customWidth="1"/>
    <col min="3075" max="3075" width="5.28515625" customWidth="1"/>
    <col min="3076" max="3076" width="4.42578125" customWidth="1"/>
    <col min="3077" max="3077" width="3" customWidth="1"/>
    <col min="3078" max="3078" width="13.7109375" customWidth="1"/>
    <col min="3081" max="3081" width="19.140625" customWidth="1"/>
    <col min="3082" max="3085" width="0" hidden="1" customWidth="1"/>
    <col min="3086" max="3086" width="11.42578125" customWidth="1"/>
    <col min="3087" max="3087" width="6.28515625" customWidth="1"/>
    <col min="3088" max="3090" width="6.42578125" customWidth="1"/>
    <col min="3330" max="3330" width="3.5703125" customWidth="1"/>
    <col min="3331" max="3331" width="5.28515625" customWidth="1"/>
    <col min="3332" max="3332" width="4.42578125" customWidth="1"/>
    <col min="3333" max="3333" width="3" customWidth="1"/>
    <col min="3334" max="3334" width="13.7109375" customWidth="1"/>
    <col min="3337" max="3337" width="19.140625" customWidth="1"/>
    <col min="3338" max="3341" width="0" hidden="1" customWidth="1"/>
    <col min="3342" max="3342" width="11.42578125" customWidth="1"/>
    <col min="3343" max="3343" width="6.28515625" customWidth="1"/>
    <col min="3344" max="3346" width="6.42578125" customWidth="1"/>
    <col min="3586" max="3586" width="3.5703125" customWidth="1"/>
    <col min="3587" max="3587" width="5.28515625" customWidth="1"/>
    <col min="3588" max="3588" width="4.42578125" customWidth="1"/>
    <col min="3589" max="3589" width="3" customWidth="1"/>
    <col min="3590" max="3590" width="13.7109375" customWidth="1"/>
    <col min="3593" max="3593" width="19.140625" customWidth="1"/>
    <col min="3594" max="3597" width="0" hidden="1" customWidth="1"/>
    <col min="3598" max="3598" width="11.42578125" customWidth="1"/>
    <col min="3599" max="3599" width="6.28515625" customWidth="1"/>
    <col min="3600" max="3602" width="6.42578125" customWidth="1"/>
    <col min="3842" max="3842" width="3.5703125" customWidth="1"/>
    <col min="3843" max="3843" width="5.28515625" customWidth="1"/>
    <col min="3844" max="3844" width="4.42578125" customWidth="1"/>
    <col min="3845" max="3845" width="3" customWidth="1"/>
    <col min="3846" max="3846" width="13.7109375" customWidth="1"/>
    <col min="3849" max="3849" width="19.140625" customWidth="1"/>
    <col min="3850" max="3853" width="0" hidden="1" customWidth="1"/>
    <col min="3854" max="3854" width="11.42578125" customWidth="1"/>
    <col min="3855" max="3855" width="6.28515625" customWidth="1"/>
    <col min="3856" max="3858" width="6.42578125" customWidth="1"/>
    <col min="4098" max="4098" width="3.5703125" customWidth="1"/>
    <col min="4099" max="4099" width="5.28515625" customWidth="1"/>
    <col min="4100" max="4100" width="4.42578125" customWidth="1"/>
    <col min="4101" max="4101" width="3" customWidth="1"/>
    <col min="4102" max="4102" width="13.7109375" customWidth="1"/>
    <col min="4105" max="4105" width="19.140625" customWidth="1"/>
    <col min="4106" max="4109" width="0" hidden="1" customWidth="1"/>
    <col min="4110" max="4110" width="11.42578125" customWidth="1"/>
    <col min="4111" max="4111" width="6.28515625" customWidth="1"/>
    <col min="4112" max="4114" width="6.42578125" customWidth="1"/>
    <col min="4354" max="4354" width="3.5703125" customWidth="1"/>
    <col min="4355" max="4355" width="5.28515625" customWidth="1"/>
    <col min="4356" max="4356" width="4.42578125" customWidth="1"/>
    <col min="4357" max="4357" width="3" customWidth="1"/>
    <col min="4358" max="4358" width="13.7109375" customWidth="1"/>
    <col min="4361" max="4361" width="19.140625" customWidth="1"/>
    <col min="4362" max="4365" width="0" hidden="1" customWidth="1"/>
    <col min="4366" max="4366" width="11.42578125" customWidth="1"/>
    <col min="4367" max="4367" width="6.28515625" customWidth="1"/>
    <col min="4368" max="4370" width="6.42578125" customWidth="1"/>
    <col min="4610" max="4610" width="3.5703125" customWidth="1"/>
    <col min="4611" max="4611" width="5.28515625" customWidth="1"/>
    <col min="4612" max="4612" width="4.42578125" customWidth="1"/>
    <col min="4613" max="4613" width="3" customWidth="1"/>
    <col min="4614" max="4614" width="13.7109375" customWidth="1"/>
    <col min="4617" max="4617" width="19.140625" customWidth="1"/>
    <col min="4618" max="4621" width="0" hidden="1" customWidth="1"/>
    <col min="4622" max="4622" width="11.42578125" customWidth="1"/>
    <col min="4623" max="4623" width="6.28515625" customWidth="1"/>
    <col min="4624" max="4626" width="6.42578125" customWidth="1"/>
    <col min="4866" max="4866" width="3.5703125" customWidth="1"/>
    <col min="4867" max="4867" width="5.28515625" customWidth="1"/>
    <col min="4868" max="4868" width="4.42578125" customWidth="1"/>
    <col min="4869" max="4869" width="3" customWidth="1"/>
    <col min="4870" max="4870" width="13.7109375" customWidth="1"/>
    <col min="4873" max="4873" width="19.140625" customWidth="1"/>
    <col min="4874" max="4877" width="0" hidden="1" customWidth="1"/>
    <col min="4878" max="4878" width="11.42578125" customWidth="1"/>
    <col min="4879" max="4879" width="6.28515625" customWidth="1"/>
    <col min="4880" max="4882" width="6.42578125" customWidth="1"/>
    <col min="5122" max="5122" width="3.5703125" customWidth="1"/>
    <col min="5123" max="5123" width="5.28515625" customWidth="1"/>
    <col min="5124" max="5124" width="4.42578125" customWidth="1"/>
    <col min="5125" max="5125" width="3" customWidth="1"/>
    <col min="5126" max="5126" width="13.7109375" customWidth="1"/>
    <col min="5129" max="5129" width="19.140625" customWidth="1"/>
    <col min="5130" max="5133" width="0" hidden="1" customWidth="1"/>
    <col min="5134" max="5134" width="11.42578125" customWidth="1"/>
    <col min="5135" max="5135" width="6.28515625" customWidth="1"/>
    <col min="5136" max="5138" width="6.42578125" customWidth="1"/>
    <col min="5378" max="5378" width="3.5703125" customWidth="1"/>
    <col min="5379" max="5379" width="5.28515625" customWidth="1"/>
    <col min="5380" max="5380" width="4.42578125" customWidth="1"/>
    <col min="5381" max="5381" width="3" customWidth="1"/>
    <col min="5382" max="5382" width="13.7109375" customWidth="1"/>
    <col min="5385" max="5385" width="19.140625" customWidth="1"/>
    <col min="5386" max="5389" width="0" hidden="1" customWidth="1"/>
    <col min="5390" max="5390" width="11.42578125" customWidth="1"/>
    <col min="5391" max="5391" width="6.28515625" customWidth="1"/>
    <col min="5392" max="5394" width="6.42578125" customWidth="1"/>
    <col min="5634" max="5634" width="3.5703125" customWidth="1"/>
    <col min="5635" max="5635" width="5.28515625" customWidth="1"/>
    <col min="5636" max="5636" width="4.42578125" customWidth="1"/>
    <col min="5637" max="5637" width="3" customWidth="1"/>
    <col min="5638" max="5638" width="13.7109375" customWidth="1"/>
    <col min="5641" max="5641" width="19.140625" customWidth="1"/>
    <col min="5642" max="5645" width="0" hidden="1" customWidth="1"/>
    <col min="5646" max="5646" width="11.42578125" customWidth="1"/>
    <col min="5647" max="5647" width="6.28515625" customWidth="1"/>
    <col min="5648" max="5650" width="6.42578125" customWidth="1"/>
    <col min="5890" max="5890" width="3.5703125" customWidth="1"/>
    <col min="5891" max="5891" width="5.28515625" customWidth="1"/>
    <col min="5892" max="5892" width="4.42578125" customWidth="1"/>
    <col min="5893" max="5893" width="3" customWidth="1"/>
    <col min="5894" max="5894" width="13.7109375" customWidth="1"/>
    <col min="5897" max="5897" width="19.140625" customWidth="1"/>
    <col min="5898" max="5901" width="0" hidden="1" customWidth="1"/>
    <col min="5902" max="5902" width="11.42578125" customWidth="1"/>
    <col min="5903" max="5903" width="6.28515625" customWidth="1"/>
    <col min="5904" max="5906" width="6.42578125" customWidth="1"/>
    <col min="6146" max="6146" width="3.5703125" customWidth="1"/>
    <col min="6147" max="6147" width="5.28515625" customWidth="1"/>
    <col min="6148" max="6148" width="4.42578125" customWidth="1"/>
    <col min="6149" max="6149" width="3" customWidth="1"/>
    <col min="6150" max="6150" width="13.7109375" customWidth="1"/>
    <col min="6153" max="6153" width="19.140625" customWidth="1"/>
    <col min="6154" max="6157" width="0" hidden="1" customWidth="1"/>
    <col min="6158" max="6158" width="11.42578125" customWidth="1"/>
    <col min="6159" max="6159" width="6.28515625" customWidth="1"/>
    <col min="6160" max="6162" width="6.42578125" customWidth="1"/>
    <col min="6402" max="6402" width="3.5703125" customWidth="1"/>
    <col min="6403" max="6403" width="5.28515625" customWidth="1"/>
    <col min="6404" max="6404" width="4.42578125" customWidth="1"/>
    <col min="6405" max="6405" width="3" customWidth="1"/>
    <col min="6406" max="6406" width="13.7109375" customWidth="1"/>
    <col min="6409" max="6409" width="19.140625" customWidth="1"/>
    <col min="6410" max="6413" width="0" hidden="1" customWidth="1"/>
    <col min="6414" max="6414" width="11.42578125" customWidth="1"/>
    <col min="6415" max="6415" width="6.28515625" customWidth="1"/>
    <col min="6416" max="6418" width="6.42578125" customWidth="1"/>
    <col min="6658" max="6658" width="3.5703125" customWidth="1"/>
    <col min="6659" max="6659" width="5.28515625" customWidth="1"/>
    <col min="6660" max="6660" width="4.42578125" customWidth="1"/>
    <col min="6661" max="6661" width="3" customWidth="1"/>
    <col min="6662" max="6662" width="13.7109375" customWidth="1"/>
    <col min="6665" max="6665" width="19.140625" customWidth="1"/>
    <col min="6666" max="6669" width="0" hidden="1" customWidth="1"/>
    <col min="6670" max="6670" width="11.42578125" customWidth="1"/>
    <col min="6671" max="6671" width="6.28515625" customWidth="1"/>
    <col min="6672" max="6674" width="6.42578125" customWidth="1"/>
    <col min="6914" max="6914" width="3.5703125" customWidth="1"/>
    <col min="6915" max="6915" width="5.28515625" customWidth="1"/>
    <col min="6916" max="6916" width="4.42578125" customWidth="1"/>
    <col min="6917" max="6917" width="3" customWidth="1"/>
    <col min="6918" max="6918" width="13.7109375" customWidth="1"/>
    <col min="6921" max="6921" width="19.140625" customWidth="1"/>
    <col min="6922" max="6925" width="0" hidden="1" customWidth="1"/>
    <col min="6926" max="6926" width="11.42578125" customWidth="1"/>
    <col min="6927" max="6927" width="6.28515625" customWidth="1"/>
    <col min="6928" max="6930" width="6.42578125" customWidth="1"/>
    <col min="7170" max="7170" width="3.5703125" customWidth="1"/>
    <col min="7171" max="7171" width="5.28515625" customWidth="1"/>
    <col min="7172" max="7172" width="4.42578125" customWidth="1"/>
    <col min="7173" max="7173" width="3" customWidth="1"/>
    <col min="7174" max="7174" width="13.7109375" customWidth="1"/>
    <col min="7177" max="7177" width="19.140625" customWidth="1"/>
    <col min="7178" max="7181" width="0" hidden="1" customWidth="1"/>
    <col min="7182" max="7182" width="11.42578125" customWidth="1"/>
    <col min="7183" max="7183" width="6.28515625" customWidth="1"/>
    <col min="7184" max="7186" width="6.42578125" customWidth="1"/>
    <col min="7426" max="7426" width="3.5703125" customWidth="1"/>
    <col min="7427" max="7427" width="5.28515625" customWidth="1"/>
    <col min="7428" max="7428" width="4.42578125" customWidth="1"/>
    <col min="7429" max="7429" width="3" customWidth="1"/>
    <col min="7430" max="7430" width="13.7109375" customWidth="1"/>
    <col min="7433" max="7433" width="19.140625" customWidth="1"/>
    <col min="7434" max="7437" width="0" hidden="1" customWidth="1"/>
    <col min="7438" max="7438" width="11.42578125" customWidth="1"/>
    <col min="7439" max="7439" width="6.28515625" customWidth="1"/>
    <col min="7440" max="7442" width="6.42578125" customWidth="1"/>
    <col min="7682" max="7682" width="3.5703125" customWidth="1"/>
    <col min="7683" max="7683" width="5.28515625" customWidth="1"/>
    <col min="7684" max="7684" width="4.42578125" customWidth="1"/>
    <col min="7685" max="7685" width="3" customWidth="1"/>
    <col min="7686" max="7686" width="13.7109375" customWidth="1"/>
    <col min="7689" max="7689" width="19.140625" customWidth="1"/>
    <col min="7690" max="7693" width="0" hidden="1" customWidth="1"/>
    <col min="7694" max="7694" width="11.42578125" customWidth="1"/>
    <col min="7695" max="7695" width="6.28515625" customWidth="1"/>
    <col min="7696" max="7698" width="6.42578125" customWidth="1"/>
    <col min="7938" max="7938" width="3.5703125" customWidth="1"/>
    <col min="7939" max="7939" width="5.28515625" customWidth="1"/>
    <col min="7940" max="7940" width="4.42578125" customWidth="1"/>
    <col min="7941" max="7941" width="3" customWidth="1"/>
    <col min="7942" max="7942" width="13.7109375" customWidth="1"/>
    <col min="7945" max="7945" width="19.140625" customWidth="1"/>
    <col min="7946" max="7949" width="0" hidden="1" customWidth="1"/>
    <col min="7950" max="7950" width="11.42578125" customWidth="1"/>
    <col min="7951" max="7951" width="6.28515625" customWidth="1"/>
    <col min="7952" max="7954" width="6.42578125" customWidth="1"/>
    <col min="8194" max="8194" width="3.5703125" customWidth="1"/>
    <col min="8195" max="8195" width="5.28515625" customWidth="1"/>
    <col min="8196" max="8196" width="4.42578125" customWidth="1"/>
    <col min="8197" max="8197" width="3" customWidth="1"/>
    <col min="8198" max="8198" width="13.7109375" customWidth="1"/>
    <col min="8201" max="8201" width="19.140625" customWidth="1"/>
    <col min="8202" max="8205" width="0" hidden="1" customWidth="1"/>
    <col min="8206" max="8206" width="11.42578125" customWidth="1"/>
    <col min="8207" max="8207" width="6.28515625" customWidth="1"/>
    <col min="8208" max="8210" width="6.42578125" customWidth="1"/>
    <col min="8450" max="8450" width="3.5703125" customWidth="1"/>
    <col min="8451" max="8451" width="5.28515625" customWidth="1"/>
    <col min="8452" max="8452" width="4.42578125" customWidth="1"/>
    <col min="8453" max="8453" width="3" customWidth="1"/>
    <col min="8454" max="8454" width="13.7109375" customWidth="1"/>
    <col min="8457" max="8457" width="19.140625" customWidth="1"/>
    <col min="8458" max="8461" width="0" hidden="1" customWidth="1"/>
    <col min="8462" max="8462" width="11.42578125" customWidth="1"/>
    <col min="8463" max="8463" width="6.28515625" customWidth="1"/>
    <col min="8464" max="8466" width="6.42578125" customWidth="1"/>
    <col min="8706" max="8706" width="3.5703125" customWidth="1"/>
    <col min="8707" max="8707" width="5.28515625" customWidth="1"/>
    <col min="8708" max="8708" width="4.42578125" customWidth="1"/>
    <col min="8709" max="8709" width="3" customWidth="1"/>
    <col min="8710" max="8710" width="13.7109375" customWidth="1"/>
    <col min="8713" max="8713" width="19.140625" customWidth="1"/>
    <col min="8714" max="8717" width="0" hidden="1" customWidth="1"/>
    <col min="8718" max="8718" width="11.42578125" customWidth="1"/>
    <col min="8719" max="8719" width="6.28515625" customWidth="1"/>
    <col min="8720" max="8722" width="6.42578125" customWidth="1"/>
    <col min="8962" max="8962" width="3.5703125" customWidth="1"/>
    <col min="8963" max="8963" width="5.28515625" customWidth="1"/>
    <col min="8964" max="8964" width="4.42578125" customWidth="1"/>
    <col min="8965" max="8965" width="3" customWidth="1"/>
    <col min="8966" max="8966" width="13.7109375" customWidth="1"/>
    <col min="8969" max="8969" width="19.140625" customWidth="1"/>
    <col min="8970" max="8973" width="0" hidden="1" customWidth="1"/>
    <col min="8974" max="8974" width="11.42578125" customWidth="1"/>
    <col min="8975" max="8975" width="6.28515625" customWidth="1"/>
    <col min="8976" max="8978" width="6.42578125" customWidth="1"/>
    <col min="9218" max="9218" width="3.5703125" customWidth="1"/>
    <col min="9219" max="9219" width="5.28515625" customWidth="1"/>
    <col min="9220" max="9220" width="4.42578125" customWidth="1"/>
    <col min="9221" max="9221" width="3" customWidth="1"/>
    <col min="9222" max="9222" width="13.7109375" customWidth="1"/>
    <col min="9225" max="9225" width="19.140625" customWidth="1"/>
    <col min="9226" max="9229" width="0" hidden="1" customWidth="1"/>
    <col min="9230" max="9230" width="11.42578125" customWidth="1"/>
    <col min="9231" max="9231" width="6.28515625" customWidth="1"/>
    <col min="9232" max="9234" width="6.42578125" customWidth="1"/>
    <col min="9474" max="9474" width="3.5703125" customWidth="1"/>
    <col min="9475" max="9475" width="5.28515625" customWidth="1"/>
    <col min="9476" max="9476" width="4.42578125" customWidth="1"/>
    <col min="9477" max="9477" width="3" customWidth="1"/>
    <col min="9478" max="9478" width="13.7109375" customWidth="1"/>
    <col min="9481" max="9481" width="19.140625" customWidth="1"/>
    <col min="9482" max="9485" width="0" hidden="1" customWidth="1"/>
    <col min="9486" max="9486" width="11.42578125" customWidth="1"/>
    <col min="9487" max="9487" width="6.28515625" customWidth="1"/>
    <col min="9488" max="9490" width="6.42578125" customWidth="1"/>
    <col min="9730" max="9730" width="3.5703125" customWidth="1"/>
    <col min="9731" max="9731" width="5.28515625" customWidth="1"/>
    <col min="9732" max="9732" width="4.42578125" customWidth="1"/>
    <col min="9733" max="9733" width="3" customWidth="1"/>
    <col min="9734" max="9734" width="13.7109375" customWidth="1"/>
    <col min="9737" max="9737" width="19.140625" customWidth="1"/>
    <col min="9738" max="9741" width="0" hidden="1" customWidth="1"/>
    <col min="9742" max="9742" width="11.42578125" customWidth="1"/>
    <col min="9743" max="9743" width="6.28515625" customWidth="1"/>
    <col min="9744" max="9746" width="6.42578125" customWidth="1"/>
    <col min="9986" max="9986" width="3.5703125" customWidth="1"/>
    <col min="9987" max="9987" width="5.28515625" customWidth="1"/>
    <col min="9988" max="9988" width="4.42578125" customWidth="1"/>
    <col min="9989" max="9989" width="3" customWidth="1"/>
    <col min="9990" max="9990" width="13.7109375" customWidth="1"/>
    <col min="9993" max="9993" width="19.140625" customWidth="1"/>
    <col min="9994" max="9997" width="0" hidden="1" customWidth="1"/>
    <col min="9998" max="9998" width="11.42578125" customWidth="1"/>
    <col min="9999" max="9999" width="6.28515625" customWidth="1"/>
    <col min="10000" max="10002" width="6.42578125" customWidth="1"/>
    <col min="10242" max="10242" width="3.5703125" customWidth="1"/>
    <col min="10243" max="10243" width="5.28515625" customWidth="1"/>
    <col min="10244" max="10244" width="4.42578125" customWidth="1"/>
    <col min="10245" max="10245" width="3" customWidth="1"/>
    <col min="10246" max="10246" width="13.7109375" customWidth="1"/>
    <col min="10249" max="10249" width="19.140625" customWidth="1"/>
    <col min="10250" max="10253" width="0" hidden="1" customWidth="1"/>
    <col min="10254" max="10254" width="11.42578125" customWidth="1"/>
    <col min="10255" max="10255" width="6.28515625" customWidth="1"/>
    <col min="10256" max="10258" width="6.42578125" customWidth="1"/>
    <col min="10498" max="10498" width="3.5703125" customWidth="1"/>
    <col min="10499" max="10499" width="5.28515625" customWidth="1"/>
    <col min="10500" max="10500" width="4.42578125" customWidth="1"/>
    <col min="10501" max="10501" width="3" customWidth="1"/>
    <col min="10502" max="10502" width="13.7109375" customWidth="1"/>
    <col min="10505" max="10505" width="19.140625" customWidth="1"/>
    <col min="10506" max="10509" width="0" hidden="1" customWidth="1"/>
    <col min="10510" max="10510" width="11.42578125" customWidth="1"/>
    <col min="10511" max="10511" width="6.28515625" customWidth="1"/>
    <col min="10512" max="10514" width="6.42578125" customWidth="1"/>
    <col min="10754" max="10754" width="3.5703125" customWidth="1"/>
    <col min="10755" max="10755" width="5.28515625" customWidth="1"/>
    <col min="10756" max="10756" width="4.42578125" customWidth="1"/>
    <col min="10757" max="10757" width="3" customWidth="1"/>
    <col min="10758" max="10758" width="13.7109375" customWidth="1"/>
    <col min="10761" max="10761" width="19.140625" customWidth="1"/>
    <col min="10762" max="10765" width="0" hidden="1" customWidth="1"/>
    <col min="10766" max="10766" width="11.42578125" customWidth="1"/>
    <col min="10767" max="10767" width="6.28515625" customWidth="1"/>
    <col min="10768" max="10770" width="6.42578125" customWidth="1"/>
    <col min="11010" max="11010" width="3.5703125" customWidth="1"/>
    <col min="11011" max="11011" width="5.28515625" customWidth="1"/>
    <col min="11012" max="11012" width="4.42578125" customWidth="1"/>
    <col min="11013" max="11013" width="3" customWidth="1"/>
    <col min="11014" max="11014" width="13.7109375" customWidth="1"/>
    <col min="11017" max="11017" width="19.140625" customWidth="1"/>
    <col min="11018" max="11021" width="0" hidden="1" customWidth="1"/>
    <col min="11022" max="11022" width="11.42578125" customWidth="1"/>
    <col min="11023" max="11023" width="6.28515625" customWidth="1"/>
    <col min="11024" max="11026" width="6.42578125" customWidth="1"/>
    <col min="11266" max="11266" width="3.5703125" customWidth="1"/>
    <col min="11267" max="11267" width="5.28515625" customWidth="1"/>
    <col min="11268" max="11268" width="4.42578125" customWidth="1"/>
    <col min="11269" max="11269" width="3" customWidth="1"/>
    <col min="11270" max="11270" width="13.7109375" customWidth="1"/>
    <col min="11273" max="11273" width="19.140625" customWidth="1"/>
    <col min="11274" max="11277" width="0" hidden="1" customWidth="1"/>
    <col min="11278" max="11278" width="11.42578125" customWidth="1"/>
    <col min="11279" max="11279" width="6.28515625" customWidth="1"/>
    <col min="11280" max="11282" width="6.42578125" customWidth="1"/>
    <col min="11522" max="11522" width="3.5703125" customWidth="1"/>
    <col min="11523" max="11523" width="5.28515625" customWidth="1"/>
    <col min="11524" max="11524" width="4.42578125" customWidth="1"/>
    <col min="11525" max="11525" width="3" customWidth="1"/>
    <col min="11526" max="11526" width="13.7109375" customWidth="1"/>
    <col min="11529" max="11529" width="19.140625" customWidth="1"/>
    <col min="11530" max="11533" width="0" hidden="1" customWidth="1"/>
    <col min="11534" max="11534" width="11.42578125" customWidth="1"/>
    <col min="11535" max="11535" width="6.28515625" customWidth="1"/>
    <col min="11536" max="11538" width="6.42578125" customWidth="1"/>
    <col min="11778" max="11778" width="3.5703125" customWidth="1"/>
    <col min="11779" max="11779" width="5.28515625" customWidth="1"/>
    <col min="11780" max="11780" width="4.42578125" customWidth="1"/>
    <col min="11781" max="11781" width="3" customWidth="1"/>
    <col min="11782" max="11782" width="13.7109375" customWidth="1"/>
    <col min="11785" max="11785" width="19.140625" customWidth="1"/>
    <col min="11786" max="11789" width="0" hidden="1" customWidth="1"/>
    <col min="11790" max="11790" width="11.42578125" customWidth="1"/>
    <col min="11791" max="11791" width="6.28515625" customWidth="1"/>
    <col min="11792" max="11794" width="6.42578125" customWidth="1"/>
    <col min="12034" max="12034" width="3.5703125" customWidth="1"/>
    <col min="12035" max="12035" width="5.28515625" customWidth="1"/>
    <col min="12036" max="12036" width="4.42578125" customWidth="1"/>
    <col min="12037" max="12037" width="3" customWidth="1"/>
    <col min="12038" max="12038" width="13.7109375" customWidth="1"/>
    <col min="12041" max="12041" width="19.140625" customWidth="1"/>
    <col min="12042" max="12045" width="0" hidden="1" customWidth="1"/>
    <col min="12046" max="12046" width="11.42578125" customWidth="1"/>
    <col min="12047" max="12047" width="6.28515625" customWidth="1"/>
    <col min="12048" max="12050" width="6.42578125" customWidth="1"/>
    <col min="12290" max="12290" width="3.5703125" customWidth="1"/>
    <col min="12291" max="12291" width="5.28515625" customWidth="1"/>
    <col min="12292" max="12292" width="4.42578125" customWidth="1"/>
    <col min="12293" max="12293" width="3" customWidth="1"/>
    <col min="12294" max="12294" width="13.7109375" customWidth="1"/>
    <col min="12297" max="12297" width="19.140625" customWidth="1"/>
    <col min="12298" max="12301" width="0" hidden="1" customWidth="1"/>
    <col min="12302" max="12302" width="11.42578125" customWidth="1"/>
    <col min="12303" max="12303" width="6.28515625" customWidth="1"/>
    <col min="12304" max="12306" width="6.42578125" customWidth="1"/>
    <col min="12546" max="12546" width="3.5703125" customWidth="1"/>
    <col min="12547" max="12547" width="5.28515625" customWidth="1"/>
    <col min="12548" max="12548" width="4.42578125" customWidth="1"/>
    <col min="12549" max="12549" width="3" customWidth="1"/>
    <col min="12550" max="12550" width="13.7109375" customWidth="1"/>
    <col min="12553" max="12553" width="19.140625" customWidth="1"/>
    <col min="12554" max="12557" width="0" hidden="1" customWidth="1"/>
    <col min="12558" max="12558" width="11.42578125" customWidth="1"/>
    <col min="12559" max="12559" width="6.28515625" customWidth="1"/>
    <col min="12560" max="12562" width="6.42578125" customWidth="1"/>
    <col min="12802" max="12802" width="3.5703125" customWidth="1"/>
    <col min="12803" max="12803" width="5.28515625" customWidth="1"/>
    <col min="12804" max="12804" width="4.42578125" customWidth="1"/>
    <col min="12805" max="12805" width="3" customWidth="1"/>
    <col min="12806" max="12806" width="13.7109375" customWidth="1"/>
    <col min="12809" max="12809" width="19.140625" customWidth="1"/>
    <col min="12810" max="12813" width="0" hidden="1" customWidth="1"/>
    <col min="12814" max="12814" width="11.42578125" customWidth="1"/>
    <col min="12815" max="12815" width="6.28515625" customWidth="1"/>
    <col min="12816" max="12818" width="6.42578125" customWidth="1"/>
    <col min="13058" max="13058" width="3.5703125" customWidth="1"/>
    <col min="13059" max="13059" width="5.28515625" customWidth="1"/>
    <col min="13060" max="13060" width="4.42578125" customWidth="1"/>
    <col min="13061" max="13061" width="3" customWidth="1"/>
    <col min="13062" max="13062" width="13.7109375" customWidth="1"/>
    <col min="13065" max="13065" width="19.140625" customWidth="1"/>
    <col min="13066" max="13069" width="0" hidden="1" customWidth="1"/>
    <col min="13070" max="13070" width="11.42578125" customWidth="1"/>
    <col min="13071" max="13071" width="6.28515625" customWidth="1"/>
    <col min="13072" max="13074" width="6.42578125" customWidth="1"/>
    <col min="13314" max="13314" width="3.5703125" customWidth="1"/>
    <col min="13315" max="13315" width="5.28515625" customWidth="1"/>
    <col min="13316" max="13316" width="4.42578125" customWidth="1"/>
    <col min="13317" max="13317" width="3" customWidth="1"/>
    <col min="13318" max="13318" width="13.7109375" customWidth="1"/>
    <col min="13321" max="13321" width="19.140625" customWidth="1"/>
    <col min="13322" max="13325" width="0" hidden="1" customWidth="1"/>
    <col min="13326" max="13326" width="11.42578125" customWidth="1"/>
    <col min="13327" max="13327" width="6.28515625" customWidth="1"/>
    <col min="13328" max="13330" width="6.42578125" customWidth="1"/>
    <col min="13570" max="13570" width="3.5703125" customWidth="1"/>
    <col min="13571" max="13571" width="5.28515625" customWidth="1"/>
    <col min="13572" max="13572" width="4.42578125" customWidth="1"/>
    <col min="13573" max="13573" width="3" customWidth="1"/>
    <col min="13574" max="13574" width="13.7109375" customWidth="1"/>
    <col min="13577" max="13577" width="19.140625" customWidth="1"/>
    <col min="13578" max="13581" width="0" hidden="1" customWidth="1"/>
    <col min="13582" max="13582" width="11.42578125" customWidth="1"/>
    <col min="13583" max="13583" width="6.28515625" customWidth="1"/>
    <col min="13584" max="13586" width="6.42578125" customWidth="1"/>
    <col min="13826" max="13826" width="3.5703125" customWidth="1"/>
    <col min="13827" max="13827" width="5.28515625" customWidth="1"/>
    <col min="13828" max="13828" width="4.42578125" customWidth="1"/>
    <col min="13829" max="13829" width="3" customWidth="1"/>
    <col min="13830" max="13830" width="13.7109375" customWidth="1"/>
    <col min="13833" max="13833" width="19.140625" customWidth="1"/>
    <col min="13834" max="13837" width="0" hidden="1" customWidth="1"/>
    <col min="13838" max="13838" width="11.42578125" customWidth="1"/>
    <col min="13839" max="13839" width="6.28515625" customWidth="1"/>
    <col min="13840" max="13842" width="6.42578125" customWidth="1"/>
    <col min="14082" max="14082" width="3.5703125" customWidth="1"/>
    <col min="14083" max="14083" width="5.28515625" customWidth="1"/>
    <col min="14084" max="14084" width="4.42578125" customWidth="1"/>
    <col min="14085" max="14085" width="3" customWidth="1"/>
    <col min="14086" max="14086" width="13.7109375" customWidth="1"/>
    <col min="14089" max="14089" width="19.140625" customWidth="1"/>
    <col min="14090" max="14093" width="0" hidden="1" customWidth="1"/>
    <col min="14094" max="14094" width="11.42578125" customWidth="1"/>
    <col min="14095" max="14095" width="6.28515625" customWidth="1"/>
    <col min="14096" max="14098" width="6.42578125" customWidth="1"/>
    <col min="14338" max="14338" width="3.5703125" customWidth="1"/>
    <col min="14339" max="14339" width="5.28515625" customWidth="1"/>
    <col min="14340" max="14340" width="4.42578125" customWidth="1"/>
    <col min="14341" max="14341" width="3" customWidth="1"/>
    <col min="14342" max="14342" width="13.7109375" customWidth="1"/>
    <col min="14345" max="14345" width="19.140625" customWidth="1"/>
    <col min="14346" max="14349" width="0" hidden="1" customWidth="1"/>
    <col min="14350" max="14350" width="11.42578125" customWidth="1"/>
    <col min="14351" max="14351" width="6.28515625" customWidth="1"/>
    <col min="14352" max="14354" width="6.42578125" customWidth="1"/>
    <col min="14594" max="14594" width="3.5703125" customWidth="1"/>
    <col min="14595" max="14595" width="5.28515625" customWidth="1"/>
    <col min="14596" max="14596" width="4.42578125" customWidth="1"/>
    <col min="14597" max="14597" width="3" customWidth="1"/>
    <col min="14598" max="14598" width="13.7109375" customWidth="1"/>
    <col min="14601" max="14601" width="19.140625" customWidth="1"/>
    <col min="14602" max="14605" width="0" hidden="1" customWidth="1"/>
    <col min="14606" max="14606" width="11.42578125" customWidth="1"/>
    <col min="14607" max="14607" width="6.28515625" customWidth="1"/>
    <col min="14608" max="14610" width="6.42578125" customWidth="1"/>
    <col min="14850" max="14850" width="3.5703125" customWidth="1"/>
    <col min="14851" max="14851" width="5.28515625" customWidth="1"/>
    <col min="14852" max="14852" width="4.42578125" customWidth="1"/>
    <col min="14853" max="14853" width="3" customWidth="1"/>
    <col min="14854" max="14854" width="13.7109375" customWidth="1"/>
    <col min="14857" max="14857" width="19.140625" customWidth="1"/>
    <col min="14858" max="14861" width="0" hidden="1" customWidth="1"/>
    <col min="14862" max="14862" width="11.42578125" customWidth="1"/>
    <col min="14863" max="14863" width="6.28515625" customWidth="1"/>
    <col min="14864" max="14866" width="6.42578125" customWidth="1"/>
    <col min="15106" max="15106" width="3.5703125" customWidth="1"/>
    <col min="15107" max="15107" width="5.28515625" customWidth="1"/>
    <col min="15108" max="15108" width="4.42578125" customWidth="1"/>
    <col min="15109" max="15109" width="3" customWidth="1"/>
    <col min="15110" max="15110" width="13.7109375" customWidth="1"/>
    <col min="15113" max="15113" width="19.140625" customWidth="1"/>
    <col min="15114" max="15117" width="0" hidden="1" customWidth="1"/>
    <col min="15118" max="15118" width="11.42578125" customWidth="1"/>
    <col min="15119" max="15119" width="6.28515625" customWidth="1"/>
    <col min="15120" max="15122" width="6.42578125" customWidth="1"/>
    <col min="15362" max="15362" width="3.5703125" customWidth="1"/>
    <col min="15363" max="15363" width="5.28515625" customWidth="1"/>
    <col min="15364" max="15364" width="4.42578125" customWidth="1"/>
    <col min="15365" max="15365" width="3" customWidth="1"/>
    <col min="15366" max="15366" width="13.7109375" customWidth="1"/>
    <col min="15369" max="15369" width="19.140625" customWidth="1"/>
    <col min="15370" max="15373" width="0" hidden="1" customWidth="1"/>
    <col min="15374" max="15374" width="11.42578125" customWidth="1"/>
    <col min="15375" max="15375" width="6.28515625" customWidth="1"/>
    <col min="15376" max="15378" width="6.42578125" customWidth="1"/>
    <col min="15618" max="15618" width="3.5703125" customWidth="1"/>
    <col min="15619" max="15619" width="5.28515625" customWidth="1"/>
    <col min="15620" max="15620" width="4.42578125" customWidth="1"/>
    <col min="15621" max="15621" width="3" customWidth="1"/>
    <col min="15622" max="15622" width="13.7109375" customWidth="1"/>
    <col min="15625" max="15625" width="19.140625" customWidth="1"/>
    <col min="15626" max="15629" width="0" hidden="1" customWidth="1"/>
    <col min="15630" max="15630" width="11.42578125" customWidth="1"/>
    <col min="15631" max="15631" width="6.28515625" customWidth="1"/>
    <col min="15632" max="15634" width="6.42578125" customWidth="1"/>
    <col min="15874" max="15874" width="3.5703125" customWidth="1"/>
    <col min="15875" max="15875" width="5.28515625" customWidth="1"/>
    <col min="15876" max="15876" width="4.42578125" customWidth="1"/>
    <col min="15877" max="15877" width="3" customWidth="1"/>
    <col min="15878" max="15878" width="13.7109375" customWidth="1"/>
    <col min="15881" max="15881" width="19.140625" customWidth="1"/>
    <col min="15882" max="15885" width="0" hidden="1" customWidth="1"/>
    <col min="15886" max="15886" width="11.42578125" customWidth="1"/>
    <col min="15887" max="15887" width="6.28515625" customWidth="1"/>
    <col min="15888" max="15890" width="6.42578125" customWidth="1"/>
    <col min="16130" max="16130" width="3.5703125" customWidth="1"/>
    <col min="16131" max="16131" width="5.28515625" customWidth="1"/>
    <col min="16132" max="16132" width="4.42578125" customWidth="1"/>
    <col min="16133" max="16133" width="3" customWidth="1"/>
    <col min="16134" max="16134" width="13.7109375" customWidth="1"/>
    <col min="16137" max="16137" width="19.140625" customWidth="1"/>
    <col min="16138" max="16141" width="0" hidden="1" customWidth="1"/>
    <col min="16142" max="16142" width="11.42578125" customWidth="1"/>
    <col min="16143" max="16143" width="6.28515625" customWidth="1"/>
    <col min="16144" max="16146" width="6.42578125" customWidth="1"/>
  </cols>
  <sheetData>
    <row r="2" spans="2:17" x14ac:dyDescent="0.25">
      <c r="B2" s="692"/>
      <c r="C2" s="692"/>
      <c r="D2" s="692"/>
      <c r="E2" s="692"/>
      <c r="F2" s="693" t="s">
        <v>149</v>
      </c>
      <c r="G2" s="693"/>
      <c r="H2" s="693"/>
      <c r="I2" s="693"/>
      <c r="J2" s="693"/>
      <c r="K2" s="693"/>
      <c r="L2" s="693"/>
      <c r="M2" s="693"/>
      <c r="N2" s="693"/>
      <c r="O2" s="693"/>
      <c r="P2" s="693"/>
      <c r="Q2" s="693"/>
    </row>
    <row r="3" spans="2:17" x14ac:dyDescent="0.25">
      <c r="B3" s="692"/>
      <c r="C3" s="692"/>
      <c r="D3" s="692"/>
      <c r="E3" s="692"/>
      <c r="F3" s="693" t="s">
        <v>150</v>
      </c>
      <c r="G3" s="693"/>
      <c r="H3" s="693"/>
      <c r="I3" s="693"/>
      <c r="J3" s="693"/>
      <c r="K3" s="693"/>
      <c r="L3" s="693"/>
      <c r="M3" s="693"/>
      <c r="N3" s="693"/>
      <c r="O3" s="693"/>
      <c r="P3" s="693"/>
      <c r="Q3" s="693"/>
    </row>
    <row r="4" spans="2:17" x14ac:dyDescent="0.25">
      <c r="B4" s="692"/>
      <c r="C4" s="692"/>
      <c r="D4" s="692"/>
      <c r="E4" s="692"/>
      <c r="F4" s="694" t="s">
        <v>190</v>
      </c>
      <c r="G4" s="694"/>
      <c r="H4" s="694"/>
      <c r="I4" s="694"/>
      <c r="J4" s="694"/>
      <c r="K4" s="694"/>
      <c r="L4" s="694"/>
      <c r="M4" s="694"/>
      <c r="N4" s="694"/>
      <c r="O4" s="694"/>
      <c r="P4" s="693"/>
      <c r="Q4" s="693"/>
    </row>
    <row r="5" spans="2:17" x14ac:dyDescent="0.25">
      <c r="B5" s="692"/>
      <c r="C5" s="692"/>
      <c r="D5" s="692"/>
      <c r="E5" s="692"/>
      <c r="F5" s="695" t="s">
        <v>191</v>
      </c>
      <c r="G5" s="696"/>
      <c r="H5" s="696"/>
      <c r="I5" s="696"/>
      <c r="J5" s="696"/>
      <c r="K5" s="696"/>
      <c r="L5" s="696"/>
      <c r="M5" s="697"/>
      <c r="N5" s="698" t="s">
        <v>192</v>
      </c>
      <c r="O5" s="699"/>
      <c r="P5" s="693"/>
      <c r="Q5" s="693"/>
    </row>
    <row r="6" spans="2:17" x14ac:dyDescent="0.25">
      <c r="B6" s="692"/>
      <c r="C6" s="692"/>
      <c r="D6" s="692"/>
      <c r="E6" s="692"/>
      <c r="F6" s="700" t="s">
        <v>193</v>
      </c>
      <c r="G6" s="700"/>
      <c r="H6" s="700"/>
      <c r="I6" s="700"/>
      <c r="J6" s="700"/>
      <c r="K6" s="700"/>
      <c r="L6" s="700"/>
      <c r="M6" s="700"/>
      <c r="N6" s="701" t="s">
        <v>173</v>
      </c>
      <c r="O6" s="702"/>
      <c r="P6" s="693"/>
      <c r="Q6" s="693"/>
    </row>
    <row r="7" spans="2:17" x14ac:dyDescent="0.25">
      <c r="B7" s="689" t="s">
        <v>194</v>
      </c>
      <c r="C7" s="689"/>
      <c r="D7" s="689"/>
      <c r="E7" s="689"/>
      <c r="F7" s="689"/>
      <c r="G7" s="689"/>
      <c r="H7" s="689"/>
      <c r="I7" s="689"/>
      <c r="J7" s="689"/>
      <c r="K7" s="689"/>
      <c r="L7" s="689"/>
      <c r="M7" s="689"/>
      <c r="N7" s="689"/>
      <c r="O7" s="689"/>
      <c r="P7" s="689"/>
      <c r="Q7" s="689"/>
    </row>
    <row r="8" spans="2:17" x14ac:dyDescent="0.25">
      <c r="B8" s="690" t="s">
        <v>71</v>
      </c>
      <c r="C8" s="690"/>
      <c r="D8" s="690"/>
      <c r="E8" s="690"/>
      <c r="F8" s="691" t="s">
        <v>195</v>
      </c>
      <c r="G8" s="690" t="s">
        <v>21</v>
      </c>
      <c r="H8" s="690"/>
      <c r="I8" s="691" t="s">
        <v>196</v>
      </c>
      <c r="J8" s="691"/>
      <c r="K8" s="691"/>
      <c r="L8" s="691"/>
      <c r="M8" s="691"/>
      <c r="N8" s="691"/>
      <c r="O8" s="691"/>
      <c r="P8" s="691"/>
      <c r="Q8" s="691"/>
    </row>
    <row r="9" spans="2:17" x14ac:dyDescent="0.25">
      <c r="B9" s="690"/>
      <c r="C9" s="690"/>
      <c r="D9" s="690"/>
      <c r="E9" s="690"/>
      <c r="F9" s="691"/>
      <c r="G9" s="690"/>
      <c r="H9" s="690"/>
      <c r="I9" s="691"/>
      <c r="J9" s="691"/>
      <c r="K9" s="691"/>
      <c r="L9" s="691"/>
      <c r="M9" s="691"/>
      <c r="N9" s="691"/>
      <c r="O9" s="691"/>
      <c r="P9" s="691"/>
      <c r="Q9" s="691"/>
    </row>
    <row r="10" spans="2:17" ht="33" customHeight="1" x14ac:dyDescent="0.25">
      <c r="B10" s="710">
        <v>42765</v>
      </c>
      <c r="C10" s="711"/>
      <c r="D10" s="711"/>
      <c r="E10" s="712"/>
      <c r="F10" s="688" t="s">
        <v>1019</v>
      </c>
      <c r="G10" s="713" t="s">
        <v>1020</v>
      </c>
      <c r="H10" s="714"/>
      <c r="I10" s="707"/>
      <c r="J10" s="708"/>
      <c r="K10" s="708"/>
      <c r="L10" s="708"/>
      <c r="M10" s="708"/>
      <c r="N10" s="708"/>
      <c r="O10" s="708"/>
      <c r="P10" s="708"/>
      <c r="Q10" s="709"/>
    </row>
    <row r="11" spans="2:17" ht="36" customHeight="1" x14ac:dyDescent="0.25">
      <c r="B11" s="703">
        <v>42888</v>
      </c>
      <c r="C11" s="704"/>
      <c r="D11" s="704"/>
      <c r="E11" s="704"/>
      <c r="F11" s="664" t="s">
        <v>1021</v>
      </c>
      <c r="G11" s="705" t="s">
        <v>1022</v>
      </c>
      <c r="H11" s="705"/>
      <c r="I11" s="707"/>
      <c r="J11" s="708"/>
      <c r="K11" s="708"/>
      <c r="L11" s="708"/>
      <c r="M11" s="708"/>
      <c r="N11" s="708"/>
      <c r="O11" s="708"/>
      <c r="P11" s="708"/>
      <c r="Q11" s="709"/>
    </row>
    <row r="12" spans="2:17" ht="72" customHeight="1" x14ac:dyDescent="0.25">
      <c r="B12" s="703">
        <v>42901</v>
      </c>
      <c r="C12" s="704"/>
      <c r="D12" s="704"/>
      <c r="E12" s="704"/>
      <c r="F12" s="664" t="s">
        <v>1023</v>
      </c>
      <c r="G12" s="705" t="s">
        <v>1024</v>
      </c>
      <c r="H12" s="705"/>
      <c r="I12" s="707"/>
      <c r="J12" s="708"/>
      <c r="K12" s="708"/>
      <c r="L12" s="708"/>
      <c r="M12" s="708"/>
      <c r="N12" s="708"/>
      <c r="O12" s="708"/>
      <c r="P12" s="708"/>
      <c r="Q12" s="709"/>
    </row>
    <row r="13" spans="2:17" ht="43.5" customHeight="1" x14ac:dyDescent="0.25">
      <c r="B13" s="703">
        <v>42923</v>
      </c>
      <c r="C13" s="704"/>
      <c r="D13" s="704"/>
      <c r="E13" s="704"/>
      <c r="F13" s="664" t="s">
        <v>746</v>
      </c>
      <c r="G13" s="705" t="s">
        <v>747</v>
      </c>
      <c r="H13" s="705"/>
      <c r="I13" s="706"/>
      <c r="J13" s="706"/>
      <c r="K13" s="706"/>
      <c r="L13" s="706"/>
      <c r="M13" s="706"/>
      <c r="N13" s="706"/>
      <c r="O13" s="706"/>
      <c r="P13" s="706"/>
      <c r="Q13" s="706"/>
    </row>
    <row r="14" spans="2:17" ht="45.75" customHeight="1" x14ac:dyDescent="0.25">
      <c r="B14" s="703">
        <v>42969</v>
      </c>
      <c r="C14" s="704"/>
      <c r="D14" s="704"/>
      <c r="E14" s="704"/>
      <c r="F14" s="664" t="s">
        <v>818</v>
      </c>
      <c r="G14" s="705" t="s">
        <v>819</v>
      </c>
      <c r="H14" s="705"/>
      <c r="I14" s="706"/>
      <c r="J14" s="706"/>
      <c r="K14" s="706"/>
      <c r="L14" s="706"/>
      <c r="M14" s="706"/>
      <c r="N14" s="706"/>
      <c r="O14" s="706"/>
      <c r="P14" s="706"/>
      <c r="Q14" s="706"/>
    </row>
    <row r="15" spans="2:17" ht="30" customHeight="1" x14ac:dyDescent="0.25">
      <c r="B15" s="703">
        <v>42991</v>
      </c>
      <c r="C15" s="704"/>
      <c r="D15" s="704"/>
      <c r="E15" s="704"/>
      <c r="F15" s="664" t="s">
        <v>953</v>
      </c>
      <c r="G15" s="705" t="s">
        <v>954</v>
      </c>
      <c r="H15" s="705"/>
      <c r="I15" s="706"/>
      <c r="J15" s="706"/>
      <c r="K15" s="706"/>
      <c r="L15" s="706"/>
      <c r="M15" s="706"/>
      <c r="N15" s="706"/>
      <c r="O15" s="706"/>
      <c r="P15" s="706"/>
      <c r="Q15" s="706"/>
    </row>
    <row r="16" spans="2:17" x14ac:dyDescent="0.25">
      <c r="B16" s="706"/>
      <c r="C16" s="706"/>
      <c r="D16" s="706"/>
      <c r="E16" s="706"/>
      <c r="F16" s="665"/>
      <c r="G16" s="706"/>
      <c r="H16" s="706"/>
      <c r="I16" s="706"/>
      <c r="J16" s="706"/>
      <c r="K16" s="706"/>
      <c r="L16" s="706"/>
      <c r="M16" s="706"/>
      <c r="N16" s="706"/>
      <c r="O16" s="706"/>
      <c r="P16" s="706"/>
      <c r="Q16" s="706"/>
    </row>
    <row r="17" spans="2:17" x14ac:dyDescent="0.25">
      <c r="B17" s="706"/>
      <c r="C17" s="706"/>
      <c r="D17" s="706"/>
      <c r="E17" s="706"/>
      <c r="F17" s="665"/>
      <c r="G17" s="706"/>
      <c r="H17" s="706"/>
      <c r="I17" s="706"/>
      <c r="J17" s="706"/>
      <c r="K17" s="706"/>
      <c r="L17" s="706"/>
      <c r="M17" s="706"/>
      <c r="N17" s="706"/>
      <c r="O17" s="706"/>
      <c r="P17" s="706"/>
      <c r="Q17" s="706"/>
    </row>
    <row r="18" spans="2:17" x14ac:dyDescent="0.25">
      <c r="B18" s="706"/>
      <c r="C18" s="706"/>
      <c r="D18" s="706"/>
      <c r="E18" s="706"/>
      <c r="F18" s="665"/>
      <c r="G18" s="706"/>
      <c r="H18" s="706"/>
      <c r="I18" s="706"/>
      <c r="J18" s="706"/>
      <c r="K18" s="706"/>
      <c r="L18" s="706"/>
      <c r="M18" s="706"/>
      <c r="N18" s="706"/>
      <c r="O18" s="706"/>
      <c r="P18" s="706"/>
      <c r="Q18" s="706"/>
    </row>
    <row r="19" spans="2:17" x14ac:dyDescent="0.25">
      <c r="B19" s="706"/>
      <c r="C19" s="706"/>
      <c r="D19" s="706"/>
      <c r="E19" s="706"/>
      <c r="F19" s="665"/>
      <c r="G19" s="706"/>
      <c r="H19" s="706"/>
      <c r="I19" s="706"/>
      <c r="J19" s="706"/>
      <c r="K19" s="706"/>
      <c r="L19" s="706"/>
      <c r="M19" s="706"/>
      <c r="N19" s="706"/>
      <c r="O19" s="706"/>
      <c r="P19" s="706"/>
      <c r="Q19" s="706"/>
    </row>
    <row r="20" spans="2:17" x14ac:dyDescent="0.25">
      <c r="B20" s="690"/>
      <c r="C20" s="690"/>
      <c r="D20" s="690"/>
      <c r="E20" s="690"/>
      <c r="F20" s="97"/>
      <c r="G20" s="690"/>
      <c r="H20" s="690"/>
      <c r="I20" s="690"/>
      <c r="J20" s="690"/>
      <c r="K20" s="690"/>
      <c r="L20" s="690"/>
      <c r="M20" s="690"/>
      <c r="N20" s="690"/>
      <c r="O20" s="690"/>
      <c r="P20" s="690"/>
      <c r="Q20" s="690"/>
    </row>
    <row r="21" spans="2:17" x14ac:dyDescent="0.25">
      <c r="B21" s="690"/>
      <c r="C21" s="690"/>
      <c r="D21" s="690"/>
      <c r="E21" s="690"/>
      <c r="F21" s="97"/>
      <c r="G21" s="690"/>
      <c r="H21" s="690"/>
      <c r="I21" s="690"/>
      <c r="J21" s="690"/>
      <c r="K21" s="690"/>
      <c r="L21" s="690"/>
      <c r="M21" s="690"/>
      <c r="N21" s="690"/>
      <c r="O21" s="690"/>
      <c r="P21" s="690"/>
      <c r="Q21" s="690"/>
    </row>
    <row r="22" spans="2:17" x14ac:dyDescent="0.25">
      <c r="B22" s="690"/>
      <c r="C22" s="690"/>
      <c r="D22" s="690"/>
      <c r="E22" s="690"/>
      <c r="F22" s="97"/>
      <c r="G22" s="690"/>
      <c r="H22" s="690"/>
      <c r="I22" s="690"/>
      <c r="J22" s="690"/>
      <c r="K22" s="690"/>
      <c r="L22" s="690"/>
      <c r="M22" s="690"/>
      <c r="N22" s="690"/>
      <c r="O22" s="690"/>
      <c r="P22" s="690"/>
      <c r="Q22" s="690"/>
    </row>
    <row r="23" spans="2:17" x14ac:dyDescent="0.25">
      <c r="B23" s="690"/>
      <c r="C23" s="690"/>
      <c r="D23" s="690"/>
      <c r="E23" s="690"/>
      <c r="F23" s="97"/>
      <c r="G23" s="690"/>
      <c r="H23" s="690"/>
      <c r="I23" s="690"/>
      <c r="J23" s="690"/>
      <c r="K23" s="690"/>
      <c r="L23" s="690"/>
      <c r="M23" s="690"/>
      <c r="N23" s="690"/>
      <c r="O23" s="690"/>
      <c r="P23" s="690"/>
      <c r="Q23" s="690"/>
    </row>
    <row r="24" spans="2:17" x14ac:dyDescent="0.25">
      <c r="B24" s="690"/>
      <c r="C24" s="690"/>
      <c r="D24" s="690"/>
      <c r="E24" s="690"/>
      <c r="F24" s="97"/>
      <c r="G24" s="690"/>
      <c r="H24" s="690"/>
      <c r="I24" s="690"/>
      <c r="J24" s="690"/>
      <c r="K24" s="690"/>
      <c r="L24" s="690"/>
      <c r="M24" s="690"/>
      <c r="N24" s="690"/>
      <c r="O24" s="690"/>
      <c r="P24" s="690"/>
      <c r="Q24" s="690"/>
    </row>
    <row r="25" spans="2:17" x14ac:dyDescent="0.25">
      <c r="B25" s="690"/>
      <c r="C25" s="690"/>
      <c r="D25" s="690"/>
      <c r="E25" s="690"/>
      <c r="F25" s="97"/>
      <c r="G25" s="690"/>
      <c r="H25" s="690"/>
      <c r="I25" s="690"/>
      <c r="J25" s="690"/>
      <c r="K25" s="690"/>
      <c r="L25" s="690"/>
      <c r="M25" s="690"/>
      <c r="N25" s="690"/>
      <c r="O25" s="690"/>
      <c r="P25" s="690"/>
      <c r="Q25" s="690"/>
    </row>
    <row r="26" spans="2:17" x14ac:dyDescent="0.25">
      <c r="B26" s="690"/>
      <c r="C26" s="690"/>
      <c r="D26" s="690"/>
      <c r="E26" s="690"/>
      <c r="F26" s="97"/>
      <c r="G26" s="690"/>
      <c r="H26" s="690"/>
      <c r="I26" s="690"/>
      <c r="J26" s="690"/>
      <c r="K26" s="690"/>
      <c r="L26" s="690"/>
      <c r="M26" s="690"/>
      <c r="N26" s="690"/>
      <c r="O26" s="690"/>
      <c r="P26" s="690"/>
      <c r="Q26" s="690"/>
    </row>
    <row r="27" spans="2:17" x14ac:dyDescent="0.25">
      <c r="B27" s="690"/>
      <c r="C27" s="690"/>
      <c r="D27" s="690"/>
      <c r="E27" s="690"/>
      <c r="F27" s="97"/>
      <c r="G27" s="690"/>
      <c r="H27" s="690"/>
      <c r="I27" s="690"/>
      <c r="J27" s="690"/>
      <c r="K27" s="690"/>
      <c r="L27" s="690"/>
      <c r="M27" s="690"/>
      <c r="N27" s="690"/>
      <c r="O27" s="690"/>
      <c r="P27" s="690"/>
      <c r="Q27" s="690"/>
    </row>
    <row r="28" spans="2:17" x14ac:dyDescent="0.25">
      <c r="B28" s="690"/>
      <c r="C28" s="690"/>
      <c r="D28" s="690"/>
      <c r="E28" s="690"/>
      <c r="F28" s="97"/>
      <c r="G28" s="690"/>
      <c r="H28" s="690"/>
      <c r="I28" s="690"/>
      <c r="J28" s="690"/>
      <c r="K28" s="690"/>
      <c r="L28" s="690"/>
      <c r="M28" s="690"/>
      <c r="N28" s="690"/>
      <c r="O28" s="690"/>
      <c r="P28" s="690"/>
      <c r="Q28" s="690"/>
    </row>
    <row r="29" spans="2:17" x14ac:dyDescent="0.25">
      <c r="B29" s="690"/>
      <c r="C29" s="690"/>
      <c r="D29" s="690"/>
      <c r="E29" s="690"/>
      <c r="F29" s="97"/>
      <c r="G29" s="690"/>
      <c r="H29" s="690"/>
      <c r="I29" s="690"/>
      <c r="J29" s="690"/>
      <c r="K29" s="690"/>
      <c r="L29" s="690"/>
      <c r="M29" s="690"/>
      <c r="N29" s="690"/>
      <c r="O29" s="690"/>
      <c r="P29" s="690"/>
      <c r="Q29" s="690"/>
    </row>
  </sheetData>
  <mergeCells count="74">
    <mergeCell ref="I10:Q10"/>
    <mergeCell ref="I11:Q11"/>
    <mergeCell ref="I12:Q12"/>
    <mergeCell ref="B10:E10"/>
    <mergeCell ref="B11:E11"/>
    <mergeCell ref="B12:E12"/>
    <mergeCell ref="G10:H10"/>
    <mergeCell ref="G11:H11"/>
    <mergeCell ref="G12:H12"/>
    <mergeCell ref="B29:E29"/>
    <mergeCell ref="G29:H29"/>
    <mergeCell ref="I29:Q29"/>
    <mergeCell ref="B27:E27"/>
    <mergeCell ref="G27:H27"/>
    <mergeCell ref="I27:Q27"/>
    <mergeCell ref="B28:E28"/>
    <mergeCell ref="G28:H28"/>
    <mergeCell ref="I28:Q28"/>
    <mergeCell ref="B25:E25"/>
    <mergeCell ref="G25:H25"/>
    <mergeCell ref="I25:Q25"/>
    <mergeCell ref="B26:E26"/>
    <mergeCell ref="G26:H26"/>
    <mergeCell ref="I26:Q26"/>
    <mergeCell ref="B23:E23"/>
    <mergeCell ref="G23:H23"/>
    <mergeCell ref="I23:Q23"/>
    <mergeCell ref="B24:E24"/>
    <mergeCell ref="G24:H24"/>
    <mergeCell ref="I24:Q24"/>
    <mergeCell ref="B21:E21"/>
    <mergeCell ref="G21:H21"/>
    <mergeCell ref="I21:Q21"/>
    <mergeCell ref="B22:E22"/>
    <mergeCell ref="G22:H22"/>
    <mergeCell ref="I22:Q22"/>
    <mergeCell ref="B19:E19"/>
    <mergeCell ref="G19:H19"/>
    <mergeCell ref="I19:Q19"/>
    <mergeCell ref="B20:E20"/>
    <mergeCell ref="G20:H20"/>
    <mergeCell ref="I20:Q20"/>
    <mergeCell ref="B17:E17"/>
    <mergeCell ref="G17:H17"/>
    <mergeCell ref="I17:Q17"/>
    <mergeCell ref="B18:E18"/>
    <mergeCell ref="G18:H18"/>
    <mergeCell ref="I18:Q18"/>
    <mergeCell ref="B13:E13"/>
    <mergeCell ref="G13:H13"/>
    <mergeCell ref="I13:Q13"/>
    <mergeCell ref="B16:E16"/>
    <mergeCell ref="G16:H16"/>
    <mergeCell ref="I16:Q16"/>
    <mergeCell ref="B14:E14"/>
    <mergeCell ref="G14:H14"/>
    <mergeCell ref="I14:Q14"/>
    <mergeCell ref="B15:E15"/>
    <mergeCell ref="G15:H15"/>
    <mergeCell ref="I15:Q15"/>
    <mergeCell ref="B7:Q7"/>
    <mergeCell ref="B8:E9"/>
    <mergeCell ref="F8:F9"/>
    <mergeCell ref="G8:H9"/>
    <mergeCell ref="B2:E6"/>
    <mergeCell ref="F2:O2"/>
    <mergeCell ref="P2:Q6"/>
    <mergeCell ref="F3:O3"/>
    <mergeCell ref="F4:O4"/>
    <mergeCell ref="F5:M5"/>
    <mergeCell ref="N5:O5"/>
    <mergeCell ref="F6:M6"/>
    <mergeCell ref="N6:O6"/>
    <mergeCell ref="I8:Q9"/>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O265"/>
  <sheetViews>
    <sheetView view="pageBreakPreview" topLeftCell="F5" zoomScale="60" zoomScaleNormal="60" workbookViewId="0">
      <selection activeCell="R21" sqref="R21:R25"/>
    </sheetView>
  </sheetViews>
  <sheetFormatPr baseColWidth="10" defaultRowHeight="20.25" customHeight="1" x14ac:dyDescent="0.2"/>
  <cols>
    <col min="1" max="1" width="7.85546875" style="22" customWidth="1"/>
    <col min="2" max="2" width="20.28515625" style="22" customWidth="1"/>
    <col min="3" max="3" width="6.7109375" style="22" customWidth="1"/>
    <col min="4" max="4" width="18.5703125" style="22" customWidth="1"/>
    <col min="5" max="5" width="21.140625" style="22" customWidth="1"/>
    <col min="6" max="6" width="22.85546875" style="22" customWidth="1"/>
    <col min="7" max="7" width="17.7109375" style="22" customWidth="1"/>
    <col min="8" max="8" width="26.7109375" style="22" customWidth="1"/>
    <col min="9" max="9" width="17.5703125" style="22" customWidth="1"/>
    <col min="10" max="10" width="21.7109375" style="22" customWidth="1"/>
    <col min="11" max="11" width="6.85546875" style="22" hidden="1" customWidth="1"/>
    <col min="12" max="12" width="12.85546875" style="22" hidden="1" customWidth="1"/>
    <col min="13" max="13" width="20.85546875" style="22" hidden="1" customWidth="1"/>
    <col min="14" max="14" width="15.42578125" style="22" customWidth="1"/>
    <col min="15" max="15" width="28.42578125" style="22" customWidth="1"/>
    <col min="16" max="16" width="14.5703125" style="22" customWidth="1"/>
    <col min="17" max="17" width="15.85546875" style="22" customWidth="1"/>
    <col min="18" max="18" width="22.28515625" style="22" customWidth="1"/>
    <col min="19" max="19" width="16" style="22" customWidth="1"/>
    <col min="20" max="20" width="14" style="22" customWidth="1"/>
    <col min="21" max="21" width="25.140625" style="22" customWidth="1"/>
    <col min="22" max="22" width="19.5703125" style="22" customWidth="1"/>
    <col min="23" max="23" width="15.85546875" style="22" customWidth="1"/>
    <col min="24" max="24" width="23.28515625" style="22" customWidth="1"/>
    <col min="25" max="25" width="12.5703125" style="22" customWidth="1"/>
    <col min="26" max="26" width="40.42578125" style="22" customWidth="1"/>
    <col min="27" max="27" width="17.42578125" style="22" customWidth="1"/>
    <col min="28" max="28" width="19" style="22" customWidth="1"/>
    <col min="29" max="29" width="15.140625" style="22" customWidth="1"/>
    <col min="30" max="30" width="83.28515625" style="22" customWidth="1"/>
    <col min="31" max="31" width="14.140625" style="22" customWidth="1"/>
    <col min="32" max="32" width="24" style="22" customWidth="1"/>
    <col min="33" max="33" width="15.28515625" style="22" customWidth="1"/>
    <col min="34" max="34" width="19.42578125" style="22" customWidth="1"/>
    <col min="35" max="35" width="13.85546875" style="22" customWidth="1"/>
    <col min="36" max="36" width="17.140625" style="22" customWidth="1"/>
    <col min="37" max="37" width="16.140625" style="22" customWidth="1"/>
    <col min="38" max="38" width="17.140625" style="22" customWidth="1"/>
    <col min="39" max="39" width="18.140625" style="22" customWidth="1"/>
    <col min="40" max="40" width="11.42578125" style="22"/>
    <col min="41" max="41" width="0" style="22" hidden="1" customWidth="1"/>
    <col min="42" max="42" width="12.85546875" style="22" hidden="1" customWidth="1"/>
    <col min="43" max="43" width="0" style="22" hidden="1" customWidth="1"/>
    <col min="44" max="44" width="13" style="22" hidden="1" customWidth="1"/>
    <col min="45" max="45" width="0" style="22" hidden="1" customWidth="1"/>
    <col min="46" max="46" width="12.7109375" style="22" hidden="1" customWidth="1"/>
    <col min="47" max="52" width="0" style="22" hidden="1" customWidth="1"/>
    <col min="53" max="53" width="8.5703125" style="22" hidden="1" customWidth="1"/>
    <col min="54" max="54" width="23.140625" style="22" hidden="1" customWidth="1"/>
    <col min="55" max="63" width="0" style="22" hidden="1" customWidth="1"/>
    <col min="64" max="64" width="23.140625" style="22" hidden="1" customWidth="1"/>
    <col min="65" max="65" width="11.42578125" style="22"/>
    <col min="66" max="66" width="19.42578125" style="22" customWidth="1"/>
    <col min="67" max="67" width="12.7109375" style="22" bestFit="1" customWidth="1"/>
    <col min="68" max="68" width="11.42578125" style="22"/>
    <col min="69" max="69" width="15.5703125" style="22" customWidth="1"/>
    <col min="70" max="16384" width="11.42578125" style="22"/>
  </cols>
  <sheetData>
    <row r="1" spans="1:145" ht="39.75" hidden="1" customHeight="1" x14ac:dyDescent="0.2">
      <c r="Y1" s="1133"/>
      <c r="Z1" s="1133"/>
      <c r="AA1" s="1133"/>
      <c r="AB1" s="1133"/>
      <c r="AC1" s="1133"/>
      <c r="AD1" s="1133"/>
      <c r="AE1" s="1133"/>
      <c r="AF1" s="1133"/>
      <c r="AG1" s="1133"/>
      <c r="AH1" s="1133"/>
      <c r="AI1" s="1133"/>
      <c r="AJ1" s="1133"/>
      <c r="AK1" s="1133"/>
    </row>
    <row r="2" spans="1:145" ht="21.75" hidden="1" customHeight="1" x14ac:dyDescent="0.2">
      <c r="I2" s="41" t="s">
        <v>47</v>
      </c>
      <c r="J2" s="41" t="s">
        <v>113</v>
      </c>
      <c r="K2" s="41"/>
      <c r="L2" s="41"/>
      <c r="M2" s="41"/>
      <c r="N2" s="70" t="s">
        <v>10</v>
      </c>
      <c r="O2" s="98"/>
      <c r="P2" s="69" t="s">
        <v>106</v>
      </c>
      <c r="Y2" s="1133"/>
      <c r="Z2" s="1133"/>
      <c r="AA2" s="1133"/>
      <c r="AB2" s="1133"/>
      <c r="AC2" s="1133"/>
      <c r="AD2" s="1133"/>
      <c r="AE2" s="1133"/>
      <c r="AF2" s="1133"/>
      <c r="AG2" s="1133"/>
      <c r="AH2" s="1133"/>
      <c r="AI2" s="1133"/>
      <c r="AJ2" s="1133"/>
      <c r="AK2" s="1133"/>
    </row>
    <row r="3" spans="1:145" ht="19.5" hidden="1" customHeight="1" x14ac:dyDescent="0.2">
      <c r="I3" s="41" t="s">
        <v>12</v>
      </c>
      <c r="J3" s="41" t="s">
        <v>114</v>
      </c>
      <c r="K3" s="41"/>
      <c r="L3" s="41"/>
      <c r="M3" s="41"/>
      <c r="N3" s="71" t="s">
        <v>7</v>
      </c>
      <c r="O3" s="99"/>
      <c r="P3" s="69" t="s">
        <v>112</v>
      </c>
      <c r="Y3" s="1133"/>
      <c r="Z3" s="1133"/>
      <c r="AA3" s="1133"/>
      <c r="AB3" s="1133"/>
      <c r="AC3" s="1133"/>
      <c r="AD3" s="1133"/>
      <c r="AE3" s="1133"/>
      <c r="AF3" s="1133"/>
      <c r="AG3" s="1133"/>
      <c r="AH3" s="1133"/>
      <c r="AI3" s="1133"/>
      <c r="AJ3" s="1133"/>
      <c r="AK3" s="1133"/>
    </row>
    <row r="4" spans="1:145" ht="19.5" hidden="1" customHeight="1" x14ac:dyDescent="0.2">
      <c r="I4" s="101" t="s">
        <v>29</v>
      </c>
      <c r="J4" s="101" t="s">
        <v>115</v>
      </c>
      <c r="K4" s="101"/>
      <c r="L4" s="101"/>
      <c r="M4" s="101"/>
      <c r="N4" s="170" t="s">
        <v>108</v>
      </c>
      <c r="O4" s="171"/>
      <c r="P4" s="172" t="s">
        <v>107</v>
      </c>
      <c r="Y4" s="1133"/>
      <c r="Z4" s="1133"/>
      <c r="AA4" s="1133"/>
      <c r="AB4" s="1133"/>
      <c r="AC4" s="1133"/>
      <c r="AD4" s="1133"/>
      <c r="AE4" s="1133"/>
      <c r="AF4" s="1133"/>
      <c r="AG4" s="1133"/>
      <c r="AH4" s="1133"/>
      <c r="AI4" s="1133"/>
      <c r="AJ4" s="1133"/>
      <c r="AK4" s="1133"/>
    </row>
    <row r="5" spans="1:145" ht="14.25" customHeight="1" thickBot="1" x14ac:dyDescent="0.25">
      <c r="A5" s="1133"/>
      <c r="B5" s="1133"/>
      <c r="C5" s="1133"/>
      <c r="D5" s="1133"/>
      <c r="E5" s="1133"/>
      <c r="F5" s="1088"/>
      <c r="G5" s="1088"/>
      <c r="H5" s="1088"/>
      <c r="I5" s="1088"/>
      <c r="J5" s="1088"/>
      <c r="K5" s="1088"/>
      <c r="L5" s="1088"/>
      <c r="M5" s="1088"/>
      <c r="N5" s="1088"/>
      <c r="O5" s="1088"/>
      <c r="P5" s="1088"/>
      <c r="Q5" s="1088"/>
      <c r="R5" s="1088"/>
      <c r="S5" s="1088"/>
      <c r="T5" s="1088"/>
      <c r="U5" s="1088"/>
      <c r="V5" s="1088"/>
      <c r="W5" s="1088"/>
      <c r="X5" s="1088"/>
      <c r="Y5" s="1133"/>
      <c r="Z5" s="1133"/>
      <c r="AA5" s="1133"/>
      <c r="AB5" s="1133"/>
      <c r="AC5" s="1133"/>
      <c r="AD5" s="1133"/>
      <c r="AE5" s="1133"/>
      <c r="AF5" s="1133"/>
      <c r="AG5" s="1133"/>
      <c r="AH5" s="1133"/>
      <c r="AI5" s="1133"/>
      <c r="AJ5" s="1133"/>
      <c r="AK5" s="1133"/>
    </row>
    <row r="6" spans="1:145" ht="18" customHeight="1" x14ac:dyDescent="0.2">
      <c r="A6" s="1133"/>
      <c r="B6" s="1133"/>
      <c r="C6" s="1133"/>
      <c r="D6" s="1133"/>
      <c r="E6" s="1133"/>
      <c r="F6" s="1088"/>
      <c r="G6" s="1088"/>
      <c r="H6" s="1088"/>
      <c r="I6" s="1088"/>
      <c r="J6" s="1088"/>
      <c r="K6" s="1088"/>
      <c r="L6" s="1088"/>
      <c r="M6" s="1088"/>
      <c r="N6" s="1088"/>
      <c r="O6" s="1088"/>
      <c r="P6" s="1088"/>
      <c r="Q6" s="1088"/>
      <c r="R6" s="1088"/>
      <c r="S6" s="1088"/>
      <c r="T6" s="1088"/>
      <c r="U6" s="1088"/>
      <c r="V6" s="1088"/>
      <c r="W6" s="1088"/>
      <c r="X6" s="1088"/>
      <c r="Y6" s="1088"/>
      <c r="Z6" s="1088"/>
      <c r="AA6" s="1088"/>
      <c r="AB6" s="1088"/>
      <c r="AC6" s="1088"/>
      <c r="AD6" s="1088"/>
      <c r="AE6" s="1088"/>
      <c r="AF6" s="1088"/>
      <c r="AG6" s="1088"/>
      <c r="AH6" s="1088"/>
      <c r="AI6" s="1088"/>
      <c r="AJ6" s="1088"/>
      <c r="AK6" s="1088"/>
      <c r="AL6" s="1088"/>
      <c r="AM6" s="1088"/>
      <c r="AR6" s="223" t="s">
        <v>0</v>
      </c>
      <c r="BA6" s="29"/>
      <c r="BB6" s="186" t="s">
        <v>47</v>
      </c>
      <c r="BC6" s="187"/>
    </row>
    <row r="7" spans="1:145" ht="20.25" customHeight="1" x14ac:dyDescent="0.25">
      <c r="A7" s="1133"/>
      <c r="B7" s="1133"/>
      <c r="C7" s="1133"/>
      <c r="D7" s="1133"/>
      <c r="E7" s="1133"/>
      <c r="F7" s="693" t="s">
        <v>149</v>
      </c>
      <c r="G7" s="693"/>
      <c r="H7" s="693"/>
      <c r="I7" s="693"/>
      <c r="J7" s="693"/>
      <c r="K7" s="693"/>
      <c r="L7" s="693"/>
      <c r="M7" s="693"/>
      <c r="N7" s="693"/>
      <c r="O7" s="693"/>
      <c r="P7" s="693"/>
      <c r="Q7" s="693"/>
      <c r="R7" s="693"/>
      <c r="S7" s="693"/>
      <c r="T7" s="693"/>
      <c r="U7" s="693"/>
      <c r="V7" s="693"/>
      <c r="W7" s="693"/>
      <c r="X7" s="693"/>
      <c r="Y7" s="693"/>
      <c r="Z7" s="693"/>
      <c r="AA7" s="1087"/>
      <c r="AB7" s="1088"/>
      <c r="AC7" s="1088"/>
      <c r="AD7" s="1088"/>
      <c r="AE7" s="1088"/>
      <c r="AF7" s="1088"/>
      <c r="AG7" s="1088"/>
      <c r="AH7" s="1088"/>
      <c r="AI7" s="1088"/>
      <c r="AJ7" s="1088"/>
      <c r="AK7" s="1088"/>
      <c r="AL7" s="1088"/>
      <c r="AM7" s="1088"/>
      <c r="AP7" s="230" t="s">
        <v>37</v>
      </c>
      <c r="AR7" s="222" t="s">
        <v>10</v>
      </c>
      <c r="AT7" s="230" t="s">
        <v>37</v>
      </c>
      <c r="BA7" s="30"/>
      <c r="BB7" s="188" t="s">
        <v>12</v>
      </c>
      <c r="BC7" s="187"/>
    </row>
    <row r="8" spans="1:145" ht="20.25" customHeight="1" x14ac:dyDescent="0.25">
      <c r="A8" s="1133"/>
      <c r="B8" s="1133"/>
      <c r="C8" s="1133"/>
      <c r="D8" s="1133"/>
      <c r="E8" s="1133"/>
      <c r="F8" s="693" t="s">
        <v>150</v>
      </c>
      <c r="G8" s="693"/>
      <c r="H8" s="693"/>
      <c r="I8" s="693"/>
      <c r="J8" s="693"/>
      <c r="K8" s="693"/>
      <c r="L8" s="693"/>
      <c r="M8" s="693"/>
      <c r="N8" s="693"/>
      <c r="O8" s="693"/>
      <c r="P8" s="693"/>
      <c r="Q8" s="693"/>
      <c r="R8" s="693"/>
      <c r="S8" s="693"/>
      <c r="T8" s="693"/>
      <c r="U8" s="693"/>
      <c r="V8" s="693"/>
      <c r="W8" s="693"/>
      <c r="X8" s="693"/>
      <c r="Y8" s="693"/>
      <c r="Z8" s="693"/>
      <c r="AA8" s="1087"/>
      <c r="AB8" s="1088"/>
      <c r="AC8" s="1088"/>
      <c r="AD8" s="1088"/>
      <c r="AE8" s="1088"/>
      <c r="AF8" s="1088"/>
      <c r="AG8" s="1088"/>
      <c r="AH8" s="1088"/>
      <c r="AI8" s="1088"/>
      <c r="AJ8" s="1088"/>
      <c r="AK8" s="1088"/>
      <c r="AL8" s="1088"/>
      <c r="AM8" s="1088"/>
      <c r="AP8" s="227" t="s">
        <v>36</v>
      </c>
      <c r="AR8" s="224" t="s">
        <v>35</v>
      </c>
      <c r="AT8" s="227" t="s">
        <v>36</v>
      </c>
      <c r="BA8" s="30"/>
      <c r="BB8" s="188" t="s">
        <v>29</v>
      </c>
      <c r="BC8" s="187"/>
    </row>
    <row r="9" spans="1:145" ht="20.25" customHeight="1" x14ac:dyDescent="0.25">
      <c r="A9" s="1133"/>
      <c r="B9" s="1133"/>
      <c r="C9" s="1133"/>
      <c r="D9" s="1133"/>
      <c r="E9" s="1133"/>
      <c r="F9" s="693" t="s">
        <v>228</v>
      </c>
      <c r="G9" s="693"/>
      <c r="H9" s="693"/>
      <c r="I9" s="693"/>
      <c r="J9" s="693"/>
      <c r="K9" s="693"/>
      <c r="L9" s="693"/>
      <c r="M9" s="693"/>
      <c r="N9" s="693"/>
      <c r="O9" s="693"/>
      <c r="P9" s="693"/>
      <c r="Q9" s="693"/>
      <c r="R9" s="693"/>
      <c r="S9" s="693"/>
      <c r="T9" s="693"/>
      <c r="U9" s="693"/>
      <c r="V9" s="693"/>
      <c r="W9" s="693"/>
      <c r="X9" s="693"/>
      <c r="Y9" s="693"/>
      <c r="Z9" s="693"/>
      <c r="AA9" s="1087"/>
      <c r="AB9" s="1088"/>
      <c r="AC9" s="1088"/>
      <c r="AD9" s="1088"/>
      <c r="AE9" s="1088"/>
      <c r="AF9" s="1088"/>
      <c r="AG9" s="1088"/>
      <c r="AH9" s="1088"/>
      <c r="AI9" s="1088"/>
      <c r="AJ9" s="1088"/>
      <c r="AK9" s="1088"/>
      <c r="AL9" s="1088"/>
      <c r="AM9" s="1088"/>
      <c r="AP9" s="228" t="s">
        <v>35</v>
      </c>
      <c r="AR9" s="225" t="s">
        <v>36</v>
      </c>
      <c r="AT9" s="228" t="s">
        <v>35</v>
      </c>
      <c r="BA9" s="30"/>
      <c r="BB9" s="188" t="s">
        <v>13</v>
      </c>
      <c r="BC9" s="187"/>
    </row>
    <row r="10" spans="1:145" ht="20.25" customHeight="1" thickBot="1" x14ac:dyDescent="0.3">
      <c r="A10" s="1133"/>
      <c r="B10" s="1133"/>
      <c r="C10" s="1133"/>
      <c r="D10" s="1133"/>
      <c r="E10" s="1133"/>
      <c r="F10" s="700" t="s">
        <v>234</v>
      </c>
      <c r="G10" s="700"/>
      <c r="H10" s="700"/>
      <c r="I10" s="700"/>
      <c r="J10" s="700"/>
      <c r="K10" s="700"/>
      <c r="L10" s="700"/>
      <c r="M10" s="700"/>
      <c r="N10" s="700"/>
      <c r="O10" s="700"/>
      <c r="P10" s="700"/>
      <c r="Q10" s="700"/>
      <c r="R10" s="700"/>
      <c r="S10" s="700" t="s">
        <v>172</v>
      </c>
      <c r="T10" s="700"/>
      <c r="U10" s="700"/>
      <c r="V10" s="700"/>
      <c r="W10" s="700"/>
      <c r="X10" s="700"/>
      <c r="Y10" s="1089"/>
      <c r="Z10" s="1090"/>
      <c r="AA10" s="1090"/>
      <c r="AB10" s="1090"/>
      <c r="AC10" s="1090"/>
      <c r="AD10" s="1090"/>
      <c r="AE10" s="1090"/>
      <c r="AF10" s="1090"/>
      <c r="AG10" s="1090"/>
      <c r="AH10" s="1090"/>
      <c r="AI10" s="1090"/>
      <c r="AJ10" s="1090"/>
      <c r="AK10" s="1090"/>
      <c r="AL10" s="1090"/>
      <c r="AM10" s="1090"/>
      <c r="AP10" s="229" t="s">
        <v>10</v>
      </c>
      <c r="AR10" s="226" t="s">
        <v>37</v>
      </c>
      <c r="AT10" s="229" t="s">
        <v>10</v>
      </c>
      <c r="BA10" s="31"/>
      <c r="BB10" s="189" t="s">
        <v>30</v>
      </c>
      <c r="BC10" s="187"/>
    </row>
    <row r="11" spans="1:145" ht="20.25" customHeight="1" thickBot="1" x14ac:dyDescent="0.3">
      <c r="A11" s="1134"/>
      <c r="B11" s="1134"/>
      <c r="C11" s="1134"/>
      <c r="D11" s="1088"/>
      <c r="E11" s="1088"/>
      <c r="F11" s="1135" t="s">
        <v>1033</v>
      </c>
      <c r="G11" s="1135"/>
      <c r="H11" s="1135"/>
      <c r="I11" s="1135"/>
      <c r="J11" s="1135"/>
      <c r="K11" s="1135"/>
      <c r="L11" s="1135"/>
      <c r="M11" s="1135"/>
      <c r="N11" s="1135"/>
      <c r="O11" s="1135"/>
      <c r="P11" s="1135"/>
      <c r="Q11" s="1135"/>
      <c r="R11" s="1135"/>
      <c r="S11" s="1135" t="s">
        <v>1032</v>
      </c>
      <c r="T11" s="1135"/>
      <c r="U11" s="1135"/>
      <c r="V11" s="1135"/>
      <c r="W11" s="1135"/>
      <c r="X11" s="1135"/>
      <c r="Y11" s="1087"/>
      <c r="Z11" s="1088"/>
      <c r="AA11" s="1088"/>
      <c r="AB11" s="1088"/>
      <c r="AC11" s="1088"/>
      <c r="AD11" s="1088"/>
      <c r="AE11" s="1088"/>
      <c r="AF11" s="1088"/>
      <c r="AG11" s="1088"/>
      <c r="AH11" s="1088"/>
      <c r="AI11" s="1088"/>
      <c r="AJ11" s="1088"/>
      <c r="AK11" s="1088"/>
      <c r="AL11" s="1088"/>
      <c r="AM11" s="1088"/>
    </row>
    <row r="12" spans="1:145" ht="20.25" customHeight="1" thickBot="1" x14ac:dyDescent="0.25">
      <c r="A12" s="1142" t="s">
        <v>1</v>
      </c>
      <c r="B12" s="1117" t="s">
        <v>2</v>
      </c>
      <c r="C12" s="1142" t="s">
        <v>6</v>
      </c>
      <c r="D12" s="1110" t="s">
        <v>63</v>
      </c>
      <c r="E12" s="1111"/>
      <c r="F12" s="1111"/>
      <c r="G12" s="1111"/>
      <c r="H12" s="1112"/>
      <c r="I12" s="1113" t="s">
        <v>65</v>
      </c>
      <c r="J12" s="1114"/>
      <c r="K12" s="1114"/>
      <c r="L12" s="1114"/>
      <c r="M12" s="1114"/>
      <c r="N12" s="1114"/>
      <c r="O12" s="1114"/>
      <c r="P12" s="1114"/>
      <c r="Q12" s="1114"/>
      <c r="R12" s="1114"/>
      <c r="S12" s="1114"/>
      <c r="T12" s="1114"/>
      <c r="U12" s="1114"/>
      <c r="V12" s="1114"/>
      <c r="W12" s="1114"/>
      <c r="X12" s="1115"/>
      <c r="Y12" s="1199" t="s">
        <v>229</v>
      </c>
      <c r="Z12" s="1199"/>
      <c r="AA12" s="1199"/>
      <c r="AB12" s="1204"/>
      <c r="AC12" s="1198" t="s">
        <v>230</v>
      </c>
      <c r="AD12" s="1199"/>
      <c r="AE12" s="1199"/>
      <c r="AF12" s="1199"/>
      <c r="AG12" s="1198" t="s">
        <v>231</v>
      </c>
      <c r="AH12" s="1199"/>
      <c r="AI12" s="1199"/>
      <c r="AJ12" s="1199"/>
      <c r="AK12" s="1091" t="s">
        <v>189</v>
      </c>
      <c r="AL12" s="1091" t="s">
        <v>232</v>
      </c>
      <c r="AM12" s="1094" t="s">
        <v>233</v>
      </c>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row>
    <row r="13" spans="1:145" ht="27" customHeight="1" thickBot="1" x14ac:dyDescent="0.25">
      <c r="A13" s="1143"/>
      <c r="B13" s="1118"/>
      <c r="C13" s="1143"/>
      <c r="D13" s="1119" t="s">
        <v>168</v>
      </c>
      <c r="E13" s="1120"/>
      <c r="F13" s="1117" t="s">
        <v>33</v>
      </c>
      <c r="G13" s="1117" t="s">
        <v>0</v>
      </c>
      <c r="H13" s="1117" t="s">
        <v>64</v>
      </c>
      <c r="I13" s="1113" t="s">
        <v>151</v>
      </c>
      <c r="J13" s="1114"/>
      <c r="K13" s="1114"/>
      <c r="L13" s="1114"/>
      <c r="M13" s="1114"/>
      <c r="N13" s="1115"/>
      <c r="O13" s="1097" t="s">
        <v>188</v>
      </c>
      <c r="P13" s="1098"/>
      <c r="Q13" s="1098"/>
      <c r="R13" s="1098"/>
      <c r="S13" s="1098"/>
      <c r="T13" s="1098"/>
      <c r="U13" s="1098"/>
      <c r="V13" s="1098"/>
      <c r="W13" s="1098"/>
      <c r="X13" s="1099"/>
      <c r="Y13" s="1201"/>
      <c r="Z13" s="1201"/>
      <c r="AA13" s="1201"/>
      <c r="AB13" s="1205"/>
      <c r="AC13" s="1200"/>
      <c r="AD13" s="1201"/>
      <c r="AE13" s="1201"/>
      <c r="AF13" s="1201"/>
      <c r="AG13" s="1200"/>
      <c r="AH13" s="1201"/>
      <c r="AI13" s="1201"/>
      <c r="AJ13" s="1201"/>
      <c r="AK13" s="1092"/>
      <c r="AL13" s="1092"/>
      <c r="AM13" s="1095"/>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row>
    <row r="14" spans="1:145" ht="28.5" customHeight="1" thickBot="1" x14ac:dyDescent="0.3">
      <c r="A14" s="1143"/>
      <c r="B14" s="1118"/>
      <c r="C14" s="1143"/>
      <c r="D14" s="1117" t="s">
        <v>167</v>
      </c>
      <c r="E14" s="1117" t="s">
        <v>155</v>
      </c>
      <c r="F14" s="1118"/>
      <c r="G14" s="1118"/>
      <c r="H14" s="1118"/>
      <c r="I14" s="1116" t="s">
        <v>68</v>
      </c>
      <c r="J14" s="1116"/>
      <c r="K14" s="1116"/>
      <c r="L14" s="1116"/>
      <c r="M14" s="1116"/>
      <c r="N14" s="1116"/>
      <c r="O14" s="1162" t="s">
        <v>66</v>
      </c>
      <c r="P14" s="1162" t="s">
        <v>235</v>
      </c>
      <c r="Q14" s="1164" t="s">
        <v>67</v>
      </c>
      <c r="R14" s="1164"/>
      <c r="S14" s="1164"/>
      <c r="T14" s="1097" t="s">
        <v>69</v>
      </c>
      <c r="U14" s="1098"/>
      <c r="V14" s="1098"/>
      <c r="W14" s="1098"/>
      <c r="X14" s="1099"/>
      <c r="Y14" s="1206" t="s">
        <v>169</v>
      </c>
      <c r="Z14" s="1196" t="s">
        <v>170</v>
      </c>
      <c r="AA14" s="1196" t="s">
        <v>72</v>
      </c>
      <c r="AB14" s="1206" t="s">
        <v>171</v>
      </c>
      <c r="AC14" s="1209" t="s">
        <v>169</v>
      </c>
      <c r="AD14" s="1196" t="s">
        <v>170</v>
      </c>
      <c r="AE14" s="1196" t="s">
        <v>72</v>
      </c>
      <c r="AF14" s="1196" t="s">
        <v>171</v>
      </c>
      <c r="AG14" s="1196" t="s">
        <v>169</v>
      </c>
      <c r="AH14" s="1202" t="s">
        <v>170</v>
      </c>
      <c r="AI14" s="1196" t="s">
        <v>72</v>
      </c>
      <c r="AJ14" s="1202" t="s">
        <v>171</v>
      </c>
      <c r="AK14" s="1092"/>
      <c r="AL14" s="1092"/>
      <c r="AM14" s="1095"/>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row>
    <row r="15" spans="1:145" ht="41.25" customHeight="1" thickBot="1" x14ac:dyDescent="0.25">
      <c r="A15" s="1143"/>
      <c r="B15" s="1118"/>
      <c r="C15" s="1143"/>
      <c r="D15" s="1118"/>
      <c r="E15" s="1118"/>
      <c r="F15" s="1118"/>
      <c r="G15" s="1118"/>
      <c r="H15" s="1118"/>
      <c r="I15" s="218" t="s">
        <v>3</v>
      </c>
      <c r="J15" s="219" t="s">
        <v>4</v>
      </c>
      <c r="K15" s="110"/>
      <c r="L15" s="110"/>
      <c r="M15" s="110"/>
      <c r="N15" s="102" t="s">
        <v>39</v>
      </c>
      <c r="O15" s="1163"/>
      <c r="P15" s="1163"/>
      <c r="Q15" s="220" t="s">
        <v>3</v>
      </c>
      <c r="R15" s="220" t="s">
        <v>4</v>
      </c>
      <c r="S15" s="291" t="s">
        <v>5</v>
      </c>
      <c r="T15" s="255" t="s">
        <v>71</v>
      </c>
      <c r="U15" s="255" t="s">
        <v>31</v>
      </c>
      <c r="V15" s="255" t="s">
        <v>70</v>
      </c>
      <c r="W15" s="255" t="s">
        <v>72</v>
      </c>
      <c r="X15" s="255" t="s">
        <v>73</v>
      </c>
      <c r="Y15" s="1207"/>
      <c r="Z15" s="1197"/>
      <c r="AA15" s="1197"/>
      <c r="AB15" s="1208"/>
      <c r="AC15" s="1210"/>
      <c r="AD15" s="1197"/>
      <c r="AE15" s="1197"/>
      <c r="AF15" s="1197"/>
      <c r="AG15" s="1197"/>
      <c r="AH15" s="1203"/>
      <c r="AI15" s="1197"/>
      <c r="AJ15" s="1203"/>
      <c r="AK15" s="1093"/>
      <c r="AL15" s="1093"/>
      <c r="AM15" s="1096"/>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row>
    <row r="16" spans="1:145" s="28" customFormat="1" ht="115.5" customHeight="1" x14ac:dyDescent="0.2">
      <c r="A16" s="789" t="s">
        <v>174</v>
      </c>
      <c r="B16" s="1047" t="s">
        <v>705</v>
      </c>
      <c r="C16" s="792">
        <v>1</v>
      </c>
      <c r="D16" s="411" t="s">
        <v>161</v>
      </c>
      <c r="E16" s="415" t="s">
        <v>160</v>
      </c>
      <c r="F16" s="412" t="s">
        <v>250</v>
      </c>
      <c r="G16" s="1121" t="s">
        <v>236</v>
      </c>
      <c r="H16" s="259" t="s">
        <v>237</v>
      </c>
      <c r="I16" s="813" t="s">
        <v>29</v>
      </c>
      <c r="J16" s="813" t="s">
        <v>115</v>
      </c>
      <c r="K16" s="778">
        <f>VLOOKUP(I16,'[1]MATRIZ CALIFICACIÓN'!$B$10:$C$14,2,0)</f>
        <v>3</v>
      </c>
      <c r="L16" s="1037">
        <f>HLOOKUP(J16,'[1]MATRIZ CALIFICACIÓN'!$D$8:$F$9,2,0)</f>
        <v>3</v>
      </c>
      <c r="M16" s="778">
        <f>VALUE(CONCATENATE(K16,L16))</f>
        <v>33</v>
      </c>
      <c r="N16" s="807" t="str">
        <f>VLOOKUP(M16,'[1]MATRIZ CALIFICACIÓN'!$D$27:$E$69,2,0)</f>
        <v xml:space="preserve">EXTREMA </v>
      </c>
      <c r="O16" s="231" t="s">
        <v>708</v>
      </c>
      <c r="P16" s="253" t="s">
        <v>106</v>
      </c>
      <c r="Q16" s="813" t="s">
        <v>47</v>
      </c>
      <c r="R16" s="817" t="s">
        <v>115</v>
      </c>
      <c r="S16" s="1028" t="s">
        <v>35</v>
      </c>
      <c r="T16" s="393" t="s">
        <v>238</v>
      </c>
      <c r="U16" s="417" t="s">
        <v>709</v>
      </c>
      <c r="V16" s="394" t="s">
        <v>710</v>
      </c>
      <c r="W16" s="406" t="s">
        <v>239</v>
      </c>
      <c r="X16" s="232" t="s">
        <v>240</v>
      </c>
      <c r="Y16" s="359" t="s">
        <v>684</v>
      </c>
      <c r="Z16" s="303" t="s">
        <v>711</v>
      </c>
      <c r="AA16" s="406" t="s">
        <v>239</v>
      </c>
      <c r="AB16" s="360" t="s">
        <v>684</v>
      </c>
      <c r="AC16" s="361" t="s">
        <v>872</v>
      </c>
      <c r="AD16" s="303" t="s">
        <v>873</v>
      </c>
      <c r="AE16" s="629" t="s">
        <v>874</v>
      </c>
      <c r="AF16" s="629">
        <v>1</v>
      </c>
      <c r="AG16" s="154"/>
      <c r="AH16" s="147"/>
      <c r="AI16" s="154"/>
      <c r="AJ16" s="147"/>
      <c r="AK16" s="155"/>
      <c r="AL16" s="151"/>
      <c r="AM16" s="151"/>
      <c r="AN16" s="25"/>
      <c r="AO16" s="25"/>
      <c r="AP16" s="25"/>
      <c r="AQ16" s="25"/>
      <c r="AR16" s="25"/>
      <c r="AS16" s="25"/>
      <c r="AT16" s="25" t="s">
        <v>156</v>
      </c>
      <c r="AU16" s="25"/>
      <c r="AV16" s="25"/>
      <c r="AW16" s="25"/>
      <c r="AX16" s="25" t="s">
        <v>161</v>
      </c>
      <c r="AY16" s="25"/>
      <c r="AZ16" s="25"/>
      <c r="BA16" s="25"/>
      <c r="BB16" s="25"/>
      <c r="BC16" s="25"/>
      <c r="BD16" s="25" t="s">
        <v>174</v>
      </c>
      <c r="BE16" s="25"/>
      <c r="BF16" s="25"/>
      <c r="BG16" s="25"/>
      <c r="BH16" s="25"/>
      <c r="BI16" s="25"/>
      <c r="BJ16" s="25"/>
      <c r="BK16" s="25"/>
      <c r="BL16" s="183"/>
      <c r="BM16" s="182"/>
      <c r="BN16" s="182"/>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6"/>
      <c r="EJ16" s="27"/>
      <c r="EK16" s="27"/>
      <c r="EL16" s="27"/>
      <c r="EM16" s="27"/>
      <c r="EN16" s="27"/>
      <c r="EO16" s="27"/>
    </row>
    <row r="17" spans="1:145" s="28" customFormat="1" ht="28.5" customHeight="1" x14ac:dyDescent="0.2">
      <c r="A17" s="790"/>
      <c r="B17" s="1070"/>
      <c r="C17" s="793"/>
      <c r="D17" s="413" t="s">
        <v>162</v>
      </c>
      <c r="E17" s="418" t="s">
        <v>156</v>
      </c>
      <c r="F17" s="413" t="s">
        <v>468</v>
      </c>
      <c r="G17" s="1122"/>
      <c r="H17" s="407" t="s">
        <v>241</v>
      </c>
      <c r="I17" s="814"/>
      <c r="J17" s="814"/>
      <c r="K17" s="779"/>
      <c r="L17" s="1038"/>
      <c r="M17" s="779"/>
      <c r="N17" s="808"/>
      <c r="O17" s="1150" t="s">
        <v>242</v>
      </c>
      <c r="P17" s="741" t="s">
        <v>106</v>
      </c>
      <c r="Q17" s="814"/>
      <c r="R17" s="818"/>
      <c r="S17" s="1029"/>
      <c r="T17" s="1108" t="s">
        <v>243</v>
      </c>
      <c r="U17" s="765" t="s">
        <v>712</v>
      </c>
      <c r="V17" s="1167" t="s">
        <v>713</v>
      </c>
      <c r="W17" s="830" t="s">
        <v>714</v>
      </c>
      <c r="X17" s="1170" t="s">
        <v>715</v>
      </c>
      <c r="Y17" s="759" t="s">
        <v>609</v>
      </c>
      <c r="Z17" s="754" t="s">
        <v>716</v>
      </c>
      <c r="AA17" s="830" t="s">
        <v>714</v>
      </c>
      <c r="AB17" s="754" t="s">
        <v>717</v>
      </c>
      <c r="AC17" s="754" t="s">
        <v>609</v>
      </c>
      <c r="AD17" s="754" t="s">
        <v>875</v>
      </c>
      <c r="AE17" s="754" t="s">
        <v>714</v>
      </c>
      <c r="AF17" s="754">
        <v>4</v>
      </c>
      <c r="AG17" s="146"/>
      <c r="AH17" s="148"/>
      <c r="AI17" s="146"/>
      <c r="AJ17" s="148"/>
      <c r="AK17" s="150"/>
      <c r="AL17" s="152"/>
      <c r="AM17" s="152"/>
      <c r="AN17" s="25"/>
      <c r="AO17" s="25"/>
      <c r="AP17" s="25"/>
      <c r="AQ17" s="25"/>
      <c r="AR17" s="25"/>
      <c r="AS17" s="25"/>
      <c r="AT17" s="25" t="s">
        <v>157</v>
      </c>
      <c r="AU17" s="25"/>
      <c r="AV17" s="25"/>
      <c r="AW17" s="25"/>
      <c r="AX17" s="25" t="s">
        <v>162</v>
      </c>
      <c r="AY17" s="25"/>
      <c r="AZ17" s="25"/>
      <c r="BA17" s="25"/>
      <c r="BB17" s="25"/>
      <c r="BC17" s="25"/>
      <c r="BD17" s="25" t="s">
        <v>175</v>
      </c>
      <c r="BE17" s="25"/>
      <c r="BF17" s="25"/>
      <c r="BG17" s="25"/>
      <c r="BH17" s="25"/>
      <c r="BI17" s="25"/>
      <c r="BJ17" s="25"/>
      <c r="BK17" s="25"/>
      <c r="BL17" s="184"/>
      <c r="BM17" s="11"/>
      <c r="BN17" s="11"/>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6"/>
      <c r="EJ17" s="27"/>
      <c r="EK17" s="27"/>
      <c r="EL17" s="27"/>
      <c r="EM17" s="27"/>
      <c r="EN17" s="27"/>
      <c r="EO17" s="27"/>
    </row>
    <row r="18" spans="1:145" s="28" customFormat="1" ht="41.25" customHeight="1" x14ac:dyDescent="0.2">
      <c r="A18" s="790"/>
      <c r="B18" s="1070"/>
      <c r="C18" s="793"/>
      <c r="D18" s="413" t="s">
        <v>165</v>
      </c>
      <c r="E18" s="418" t="s">
        <v>160</v>
      </c>
      <c r="F18" s="413" t="s">
        <v>261</v>
      </c>
      <c r="G18" s="1122"/>
      <c r="H18" s="407" t="s">
        <v>244</v>
      </c>
      <c r="I18" s="814"/>
      <c r="J18" s="814"/>
      <c r="K18" s="779"/>
      <c r="L18" s="1038"/>
      <c r="M18" s="779"/>
      <c r="N18" s="808"/>
      <c r="O18" s="1151"/>
      <c r="P18" s="1063"/>
      <c r="Q18" s="814"/>
      <c r="R18" s="818"/>
      <c r="S18" s="1029"/>
      <c r="T18" s="1191"/>
      <c r="U18" s="755"/>
      <c r="V18" s="1168"/>
      <c r="W18" s="1063"/>
      <c r="X18" s="1170"/>
      <c r="Y18" s="760"/>
      <c r="Z18" s="722"/>
      <c r="AA18" s="1063"/>
      <c r="AB18" s="722"/>
      <c r="AC18" s="722"/>
      <c r="AD18" s="722"/>
      <c r="AE18" s="722"/>
      <c r="AF18" s="722"/>
      <c r="AG18" s="146"/>
      <c r="AH18" s="148"/>
      <c r="AI18" s="146"/>
      <c r="AJ18" s="148"/>
      <c r="AK18" s="150"/>
      <c r="AL18" s="152"/>
      <c r="AM18" s="152"/>
      <c r="AN18" s="25"/>
      <c r="AO18" s="25"/>
      <c r="AP18" s="25"/>
      <c r="AQ18" s="25"/>
      <c r="AR18" s="25"/>
      <c r="AS18" s="25"/>
      <c r="AT18" s="25" t="s">
        <v>158</v>
      </c>
      <c r="AU18" s="25"/>
      <c r="AV18" s="25"/>
      <c r="AW18" s="25"/>
      <c r="AX18" s="25" t="s">
        <v>163</v>
      </c>
      <c r="AY18" s="25"/>
      <c r="AZ18" s="25"/>
      <c r="BA18" s="25"/>
      <c r="BB18" s="25"/>
      <c r="BC18" s="25"/>
      <c r="BD18" s="25" t="s">
        <v>176</v>
      </c>
      <c r="BE18" s="25"/>
      <c r="BF18" s="25"/>
      <c r="BG18" s="25"/>
      <c r="BH18" s="25"/>
      <c r="BI18" s="25"/>
      <c r="BJ18" s="25"/>
      <c r="BK18" s="25"/>
      <c r="BL18" s="184"/>
      <c r="BM18" s="11"/>
      <c r="BN18" s="11"/>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6"/>
      <c r="EJ18" s="27"/>
      <c r="EK18" s="27"/>
      <c r="EL18" s="27"/>
      <c r="EM18" s="27"/>
      <c r="EN18" s="27"/>
      <c r="EO18" s="27"/>
    </row>
    <row r="19" spans="1:145" s="28" customFormat="1" ht="33.75" customHeight="1" thickBot="1" x14ac:dyDescent="0.25">
      <c r="A19" s="790"/>
      <c r="B19" s="1070"/>
      <c r="C19" s="793"/>
      <c r="D19" s="413" t="s">
        <v>165</v>
      </c>
      <c r="E19" s="418" t="s">
        <v>157</v>
      </c>
      <c r="F19" s="409" t="s">
        <v>706</v>
      </c>
      <c r="G19" s="1122"/>
      <c r="H19" s="407" t="s">
        <v>245</v>
      </c>
      <c r="I19" s="815"/>
      <c r="J19" s="815"/>
      <c r="K19" s="779"/>
      <c r="L19" s="1038"/>
      <c r="M19" s="779"/>
      <c r="N19" s="808"/>
      <c r="O19" s="1151"/>
      <c r="P19" s="1063"/>
      <c r="Q19" s="815"/>
      <c r="R19" s="819"/>
      <c r="S19" s="1029"/>
      <c r="T19" s="1191"/>
      <c r="U19" s="755"/>
      <c r="V19" s="1168"/>
      <c r="W19" s="1063"/>
      <c r="X19" s="1170"/>
      <c r="Y19" s="760"/>
      <c r="Z19" s="722"/>
      <c r="AA19" s="1063"/>
      <c r="AB19" s="722"/>
      <c r="AC19" s="722"/>
      <c r="AD19" s="722"/>
      <c r="AE19" s="722"/>
      <c r="AF19" s="722"/>
      <c r="AG19" s="146"/>
      <c r="AH19" s="148"/>
      <c r="AI19" s="146"/>
      <c r="AJ19" s="148"/>
      <c r="AK19" s="150"/>
      <c r="AL19" s="152"/>
      <c r="AM19" s="152"/>
      <c r="AN19" s="25"/>
      <c r="AO19" s="25"/>
      <c r="AP19" s="25"/>
      <c r="AQ19" s="25"/>
      <c r="AR19" s="25"/>
      <c r="AS19" s="25"/>
      <c r="AT19" s="25" t="s">
        <v>159</v>
      </c>
      <c r="AU19" s="25"/>
      <c r="AV19" s="25"/>
      <c r="AW19" s="25"/>
      <c r="AX19" s="25" t="s">
        <v>164</v>
      </c>
      <c r="AY19" s="25"/>
      <c r="AZ19" s="25"/>
      <c r="BA19" s="25"/>
      <c r="BB19" s="25"/>
      <c r="BC19" s="25"/>
      <c r="BD19" s="25" t="s">
        <v>177</v>
      </c>
      <c r="BE19" s="25"/>
      <c r="BF19" s="25"/>
      <c r="BG19" s="25"/>
      <c r="BH19" s="25"/>
      <c r="BI19" s="25"/>
      <c r="BJ19" s="25"/>
      <c r="BK19" s="25"/>
      <c r="BL19" s="185"/>
      <c r="BM19" s="182"/>
      <c r="BN19" s="182"/>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6"/>
      <c r="EJ19" s="27"/>
      <c r="EK19" s="27"/>
      <c r="EL19" s="27"/>
      <c r="EM19" s="27"/>
      <c r="EN19" s="27"/>
      <c r="EO19" s="27"/>
    </row>
    <row r="20" spans="1:145" s="28" customFormat="1" ht="52.5" customHeight="1" thickBot="1" x14ac:dyDescent="0.25">
      <c r="A20" s="791"/>
      <c r="B20" s="1071"/>
      <c r="C20" s="794"/>
      <c r="D20" s="414" t="s">
        <v>165</v>
      </c>
      <c r="E20" s="408" t="s">
        <v>157</v>
      </c>
      <c r="F20" s="410" t="s">
        <v>707</v>
      </c>
      <c r="G20" s="1123"/>
      <c r="H20" s="416" t="s">
        <v>246</v>
      </c>
      <c r="I20" s="816"/>
      <c r="J20" s="816"/>
      <c r="K20" s="780"/>
      <c r="L20" s="1039"/>
      <c r="M20" s="780"/>
      <c r="N20" s="809"/>
      <c r="O20" s="1152"/>
      <c r="P20" s="1064"/>
      <c r="Q20" s="816"/>
      <c r="R20" s="820"/>
      <c r="S20" s="1030"/>
      <c r="T20" s="1109"/>
      <c r="U20" s="756"/>
      <c r="V20" s="1169"/>
      <c r="W20" s="1064"/>
      <c r="X20" s="1171"/>
      <c r="Y20" s="761"/>
      <c r="Z20" s="723"/>
      <c r="AA20" s="1064"/>
      <c r="AB20" s="723"/>
      <c r="AC20" s="723"/>
      <c r="AD20" s="723"/>
      <c r="AE20" s="723"/>
      <c r="AF20" s="723"/>
      <c r="AG20" s="156"/>
      <c r="AH20" s="149"/>
      <c r="AI20" s="156"/>
      <c r="AJ20" s="149"/>
      <c r="AK20" s="157"/>
      <c r="AL20" s="153"/>
      <c r="AM20" s="153"/>
      <c r="AN20" s="25"/>
      <c r="AO20" s="25"/>
      <c r="AP20" s="25"/>
      <c r="AQ20" s="25"/>
      <c r="AR20" s="25"/>
      <c r="AS20" s="25"/>
      <c r="AT20" s="25" t="s">
        <v>160</v>
      </c>
      <c r="AU20" s="25"/>
      <c r="AV20" s="25"/>
      <c r="AW20" s="25"/>
      <c r="AX20" s="25" t="s">
        <v>165</v>
      </c>
      <c r="AY20" s="25"/>
      <c r="AZ20" s="25"/>
      <c r="BA20" s="25"/>
      <c r="BB20" s="25"/>
      <c r="BC20" s="25"/>
      <c r="BD20" s="25" t="s">
        <v>178</v>
      </c>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6"/>
      <c r="EJ20" s="27"/>
      <c r="EK20" s="27"/>
      <c r="EL20" s="27"/>
      <c r="EM20" s="27"/>
      <c r="EN20" s="27"/>
      <c r="EO20" s="27"/>
    </row>
    <row r="21" spans="1:145" ht="71.25" customHeight="1" x14ac:dyDescent="0.2">
      <c r="A21" s="789" t="s">
        <v>175</v>
      </c>
      <c r="B21" s="1047" t="s">
        <v>249</v>
      </c>
      <c r="C21" s="792">
        <v>2</v>
      </c>
      <c r="D21" s="263" t="s">
        <v>161</v>
      </c>
      <c r="E21" s="243" t="s">
        <v>160</v>
      </c>
      <c r="F21" s="265" t="s">
        <v>250</v>
      </c>
      <c r="G21" s="1079" t="s">
        <v>251</v>
      </c>
      <c r="H21" s="259" t="s">
        <v>252</v>
      </c>
      <c r="I21" s="813" t="s">
        <v>12</v>
      </c>
      <c r="J21" s="817" t="s">
        <v>114</v>
      </c>
      <c r="K21" s="778">
        <f>VLOOKUP(I21,'[2]MATRIZ CALIFICACIÓN'!$B$10:$C$14,2,0)</f>
        <v>2</v>
      </c>
      <c r="L21" s="1037">
        <f>HLOOKUP(J21,'[2]MATRIZ CALIFICACIÓN'!$D$8:$F$9,2,0)</f>
        <v>2</v>
      </c>
      <c r="M21" s="1139">
        <f>VALUE(CONCATENATE(K21,L21))</f>
        <v>22</v>
      </c>
      <c r="N21" s="807" t="str">
        <f>VLOOKUP(M21,'[2]MATRIZ CALIFICACIÓN'!$D$27:$E$69,2,0)</f>
        <v>MODERADA</v>
      </c>
      <c r="O21" s="311" t="s">
        <v>247</v>
      </c>
      <c r="P21" s="253" t="s">
        <v>106</v>
      </c>
      <c r="Q21" s="813" t="s">
        <v>47</v>
      </c>
      <c r="R21" s="817" t="s">
        <v>114</v>
      </c>
      <c r="S21" s="841" t="s">
        <v>10</v>
      </c>
      <c r="T21" s="245" t="s">
        <v>253</v>
      </c>
      <c r="U21" s="311" t="s">
        <v>247</v>
      </c>
      <c r="V21" s="242" t="s">
        <v>254</v>
      </c>
      <c r="W21" s="290" t="s">
        <v>255</v>
      </c>
      <c r="X21" s="292" t="s">
        <v>256</v>
      </c>
      <c r="Y21" s="359" t="s">
        <v>637</v>
      </c>
      <c r="Z21" s="303" t="s">
        <v>640</v>
      </c>
      <c r="AA21" s="361" t="s">
        <v>255</v>
      </c>
      <c r="AB21" s="303" t="s">
        <v>638</v>
      </c>
      <c r="AC21" s="361" t="s">
        <v>897</v>
      </c>
      <c r="AD21" s="303" t="s">
        <v>640</v>
      </c>
      <c r="AE21" s="361" t="s">
        <v>255</v>
      </c>
      <c r="AF21" s="303" t="s">
        <v>638</v>
      </c>
      <c r="AG21" s="158"/>
      <c r="AH21" s="161"/>
      <c r="AI21" s="158"/>
      <c r="AJ21" s="161"/>
      <c r="AK21" s="158"/>
      <c r="AL21" s="161"/>
      <c r="AM21" s="158"/>
      <c r="AP21" s="22" t="s">
        <v>106</v>
      </c>
      <c r="AX21" s="22" t="s">
        <v>166</v>
      </c>
      <c r="BD21" s="25" t="s">
        <v>179</v>
      </c>
      <c r="BE21" s="25"/>
    </row>
    <row r="22" spans="1:145" ht="39.75" customHeight="1" x14ac:dyDescent="0.2">
      <c r="A22" s="790"/>
      <c r="B22" s="1070"/>
      <c r="C22" s="793"/>
      <c r="D22" s="251" t="s">
        <v>164</v>
      </c>
      <c r="E22" s="264" t="s">
        <v>156</v>
      </c>
      <c r="F22" s="260" t="s">
        <v>257</v>
      </c>
      <c r="G22" s="1080"/>
      <c r="H22" s="289" t="s">
        <v>258</v>
      </c>
      <c r="I22" s="814"/>
      <c r="J22" s="818"/>
      <c r="K22" s="779"/>
      <c r="L22" s="1038"/>
      <c r="M22" s="1140"/>
      <c r="N22" s="808"/>
      <c r="O22" s="1238" t="s">
        <v>248</v>
      </c>
      <c r="P22" s="741" t="s">
        <v>106</v>
      </c>
      <c r="Q22" s="814"/>
      <c r="R22" s="818"/>
      <c r="S22" s="842"/>
      <c r="T22" s="851" t="s">
        <v>253</v>
      </c>
      <c r="U22" s="765" t="s">
        <v>248</v>
      </c>
      <c r="V22" s="852" t="s">
        <v>259</v>
      </c>
      <c r="W22" s="1172" t="s">
        <v>255</v>
      </c>
      <c r="X22" s="1173" t="s">
        <v>260</v>
      </c>
      <c r="Y22" s="759" t="s">
        <v>637</v>
      </c>
      <c r="Z22" s="754" t="s">
        <v>639</v>
      </c>
      <c r="AA22" s="754" t="s">
        <v>255</v>
      </c>
      <c r="AB22" s="754" t="s">
        <v>641</v>
      </c>
      <c r="AC22" s="754" t="s">
        <v>896</v>
      </c>
      <c r="AD22" s="754" t="s">
        <v>639</v>
      </c>
      <c r="AE22" s="754" t="s">
        <v>255</v>
      </c>
      <c r="AF22" s="754" t="s">
        <v>641</v>
      </c>
      <c r="AG22" s="159"/>
      <c r="AH22" s="162"/>
      <c r="AI22" s="159"/>
      <c r="AJ22" s="162"/>
      <c r="AK22" s="159"/>
      <c r="AL22" s="162"/>
      <c r="AM22" s="159"/>
      <c r="AR22" s="22" t="s">
        <v>107</v>
      </c>
      <c r="BD22" s="25" t="s">
        <v>180</v>
      </c>
      <c r="BE22" s="25"/>
    </row>
    <row r="23" spans="1:145" ht="48" customHeight="1" x14ac:dyDescent="0.2">
      <c r="A23" s="790"/>
      <c r="B23" s="1070"/>
      <c r="C23" s="793"/>
      <c r="D23" s="251" t="s">
        <v>165</v>
      </c>
      <c r="E23" s="264" t="s">
        <v>160</v>
      </c>
      <c r="F23" s="260" t="s">
        <v>261</v>
      </c>
      <c r="G23" s="1080"/>
      <c r="H23" s="289" t="s">
        <v>262</v>
      </c>
      <c r="I23" s="814"/>
      <c r="J23" s="818"/>
      <c r="K23" s="779"/>
      <c r="L23" s="1038"/>
      <c r="M23" s="1140"/>
      <c r="N23" s="808"/>
      <c r="O23" s="757"/>
      <c r="P23" s="742"/>
      <c r="Q23" s="814"/>
      <c r="R23" s="818"/>
      <c r="S23" s="842"/>
      <c r="T23" s="842"/>
      <c r="U23" s="755"/>
      <c r="V23" s="861"/>
      <c r="W23" s="940"/>
      <c r="X23" s="1174"/>
      <c r="Y23" s="760"/>
      <c r="Z23" s="722"/>
      <c r="AA23" s="722"/>
      <c r="AB23" s="722"/>
      <c r="AC23" s="722"/>
      <c r="AD23" s="722"/>
      <c r="AE23" s="722"/>
      <c r="AF23" s="722"/>
      <c r="AG23" s="159"/>
      <c r="AH23" s="162"/>
      <c r="AI23" s="159"/>
      <c r="AJ23" s="162"/>
      <c r="AK23" s="159"/>
      <c r="AL23" s="162"/>
      <c r="AM23" s="159"/>
      <c r="AR23" s="22" t="s">
        <v>106</v>
      </c>
      <c r="BD23" s="25" t="s">
        <v>181</v>
      </c>
      <c r="BE23" s="25"/>
    </row>
    <row r="24" spans="1:145" ht="39.75" customHeight="1" x14ac:dyDescent="0.2">
      <c r="A24" s="790"/>
      <c r="B24" s="1070"/>
      <c r="C24" s="793"/>
      <c r="D24" s="251" t="s">
        <v>165</v>
      </c>
      <c r="E24" s="264" t="s">
        <v>160</v>
      </c>
      <c r="F24" s="260" t="s">
        <v>263</v>
      </c>
      <c r="G24" s="1080"/>
      <c r="H24" s="289" t="s">
        <v>264</v>
      </c>
      <c r="I24" s="815"/>
      <c r="J24" s="819"/>
      <c r="K24" s="779"/>
      <c r="L24" s="1038"/>
      <c r="M24" s="1140"/>
      <c r="N24" s="808"/>
      <c r="O24" s="757"/>
      <c r="P24" s="742"/>
      <c r="Q24" s="815"/>
      <c r="R24" s="819"/>
      <c r="S24" s="842"/>
      <c r="T24" s="842"/>
      <c r="U24" s="755"/>
      <c r="V24" s="861"/>
      <c r="W24" s="940"/>
      <c r="X24" s="1174"/>
      <c r="Y24" s="760"/>
      <c r="Z24" s="722"/>
      <c r="AA24" s="722"/>
      <c r="AB24" s="722"/>
      <c r="AC24" s="722"/>
      <c r="AD24" s="722"/>
      <c r="AE24" s="722"/>
      <c r="AF24" s="722"/>
      <c r="AG24" s="159"/>
      <c r="AH24" s="162"/>
      <c r="AI24" s="159"/>
      <c r="AJ24" s="162"/>
      <c r="AK24" s="159"/>
      <c r="AL24" s="162"/>
      <c r="AM24" s="159"/>
      <c r="BD24" s="25" t="s">
        <v>182</v>
      </c>
      <c r="BE24" s="25"/>
    </row>
    <row r="25" spans="1:145" ht="63" customHeight="1" thickBot="1" x14ac:dyDescent="0.25">
      <c r="A25" s="791"/>
      <c r="B25" s="1071"/>
      <c r="C25" s="794"/>
      <c r="D25" s="252" t="s">
        <v>165</v>
      </c>
      <c r="E25" s="266" t="s">
        <v>160</v>
      </c>
      <c r="F25" s="267" t="s">
        <v>265</v>
      </c>
      <c r="G25" s="1081"/>
      <c r="H25" s="284" t="s">
        <v>266</v>
      </c>
      <c r="I25" s="816"/>
      <c r="J25" s="820"/>
      <c r="K25" s="780"/>
      <c r="L25" s="1039"/>
      <c r="M25" s="1141"/>
      <c r="N25" s="809"/>
      <c r="O25" s="758"/>
      <c r="P25" s="743"/>
      <c r="Q25" s="816"/>
      <c r="R25" s="820"/>
      <c r="S25" s="843"/>
      <c r="T25" s="843"/>
      <c r="U25" s="756"/>
      <c r="V25" s="853"/>
      <c r="W25" s="941"/>
      <c r="X25" s="1175"/>
      <c r="Y25" s="761"/>
      <c r="Z25" s="723"/>
      <c r="AA25" s="723"/>
      <c r="AB25" s="723"/>
      <c r="AC25" s="723"/>
      <c r="AD25" s="723"/>
      <c r="AE25" s="723"/>
      <c r="AF25" s="723"/>
      <c r="AG25" s="160"/>
      <c r="AH25" s="163"/>
      <c r="AI25" s="160"/>
      <c r="AJ25" s="163"/>
      <c r="AK25" s="160"/>
      <c r="AL25" s="163"/>
      <c r="AM25" s="160"/>
      <c r="BD25" s="25" t="s">
        <v>183</v>
      </c>
      <c r="BE25" s="25"/>
    </row>
    <row r="26" spans="1:145" ht="34.5" customHeight="1" thickTop="1" x14ac:dyDescent="0.2">
      <c r="A26" s="790" t="str">
        <f>'[3]MAPA DE RIESGOS '!$A$16</f>
        <v>PE03 GESTIÓN DE LA INFORMACIÓN</v>
      </c>
      <c r="B26" s="779" t="str">
        <f>'[3]MAPA DE RIESGOS '!B16</f>
        <v>Definir y aplicar lineamientos y políticas para la gestión de la información en la operación del día a día y durante la implementación de los
proyectos de la Secretaría Distrital de Movilidad que incluyen un componente TIC. Lo anterior articulado con el subsistema de gestión de
seguridad de la información.</v>
      </c>
      <c r="C26" s="1144">
        <v>3</v>
      </c>
      <c r="D26" s="293" t="s">
        <v>164</v>
      </c>
      <c r="E26" s="294" t="s">
        <v>159</v>
      </c>
      <c r="F26" s="295" t="s">
        <v>278</v>
      </c>
      <c r="G26" s="1100" t="str">
        <f>+'[3]DEFINICIÓN RIESGOS CORRUPCIÓN'!A4</f>
        <v xml:space="preserve">Alteracion de cifras relacionada en la ejecucion con indicadores del procesos que se reportan </v>
      </c>
      <c r="H26" s="301" t="s">
        <v>277</v>
      </c>
      <c r="I26" s="1154" t="s">
        <v>29</v>
      </c>
      <c r="J26" s="1231" t="s">
        <v>114</v>
      </c>
      <c r="K26" s="1239">
        <f>VLOOKUP(I26,'[3]MATRIZ CALIFICACIÓN'!$B$10:$C$14,2,0)</f>
        <v>3</v>
      </c>
      <c r="L26" s="1246">
        <f>HLOOKUP(J26,'[3]MATRIZ CALIFICACIÓN'!$D$8:$F$9,2,0)</f>
        <v>2</v>
      </c>
      <c r="M26" s="1244">
        <f>VALUE(CONCATENATE(K26,L26))</f>
        <v>32</v>
      </c>
      <c r="N26" s="808" t="str">
        <f>VLOOKUP(M26,'[3]MATRIZ CALIFICACIÓN'!$D$27:$E$69,2,0)</f>
        <v xml:space="preserve">ALTA </v>
      </c>
      <c r="O26" s="1241" t="s">
        <v>276</v>
      </c>
      <c r="P26" s="784" t="s">
        <v>106</v>
      </c>
      <c r="Q26" s="1235" t="s">
        <v>12</v>
      </c>
      <c r="R26" s="813" t="s">
        <v>114</v>
      </c>
      <c r="S26" s="1188" t="s">
        <v>10</v>
      </c>
      <c r="T26" s="1182" t="s">
        <v>275</v>
      </c>
      <c r="U26" s="1185" t="s">
        <v>274</v>
      </c>
      <c r="V26" s="1176" t="s">
        <v>273</v>
      </c>
      <c r="W26" s="1179" t="s">
        <v>892</v>
      </c>
      <c r="X26" s="1165" t="s">
        <v>271</v>
      </c>
      <c r="Y26" s="901">
        <v>42794</v>
      </c>
      <c r="Z26" s="721" t="s">
        <v>701</v>
      </c>
      <c r="AA26" s="728" t="s">
        <v>272</v>
      </c>
      <c r="AB26" s="721" t="s">
        <v>646</v>
      </c>
      <c r="AC26" s="948" t="s">
        <v>820</v>
      </c>
      <c r="AD26" s="950" t="s">
        <v>821</v>
      </c>
      <c r="AE26" s="952" t="s">
        <v>892</v>
      </c>
      <c r="AF26" s="954">
        <v>1</v>
      </c>
      <c r="AG26" s="158"/>
      <c r="AH26" s="161"/>
      <c r="AI26" s="158"/>
      <c r="AJ26" s="161"/>
      <c r="AK26" s="158"/>
      <c r="AL26" s="161"/>
      <c r="AM26" s="158"/>
      <c r="BD26" s="25" t="s">
        <v>184</v>
      </c>
      <c r="BE26" s="25"/>
    </row>
    <row r="27" spans="1:145" ht="36" customHeight="1" thickBot="1" x14ac:dyDescent="0.25">
      <c r="A27" s="790"/>
      <c r="B27" s="779"/>
      <c r="C27" s="1145"/>
      <c r="D27" s="236" t="s">
        <v>163</v>
      </c>
      <c r="E27" s="256" t="s">
        <v>160</v>
      </c>
      <c r="F27" s="235" t="s">
        <v>270</v>
      </c>
      <c r="G27" s="1101"/>
      <c r="H27" s="1193" t="s">
        <v>269</v>
      </c>
      <c r="I27" s="814"/>
      <c r="J27" s="1232"/>
      <c r="K27" s="1125"/>
      <c r="L27" s="1128"/>
      <c r="M27" s="1131"/>
      <c r="N27" s="808"/>
      <c r="O27" s="1242"/>
      <c r="P27" s="785"/>
      <c r="Q27" s="1236"/>
      <c r="R27" s="814"/>
      <c r="S27" s="1189"/>
      <c r="T27" s="1183"/>
      <c r="U27" s="1186"/>
      <c r="V27" s="1177"/>
      <c r="W27" s="1180"/>
      <c r="X27" s="1166"/>
      <c r="Y27" s="903"/>
      <c r="Z27" s="855"/>
      <c r="AA27" s="885"/>
      <c r="AB27" s="855"/>
      <c r="AC27" s="949"/>
      <c r="AD27" s="951"/>
      <c r="AE27" s="953"/>
      <c r="AF27" s="955"/>
      <c r="AG27" s="159"/>
      <c r="AH27" s="162"/>
      <c r="AI27" s="159"/>
      <c r="AJ27" s="162"/>
      <c r="AK27" s="159"/>
      <c r="AL27" s="162"/>
      <c r="AM27" s="159"/>
      <c r="BD27" s="25" t="s">
        <v>185</v>
      </c>
      <c r="BE27" s="25"/>
    </row>
    <row r="28" spans="1:145" ht="57" customHeight="1" x14ac:dyDescent="0.2">
      <c r="A28" s="790"/>
      <c r="B28" s="779"/>
      <c r="C28" s="1145"/>
      <c r="D28" s="236"/>
      <c r="E28" s="256" t="s">
        <v>157</v>
      </c>
      <c r="F28" s="238" t="s">
        <v>268</v>
      </c>
      <c r="G28" s="1101"/>
      <c r="H28" s="1193"/>
      <c r="I28" s="814"/>
      <c r="J28" s="1232"/>
      <c r="K28" s="1125"/>
      <c r="L28" s="1128"/>
      <c r="M28" s="1131"/>
      <c r="N28" s="808"/>
      <c r="O28" s="1242"/>
      <c r="P28" s="785"/>
      <c r="Q28" s="1236"/>
      <c r="R28" s="814"/>
      <c r="S28" s="1189"/>
      <c r="T28" s="1183"/>
      <c r="U28" s="1186"/>
      <c r="V28" s="1177"/>
      <c r="W28" s="1180"/>
      <c r="X28" s="1166"/>
      <c r="Y28" s="913">
        <v>42825</v>
      </c>
      <c r="Z28" s="722" t="s">
        <v>701</v>
      </c>
      <c r="AA28" s="914" t="s">
        <v>272</v>
      </c>
      <c r="AB28" s="754" t="s">
        <v>646</v>
      </c>
      <c r="AC28" s="901" t="s">
        <v>820</v>
      </c>
      <c r="AD28" s="721" t="s">
        <v>822</v>
      </c>
      <c r="AE28" s="731" t="s">
        <v>892</v>
      </c>
      <c r="AF28" s="956">
        <v>1</v>
      </c>
      <c r="AG28" s="159"/>
      <c r="AH28" s="162"/>
      <c r="AI28" s="159"/>
      <c r="AJ28" s="162"/>
      <c r="AK28" s="159"/>
      <c r="AL28" s="162"/>
      <c r="AM28" s="159"/>
      <c r="BD28" s="25" t="s">
        <v>186</v>
      </c>
      <c r="BE28" s="25"/>
    </row>
    <row r="29" spans="1:145" ht="34.5" customHeight="1" thickBot="1" x14ac:dyDescent="0.25">
      <c r="A29" s="790"/>
      <c r="B29" s="779"/>
      <c r="C29" s="1146"/>
      <c r="D29" s="296" t="s">
        <v>162</v>
      </c>
      <c r="E29" s="297" t="s">
        <v>158</v>
      </c>
      <c r="F29" s="298" t="s">
        <v>267</v>
      </c>
      <c r="G29" s="1102"/>
      <c r="H29" s="1234"/>
      <c r="I29" s="815"/>
      <c r="J29" s="1233"/>
      <c r="K29" s="1240"/>
      <c r="L29" s="1247"/>
      <c r="M29" s="1245"/>
      <c r="N29" s="808"/>
      <c r="O29" s="1243"/>
      <c r="P29" s="812"/>
      <c r="Q29" s="1237"/>
      <c r="R29" s="816"/>
      <c r="S29" s="1190"/>
      <c r="T29" s="1184"/>
      <c r="U29" s="1187"/>
      <c r="V29" s="1178"/>
      <c r="W29" s="1181"/>
      <c r="X29" s="1167"/>
      <c r="Y29" s="912"/>
      <c r="Z29" s="723"/>
      <c r="AA29" s="730"/>
      <c r="AB29" s="723"/>
      <c r="AC29" s="912"/>
      <c r="AD29" s="723"/>
      <c r="AE29" s="733"/>
      <c r="AF29" s="770"/>
      <c r="AG29" s="159"/>
      <c r="AH29" s="162"/>
      <c r="AI29" s="159"/>
      <c r="AJ29" s="162"/>
      <c r="AK29" s="159"/>
      <c r="AL29" s="162"/>
      <c r="AM29" s="159"/>
      <c r="BD29" s="25" t="s">
        <v>187</v>
      </c>
      <c r="BE29" s="25"/>
    </row>
    <row r="30" spans="1:145" ht="38.25" customHeight="1" x14ac:dyDescent="0.2">
      <c r="A30" s="790"/>
      <c r="B30" s="779"/>
      <c r="C30" s="1147">
        <v>4</v>
      </c>
      <c r="D30" s="262" t="str">
        <f>'[3]MAPA DE RIESGOS '!D20</f>
        <v>POLITICOS</v>
      </c>
      <c r="E30" s="268" t="str">
        <f>'[3]MAPA DE RIESGOS '!E20</f>
        <v>MODELO DE OPERACIÓN</v>
      </c>
      <c r="F30" s="269" t="str">
        <f>'[3]MAPA DE RIESGOS '!F20</f>
        <v xml:space="preserve">Amiguismo y clientelismo
</v>
      </c>
      <c r="G30" s="1070" t="str">
        <f>'[3]MAPA DE RIESGOS '!G20</f>
        <v>Estructurar y evaluar procesos de adquisición de software, favoreciendo a un tercero</v>
      </c>
      <c r="H30" s="145" t="str">
        <f>'[3]MAPA DE RIESGOS '!H20</f>
        <v>Sancion disciplinarias y legales</v>
      </c>
      <c r="I30" s="813" t="str">
        <f>'[3]MAPA DE RIESGOS '!I20</f>
        <v>POSIBLE (3)</v>
      </c>
      <c r="J30" s="817" t="str">
        <f>'[3]MAPA DE RIESGOS '!J20</f>
        <v>MAYOR (10)</v>
      </c>
      <c r="K30" s="744">
        <f>'[3]MAPA DE RIESGOS '!K20</f>
        <v>3</v>
      </c>
      <c r="L30" s="1043">
        <f>'[3]MAPA DE RIESGOS '!L20</f>
        <v>2</v>
      </c>
      <c r="M30" s="1155">
        <f>'[3]MAPA DE RIESGOS '!M20</f>
        <v>32</v>
      </c>
      <c r="N30" s="807" t="str">
        <f>'[3]MAPA DE RIESGOS '!N20</f>
        <v xml:space="preserve">ALTA </v>
      </c>
      <c r="O30" s="1156" t="str">
        <f>'[3]MAPA DE RIESGOS '!O20</f>
        <v xml:space="preserve">Aplicación del PROCEDIMIENTO ADQUISICION DE SOFTWARE PE03-PRO3 </v>
      </c>
      <c r="P30" s="840" t="str">
        <f>'[3]MAPA DE RIESGOS '!P20</f>
        <v>PREVENTIVO</v>
      </c>
      <c r="Q30" s="813" t="str">
        <f>'[3]MAPA DE RIESGOS '!Q20</f>
        <v>IMPROBABLE (2)</v>
      </c>
      <c r="R30" s="817" t="str">
        <f>'[3]MAPA DE RIESGOS '!R20</f>
        <v>MAYOR (10)</v>
      </c>
      <c r="S30" s="841" t="str">
        <f>'[3]MAPA DE RIESGOS '!S20</f>
        <v>BAJA</v>
      </c>
      <c r="T30" s="840" t="str">
        <f>'[3]MAPA DE RIESGOS '!T20</f>
        <v>permanente</v>
      </c>
      <c r="U30" s="840" t="str">
        <f>'[3]MAPA DE RIESGOS '!U20</f>
        <v xml:space="preserve">Verificacion y aprobación de estudios de adquisicion de software por parte del Jefe de la Oficina de Información Sectorial </v>
      </c>
      <c r="V30" s="840" t="str">
        <f>'[3]MAPA DE RIESGOS '!V20</f>
        <v>Estudios realizados documentados</v>
      </c>
      <c r="W30" s="840" t="s">
        <v>892</v>
      </c>
      <c r="X30" s="784" t="s">
        <v>279</v>
      </c>
      <c r="Y30" s="734">
        <v>42766</v>
      </c>
      <c r="Z30" s="721" t="s">
        <v>647</v>
      </c>
      <c r="AA30" s="728" t="s">
        <v>272</v>
      </c>
      <c r="AB30" s="721" t="s">
        <v>410</v>
      </c>
      <c r="AC30" s="734">
        <v>42886</v>
      </c>
      <c r="AD30" s="961" t="s">
        <v>823</v>
      </c>
      <c r="AE30" s="953" t="s">
        <v>892</v>
      </c>
      <c r="AF30" s="955">
        <v>1</v>
      </c>
      <c r="AG30" s="158"/>
      <c r="AH30" s="161"/>
      <c r="AI30" s="158"/>
      <c r="AJ30" s="161"/>
      <c r="AK30" s="158"/>
      <c r="AL30" s="161"/>
      <c r="AM30" s="158"/>
    </row>
    <row r="31" spans="1:145" ht="51" customHeight="1" x14ac:dyDescent="0.2">
      <c r="A31" s="790"/>
      <c r="B31" s="779"/>
      <c r="C31" s="1148"/>
      <c r="D31" s="251">
        <f>'[3]MAPA DE RIESGOS '!D21</f>
        <v>0</v>
      </c>
      <c r="E31" s="264" t="str">
        <f>'[3]MAPA DE RIESGOS '!E21</f>
        <v>RECURSOS HUMANOS Y ECONOMICOS</v>
      </c>
      <c r="F31" s="260" t="str">
        <f>'[3]MAPA DE RIESGOS '!F21</f>
        <v>Bajos estandares Eticos</v>
      </c>
      <c r="G31" s="1070"/>
      <c r="H31" s="289" t="str">
        <f>'[3]MAPA DE RIESGOS '!H21</f>
        <v>Perdida de imagen y credibilidad institucional</v>
      </c>
      <c r="I31" s="814"/>
      <c r="J31" s="818"/>
      <c r="K31" s="745"/>
      <c r="L31" s="1044"/>
      <c r="M31" s="738"/>
      <c r="N31" s="808"/>
      <c r="O31" s="1157"/>
      <c r="P31" s="742"/>
      <c r="Q31" s="814"/>
      <c r="R31" s="818"/>
      <c r="S31" s="842"/>
      <c r="T31" s="742"/>
      <c r="U31" s="742"/>
      <c r="V31" s="742"/>
      <c r="W31" s="742"/>
      <c r="X31" s="785"/>
      <c r="Y31" s="960"/>
      <c r="Z31" s="855"/>
      <c r="AA31" s="885"/>
      <c r="AB31" s="855"/>
      <c r="AC31" s="960"/>
      <c r="AD31" s="962"/>
      <c r="AE31" s="963"/>
      <c r="AF31" s="964"/>
      <c r="AG31" s="221"/>
      <c r="AH31" s="164"/>
      <c r="AI31" s="221"/>
      <c r="AJ31" s="164"/>
      <c r="AK31" s="221"/>
      <c r="AL31" s="164"/>
      <c r="AM31" s="221"/>
    </row>
    <row r="32" spans="1:145" ht="75" customHeight="1" x14ac:dyDescent="0.2">
      <c r="A32" s="790"/>
      <c r="B32" s="779"/>
      <c r="C32" s="1148"/>
      <c r="D32" s="251">
        <f>'[3]MAPA DE RIESGOS '!D22</f>
        <v>0</v>
      </c>
      <c r="E32" s="264" t="str">
        <f>'[3]MAPA DE RIESGOS '!E22</f>
        <v>MODELO DE OPERACIÓN</v>
      </c>
      <c r="F32" s="260" t="str">
        <f>'[3]MAPA DE RIESGOS '!F22</f>
        <v>Interes Indebido en las celebracion de contratos o debilidad de procesos y procedimientos para la gestion</v>
      </c>
      <c r="G32" s="1070"/>
      <c r="H32" s="1230" t="str">
        <f>'[3]MAPA DE RIESGOS '!H22</f>
        <v>Detrimento patrimonial</v>
      </c>
      <c r="I32" s="814"/>
      <c r="J32" s="818"/>
      <c r="K32" s="745"/>
      <c r="L32" s="1044"/>
      <c r="M32" s="738"/>
      <c r="N32" s="808"/>
      <c r="O32" s="1157"/>
      <c r="P32" s="742"/>
      <c r="Q32" s="814"/>
      <c r="R32" s="818"/>
      <c r="S32" s="842"/>
      <c r="T32" s="742"/>
      <c r="U32" s="742"/>
      <c r="V32" s="742"/>
      <c r="W32" s="742"/>
      <c r="X32" s="785"/>
      <c r="Y32" s="368">
        <v>42794</v>
      </c>
      <c r="Z32" s="371" t="s">
        <v>647</v>
      </c>
      <c r="AA32" s="366" t="s">
        <v>272</v>
      </c>
      <c r="AB32" s="371" t="s">
        <v>410</v>
      </c>
      <c r="AC32" s="771">
        <v>42916</v>
      </c>
      <c r="AD32" s="965" t="s">
        <v>824</v>
      </c>
      <c r="AE32" s="966" t="s">
        <v>892</v>
      </c>
      <c r="AF32" s="907">
        <v>1</v>
      </c>
      <c r="AG32" s="159"/>
      <c r="AH32" s="162"/>
      <c r="AI32" s="159"/>
      <c r="AJ32" s="162"/>
      <c r="AK32" s="159"/>
      <c r="AL32" s="162"/>
      <c r="AM32" s="159"/>
    </row>
    <row r="33" spans="1:39" ht="37.5" customHeight="1" x14ac:dyDescent="0.2">
      <c r="A33" s="790"/>
      <c r="B33" s="779"/>
      <c r="C33" s="1148"/>
      <c r="D33" s="251" t="str">
        <f>'[3]MAPA DE RIESGOS '!D23</f>
        <v>SOCIALES</v>
      </c>
      <c r="E33" s="264" t="str">
        <f>'[3]MAPA DE RIESGOS '!E23</f>
        <v xml:space="preserve">SISTEMAS DE INFORMACIÓN </v>
      </c>
      <c r="F33" s="260" t="str">
        <f>'[3]MAPA DE RIESGOS '!F23</f>
        <v>utilizacion indebida de la informacion</v>
      </c>
      <c r="G33" s="1070"/>
      <c r="H33" s="738"/>
      <c r="I33" s="815"/>
      <c r="J33" s="819"/>
      <c r="K33" s="745"/>
      <c r="L33" s="1044"/>
      <c r="M33" s="738"/>
      <c r="N33" s="808"/>
      <c r="O33" s="1157"/>
      <c r="P33" s="742"/>
      <c r="Q33" s="815"/>
      <c r="R33" s="819"/>
      <c r="S33" s="842"/>
      <c r="T33" s="742"/>
      <c r="U33" s="742"/>
      <c r="V33" s="742"/>
      <c r="W33" s="742"/>
      <c r="X33" s="785"/>
      <c r="Y33" s="771">
        <v>42825</v>
      </c>
      <c r="Z33" s="722" t="s">
        <v>647</v>
      </c>
      <c r="AA33" s="914" t="s">
        <v>272</v>
      </c>
      <c r="AB33" s="754" t="s">
        <v>410</v>
      </c>
      <c r="AC33" s="772"/>
      <c r="AD33" s="961"/>
      <c r="AE33" s="953"/>
      <c r="AF33" s="752"/>
      <c r="AG33" s="159"/>
      <c r="AH33" s="162"/>
      <c r="AI33" s="159"/>
      <c r="AJ33" s="162"/>
      <c r="AK33" s="159"/>
      <c r="AL33" s="162"/>
      <c r="AM33" s="159"/>
    </row>
    <row r="34" spans="1:39" ht="43.5" customHeight="1" thickBot="1" x14ac:dyDescent="0.25">
      <c r="A34" s="791"/>
      <c r="B34" s="780"/>
      <c r="C34" s="1149"/>
      <c r="D34" s="252" t="str">
        <f>'[3]MAPA DE RIESGOS '!D24</f>
        <v>POLITICOS</v>
      </c>
      <c r="E34" s="266" t="str">
        <f>'[3]MAPA DE RIESGOS '!E24</f>
        <v>RECURSOS HUMANOS Y ECONOMICOS</v>
      </c>
      <c r="F34" s="267" t="str">
        <f>'[3]MAPA DE RIESGOS '!F24</f>
        <v>Trafico de Influencias</v>
      </c>
      <c r="G34" s="1071"/>
      <c r="H34" s="739"/>
      <c r="I34" s="816"/>
      <c r="J34" s="820"/>
      <c r="K34" s="746"/>
      <c r="L34" s="1045"/>
      <c r="M34" s="739"/>
      <c r="N34" s="809"/>
      <c r="O34" s="1158"/>
      <c r="P34" s="743"/>
      <c r="Q34" s="816"/>
      <c r="R34" s="820"/>
      <c r="S34" s="843"/>
      <c r="T34" s="743"/>
      <c r="U34" s="743"/>
      <c r="V34" s="743"/>
      <c r="W34" s="743"/>
      <c r="X34" s="812"/>
      <c r="Y34" s="773"/>
      <c r="Z34" s="723"/>
      <c r="AA34" s="730"/>
      <c r="AB34" s="723"/>
      <c r="AC34" s="772"/>
      <c r="AD34" s="961"/>
      <c r="AE34" s="953"/>
      <c r="AF34" s="752"/>
      <c r="AG34" s="160"/>
      <c r="AH34" s="163"/>
      <c r="AI34" s="160"/>
      <c r="AJ34" s="163"/>
      <c r="AK34" s="160"/>
      <c r="AL34" s="163"/>
      <c r="AM34" s="160"/>
    </row>
    <row r="35" spans="1:39" ht="44.25" customHeight="1" x14ac:dyDescent="0.2">
      <c r="A35" s="789" t="str">
        <f>'[3]MAPA DE RIESGOS '!A25</f>
        <v>PA04 GESTIÓN TECNOLOGICA</v>
      </c>
      <c r="B35" s="778" t="s">
        <v>280</v>
      </c>
      <c r="C35" s="1144">
        <v>5</v>
      </c>
      <c r="D35" s="434" t="s">
        <v>164</v>
      </c>
      <c r="E35" s="300" t="s">
        <v>160</v>
      </c>
      <c r="F35" s="145" t="s">
        <v>281</v>
      </c>
      <c r="G35" s="801" t="str">
        <f>'[3]MAPA DE RIESGOS '!$G$25</f>
        <v>Elaborar conceptos tecnicos o Viabilidades sobre proyectos de tecnoligia de informacion y comuncacion, favoreciendo a un tercero</v>
      </c>
      <c r="H35" s="145" t="s">
        <v>282</v>
      </c>
      <c r="I35" s="801" t="s">
        <v>29</v>
      </c>
      <c r="J35" s="804" t="s">
        <v>114</v>
      </c>
      <c r="K35" s="1124">
        <f>VLOOKUP(I35,'[4]MATRIZ CALIFICACIÓN'!$B$10:$C$14,2,0)</f>
        <v>3</v>
      </c>
      <c r="L35" s="1127">
        <f>HLOOKUP(J35,'[4]MATRIZ CALIFICACIÓN'!$D$8:$F$9,2,0)</f>
        <v>2</v>
      </c>
      <c r="M35" s="1130">
        <f>VALUE(CONCATENATE(K35,L35))</f>
        <v>32</v>
      </c>
      <c r="N35" s="1159" t="str">
        <f>VLOOKUP(M35,'[3]MATRIZ CALIFICACIÓN'!$D$27:$E$69,2,0)</f>
        <v xml:space="preserve">ALTA </v>
      </c>
      <c r="O35" s="1192" t="s">
        <v>283</v>
      </c>
      <c r="P35" s="784" t="s">
        <v>106</v>
      </c>
      <c r="Q35" s="781" t="s">
        <v>12</v>
      </c>
      <c r="R35" s="784" t="s">
        <v>114</v>
      </c>
      <c r="S35" s="786" t="s">
        <v>10</v>
      </c>
      <c r="T35" s="784" t="s">
        <v>275</v>
      </c>
      <c r="U35" s="781" t="s">
        <v>284</v>
      </c>
      <c r="V35" s="784" t="s">
        <v>285</v>
      </c>
      <c r="W35" s="781" t="s">
        <v>892</v>
      </c>
      <c r="X35" s="784" t="s">
        <v>286</v>
      </c>
      <c r="Y35" s="362">
        <v>42766</v>
      </c>
      <c r="Z35" s="563" t="s">
        <v>642</v>
      </c>
      <c r="AA35" s="529" t="s">
        <v>272</v>
      </c>
      <c r="AB35" s="303" t="s">
        <v>643</v>
      </c>
      <c r="AC35" s="362">
        <v>42886</v>
      </c>
      <c r="AD35" s="361" t="s">
        <v>825</v>
      </c>
      <c r="AE35" s="610" t="s">
        <v>892</v>
      </c>
      <c r="AF35" s="531">
        <v>1</v>
      </c>
      <c r="AG35" s="158"/>
      <c r="AH35" s="164"/>
      <c r="AI35" s="158"/>
      <c r="AJ35" s="164"/>
      <c r="AK35" s="158"/>
      <c r="AL35" s="164"/>
      <c r="AM35" s="158"/>
    </row>
    <row r="36" spans="1:39" ht="43.5" customHeight="1" x14ac:dyDescent="0.2">
      <c r="A36" s="790"/>
      <c r="B36" s="779"/>
      <c r="C36" s="1145"/>
      <c r="D36" s="435" t="s">
        <v>162</v>
      </c>
      <c r="E36" s="264" t="s">
        <v>160</v>
      </c>
      <c r="F36" s="523" t="s">
        <v>287</v>
      </c>
      <c r="G36" s="802"/>
      <c r="H36" s="523" t="s">
        <v>288</v>
      </c>
      <c r="I36" s="802"/>
      <c r="J36" s="805"/>
      <c r="K36" s="1125"/>
      <c r="L36" s="1128"/>
      <c r="M36" s="1131"/>
      <c r="N36" s="1160"/>
      <c r="O36" s="1193"/>
      <c r="P36" s="785"/>
      <c r="Q36" s="782"/>
      <c r="R36" s="785"/>
      <c r="S36" s="787"/>
      <c r="T36" s="785"/>
      <c r="U36" s="782"/>
      <c r="V36" s="785"/>
      <c r="W36" s="782"/>
      <c r="X36" s="785"/>
      <c r="Y36" s="365">
        <v>42794</v>
      </c>
      <c r="Z36" s="575" t="s">
        <v>644</v>
      </c>
      <c r="AA36" s="530" t="s">
        <v>272</v>
      </c>
      <c r="AB36" s="371" t="s">
        <v>645</v>
      </c>
      <c r="AC36" s="771">
        <v>42916</v>
      </c>
      <c r="AD36" s="754" t="s">
        <v>826</v>
      </c>
      <c r="AE36" s="767" t="s">
        <v>892</v>
      </c>
      <c r="AF36" s="768">
        <v>1</v>
      </c>
      <c r="AG36" s="159"/>
      <c r="AH36" s="162"/>
      <c r="AI36" s="159"/>
      <c r="AJ36" s="162"/>
      <c r="AK36" s="159"/>
      <c r="AL36" s="162"/>
      <c r="AM36" s="159"/>
    </row>
    <row r="37" spans="1:39" ht="55.5" customHeight="1" x14ac:dyDescent="0.2">
      <c r="A37" s="790"/>
      <c r="B37" s="779"/>
      <c r="C37" s="1145"/>
      <c r="D37" s="435"/>
      <c r="E37" s="264" t="s">
        <v>159</v>
      </c>
      <c r="F37" s="523" t="s">
        <v>289</v>
      </c>
      <c r="G37" s="802"/>
      <c r="H37" s="783" t="s">
        <v>290</v>
      </c>
      <c r="I37" s="802"/>
      <c r="J37" s="805"/>
      <c r="K37" s="1125"/>
      <c r="L37" s="1128"/>
      <c r="M37" s="1131"/>
      <c r="N37" s="1160"/>
      <c r="O37" s="1193"/>
      <c r="P37" s="785"/>
      <c r="Q37" s="782"/>
      <c r="R37" s="785"/>
      <c r="S37" s="787"/>
      <c r="T37" s="785"/>
      <c r="U37" s="782"/>
      <c r="V37" s="785"/>
      <c r="W37" s="782"/>
      <c r="X37" s="785"/>
      <c r="Y37" s="771">
        <v>42825</v>
      </c>
      <c r="Z37" s="914" t="s">
        <v>642</v>
      </c>
      <c r="AA37" s="914" t="s">
        <v>272</v>
      </c>
      <c r="AB37" s="914" t="s">
        <v>643</v>
      </c>
      <c r="AC37" s="772"/>
      <c r="AD37" s="722"/>
      <c r="AE37" s="732"/>
      <c r="AF37" s="769"/>
      <c r="AG37" s="159"/>
      <c r="AH37" s="162"/>
      <c r="AI37" s="159"/>
      <c r="AJ37" s="162"/>
      <c r="AK37" s="159"/>
      <c r="AL37" s="162"/>
      <c r="AM37" s="159"/>
    </row>
    <row r="38" spans="1:39" ht="30" customHeight="1" x14ac:dyDescent="0.2">
      <c r="A38" s="790"/>
      <c r="B38" s="779"/>
      <c r="C38" s="1145"/>
      <c r="D38" s="435" t="s">
        <v>162</v>
      </c>
      <c r="E38" s="264" t="s">
        <v>158</v>
      </c>
      <c r="F38" s="523" t="s">
        <v>267</v>
      </c>
      <c r="G38" s="802"/>
      <c r="H38" s="1213"/>
      <c r="I38" s="802"/>
      <c r="J38" s="805"/>
      <c r="K38" s="1125"/>
      <c r="L38" s="1128"/>
      <c r="M38" s="1131"/>
      <c r="N38" s="1160"/>
      <c r="O38" s="1193"/>
      <c r="P38" s="785"/>
      <c r="Q38" s="782"/>
      <c r="R38" s="785"/>
      <c r="S38" s="787"/>
      <c r="T38" s="785"/>
      <c r="U38" s="782"/>
      <c r="V38" s="785"/>
      <c r="W38" s="782"/>
      <c r="X38" s="785"/>
      <c r="Y38" s="772"/>
      <c r="Z38" s="729"/>
      <c r="AA38" s="729"/>
      <c r="AB38" s="729"/>
      <c r="AC38" s="772"/>
      <c r="AD38" s="722"/>
      <c r="AE38" s="732"/>
      <c r="AF38" s="769"/>
      <c r="AG38" s="159"/>
      <c r="AH38" s="162"/>
      <c r="AI38" s="159"/>
      <c r="AJ38" s="162"/>
      <c r="AK38" s="159"/>
      <c r="AL38" s="162"/>
      <c r="AM38" s="159"/>
    </row>
    <row r="39" spans="1:39" ht="46.5" customHeight="1" thickBot="1" x14ac:dyDescent="0.25">
      <c r="A39" s="790"/>
      <c r="B39" s="779"/>
      <c r="C39" s="1146"/>
      <c r="D39" s="559"/>
      <c r="E39" s="266" t="s">
        <v>160</v>
      </c>
      <c r="F39" s="560" t="s">
        <v>291</v>
      </c>
      <c r="G39" s="803"/>
      <c r="H39" s="1267"/>
      <c r="I39" s="803"/>
      <c r="J39" s="806"/>
      <c r="K39" s="1126"/>
      <c r="L39" s="1129"/>
      <c r="M39" s="1132"/>
      <c r="N39" s="1161"/>
      <c r="O39" s="1194"/>
      <c r="P39" s="741"/>
      <c r="Q39" s="783"/>
      <c r="R39" s="741"/>
      <c r="S39" s="788"/>
      <c r="T39" s="741"/>
      <c r="U39" s="783"/>
      <c r="V39" s="741"/>
      <c r="W39" s="783"/>
      <c r="X39" s="812"/>
      <c r="Y39" s="773"/>
      <c r="Z39" s="730"/>
      <c r="AA39" s="730"/>
      <c r="AB39" s="730"/>
      <c r="AC39" s="773"/>
      <c r="AD39" s="723"/>
      <c r="AE39" s="733"/>
      <c r="AF39" s="770"/>
      <c r="AG39" s="160"/>
      <c r="AH39" s="169"/>
      <c r="AI39" s="160"/>
      <c r="AJ39" s="169"/>
      <c r="AK39" s="160"/>
      <c r="AL39" s="169"/>
      <c r="AM39" s="160"/>
    </row>
    <row r="40" spans="1:39" ht="46.5" customHeight="1" thickTop="1" x14ac:dyDescent="0.2">
      <c r="A40" s="790"/>
      <c r="B40" s="779"/>
      <c r="C40" s="792">
        <v>6</v>
      </c>
      <c r="D40" s="567" t="s">
        <v>164</v>
      </c>
      <c r="E40" s="576" t="s">
        <v>160</v>
      </c>
      <c r="F40" s="577" t="s">
        <v>281</v>
      </c>
      <c r="G40" s="795" t="s">
        <v>876</v>
      </c>
      <c r="H40" s="295" t="s">
        <v>282</v>
      </c>
      <c r="I40" s="801" t="s">
        <v>12</v>
      </c>
      <c r="J40" s="804" t="s">
        <v>114</v>
      </c>
      <c r="K40" s="578"/>
      <c r="L40" s="579"/>
      <c r="M40" s="578"/>
      <c r="N40" s="807" t="s">
        <v>35</v>
      </c>
      <c r="O40" s="571" t="s">
        <v>877</v>
      </c>
      <c r="P40" s="784" t="s">
        <v>106</v>
      </c>
      <c r="Q40" s="813" t="s">
        <v>47</v>
      </c>
      <c r="R40" s="817" t="s">
        <v>114</v>
      </c>
      <c r="S40" s="786" t="s">
        <v>10</v>
      </c>
      <c r="T40" s="822" t="s">
        <v>881</v>
      </c>
      <c r="U40" s="573" t="s">
        <v>882</v>
      </c>
      <c r="V40" s="573" t="s">
        <v>885</v>
      </c>
      <c r="W40" s="744" t="s">
        <v>888</v>
      </c>
      <c r="X40" s="747" t="s">
        <v>889</v>
      </c>
      <c r="Y40" s="774" t="s">
        <v>893</v>
      </c>
      <c r="Z40" s="716" t="s">
        <v>894</v>
      </c>
      <c r="AA40" s="745" t="s">
        <v>895</v>
      </c>
      <c r="AB40" s="776">
        <v>1</v>
      </c>
      <c r="AC40" s="750" t="s">
        <v>890</v>
      </c>
      <c r="AD40" s="722" t="s">
        <v>891</v>
      </c>
      <c r="AE40" s="745" t="s">
        <v>895</v>
      </c>
      <c r="AF40" s="752">
        <v>1</v>
      </c>
      <c r="AG40" s="337"/>
      <c r="AH40" s="336"/>
      <c r="AI40" s="337"/>
      <c r="AJ40" s="336"/>
      <c r="AK40" s="337"/>
      <c r="AL40" s="336"/>
      <c r="AM40" s="337"/>
    </row>
    <row r="41" spans="1:39" ht="46.5" customHeight="1" x14ac:dyDescent="0.2">
      <c r="A41" s="790"/>
      <c r="B41" s="779"/>
      <c r="C41" s="793"/>
      <c r="D41" s="540"/>
      <c r="E41" s="569" t="s">
        <v>159</v>
      </c>
      <c r="F41" s="570" t="s">
        <v>287</v>
      </c>
      <c r="G41" s="796"/>
      <c r="H41" s="238" t="s">
        <v>288</v>
      </c>
      <c r="I41" s="802"/>
      <c r="J41" s="805"/>
      <c r="K41" s="554"/>
      <c r="L41" s="555"/>
      <c r="M41" s="554"/>
      <c r="N41" s="808"/>
      <c r="O41" s="572" t="s">
        <v>878</v>
      </c>
      <c r="P41" s="785"/>
      <c r="Q41" s="814"/>
      <c r="R41" s="818"/>
      <c r="S41" s="787"/>
      <c r="T41" s="823"/>
      <c r="U41" s="574" t="s">
        <v>883</v>
      </c>
      <c r="V41" s="574" t="s">
        <v>886</v>
      </c>
      <c r="W41" s="745"/>
      <c r="X41" s="748"/>
      <c r="Y41" s="774"/>
      <c r="Z41" s="716"/>
      <c r="AA41" s="745"/>
      <c r="AB41" s="776"/>
      <c r="AC41" s="750"/>
      <c r="AD41" s="722"/>
      <c r="AE41" s="745"/>
      <c r="AF41" s="752"/>
      <c r="AG41" s="337"/>
      <c r="AH41" s="336"/>
      <c r="AI41" s="337"/>
      <c r="AJ41" s="336"/>
      <c r="AK41" s="337"/>
      <c r="AL41" s="336"/>
      <c r="AM41" s="337"/>
    </row>
    <row r="42" spans="1:39" ht="46.5" customHeight="1" thickBot="1" x14ac:dyDescent="0.25">
      <c r="A42" s="790"/>
      <c r="B42" s="779"/>
      <c r="C42" s="793"/>
      <c r="D42" s="548" t="s">
        <v>162</v>
      </c>
      <c r="E42" s="569" t="s">
        <v>156</v>
      </c>
      <c r="F42" s="570" t="s">
        <v>289</v>
      </c>
      <c r="G42" s="796"/>
      <c r="H42" s="798" t="s">
        <v>290</v>
      </c>
      <c r="I42" s="802"/>
      <c r="J42" s="805"/>
      <c r="K42" s="564"/>
      <c r="L42" s="565"/>
      <c r="M42" s="564"/>
      <c r="N42" s="808"/>
      <c r="O42" s="572" t="s">
        <v>879</v>
      </c>
      <c r="P42" s="785"/>
      <c r="Q42" s="814"/>
      <c r="R42" s="818"/>
      <c r="S42" s="787"/>
      <c r="T42" s="823"/>
      <c r="U42" s="741" t="s">
        <v>884</v>
      </c>
      <c r="V42" s="741" t="s">
        <v>887</v>
      </c>
      <c r="W42" s="745"/>
      <c r="X42" s="748"/>
      <c r="Y42" s="774"/>
      <c r="Z42" s="716"/>
      <c r="AA42" s="745"/>
      <c r="AB42" s="776"/>
      <c r="AC42" s="750"/>
      <c r="AD42" s="722"/>
      <c r="AE42" s="745"/>
      <c r="AF42" s="752"/>
      <c r="AG42" s="221"/>
      <c r="AH42" s="566"/>
      <c r="AI42" s="337"/>
      <c r="AJ42" s="336"/>
      <c r="AK42" s="337"/>
      <c r="AL42" s="336"/>
      <c r="AM42" s="337"/>
    </row>
    <row r="43" spans="1:39" ht="46.5" customHeight="1" x14ac:dyDescent="0.2">
      <c r="A43" s="790"/>
      <c r="B43" s="779"/>
      <c r="C43" s="793"/>
      <c r="D43" s="548"/>
      <c r="E43" s="569" t="s">
        <v>157</v>
      </c>
      <c r="F43" s="570" t="s">
        <v>267</v>
      </c>
      <c r="G43" s="796"/>
      <c r="H43" s="799"/>
      <c r="I43" s="802"/>
      <c r="J43" s="805"/>
      <c r="K43" s="564"/>
      <c r="L43" s="565"/>
      <c r="M43" s="564"/>
      <c r="N43" s="808"/>
      <c r="O43" s="810" t="s">
        <v>880</v>
      </c>
      <c r="P43" s="785"/>
      <c r="Q43" s="815"/>
      <c r="R43" s="819"/>
      <c r="S43" s="787"/>
      <c r="T43" s="823"/>
      <c r="U43" s="742"/>
      <c r="V43" s="742"/>
      <c r="W43" s="745"/>
      <c r="X43" s="748"/>
      <c r="Y43" s="774"/>
      <c r="Z43" s="716"/>
      <c r="AA43" s="745"/>
      <c r="AB43" s="776"/>
      <c r="AC43" s="750"/>
      <c r="AD43" s="722"/>
      <c r="AE43" s="745"/>
      <c r="AF43" s="752"/>
      <c r="AG43" s="221"/>
      <c r="AH43" s="164"/>
      <c r="AI43" s="158"/>
      <c r="AJ43" s="161"/>
      <c r="AK43" s="158"/>
      <c r="AL43" s="161"/>
      <c r="AM43" s="158"/>
    </row>
    <row r="44" spans="1:39" ht="46.5" customHeight="1" thickBot="1" x14ac:dyDescent="0.25">
      <c r="A44" s="791"/>
      <c r="B44" s="780"/>
      <c r="C44" s="794"/>
      <c r="D44" s="568"/>
      <c r="E44" s="580" t="s">
        <v>156</v>
      </c>
      <c r="F44" s="581" t="s">
        <v>291</v>
      </c>
      <c r="G44" s="797"/>
      <c r="H44" s="800"/>
      <c r="I44" s="803"/>
      <c r="J44" s="806"/>
      <c r="K44" s="561"/>
      <c r="L44" s="562"/>
      <c r="M44" s="561"/>
      <c r="N44" s="809"/>
      <c r="O44" s="811"/>
      <c r="P44" s="812"/>
      <c r="Q44" s="816"/>
      <c r="R44" s="820"/>
      <c r="S44" s="821"/>
      <c r="T44" s="824"/>
      <c r="U44" s="743"/>
      <c r="V44" s="743"/>
      <c r="W44" s="746"/>
      <c r="X44" s="749"/>
      <c r="Y44" s="775"/>
      <c r="Z44" s="717"/>
      <c r="AA44" s="746"/>
      <c r="AB44" s="777"/>
      <c r="AC44" s="751"/>
      <c r="AD44" s="723"/>
      <c r="AE44" s="746"/>
      <c r="AF44" s="753"/>
      <c r="AG44" s="337"/>
      <c r="AH44" s="336"/>
      <c r="AI44" s="337"/>
      <c r="AJ44" s="336"/>
      <c r="AK44" s="337"/>
      <c r="AL44" s="336"/>
      <c r="AM44" s="337"/>
    </row>
    <row r="45" spans="1:39" ht="63" customHeight="1" thickBot="1" x14ac:dyDescent="0.35">
      <c r="A45" s="789" t="s">
        <v>178</v>
      </c>
      <c r="B45" s="1070" t="s">
        <v>292</v>
      </c>
      <c r="C45" s="793">
        <v>7</v>
      </c>
      <c r="D45" s="518" t="s">
        <v>164</v>
      </c>
      <c r="E45" s="244" t="s">
        <v>157</v>
      </c>
      <c r="F45" s="526" t="s">
        <v>293</v>
      </c>
      <c r="G45" s="1153" t="s">
        <v>294</v>
      </c>
      <c r="H45" s="525" t="s">
        <v>295</v>
      </c>
      <c r="I45" s="1154" t="s">
        <v>47</v>
      </c>
      <c r="J45" s="1154" t="s">
        <v>114</v>
      </c>
      <c r="K45" s="779">
        <f>VLOOKUP(I45,'[5]MATRIZ CALIFICACIÓN'!$B$10:$C$14,2,0)</f>
        <v>1</v>
      </c>
      <c r="L45" s="1038">
        <f>HLOOKUP(J45,'[5]MATRIZ CALIFICACIÓN'!$D$8:$F$9,2,0)</f>
        <v>2</v>
      </c>
      <c r="M45" s="1140">
        <f>VALUE(CONCATENATE(K45,L45))</f>
        <v>12</v>
      </c>
      <c r="N45" s="808" t="str">
        <f>VLOOKUP(M45,'[5]MATRIZ CALIFICACIÓN'!$D$27:$E$69,2,0)</f>
        <v>BAJA</v>
      </c>
      <c r="O45" s="305" t="s">
        <v>296</v>
      </c>
      <c r="P45" s="240" t="s">
        <v>106</v>
      </c>
      <c r="Q45" s="1154" t="s">
        <v>47</v>
      </c>
      <c r="R45" s="1211" t="s">
        <v>114</v>
      </c>
      <c r="S45" s="842" t="s">
        <v>10</v>
      </c>
      <c r="T45" s="246" t="s">
        <v>297</v>
      </c>
      <c r="U45" s="528" t="s">
        <v>298</v>
      </c>
      <c r="V45" s="516" t="s">
        <v>299</v>
      </c>
      <c r="W45" s="556" t="s">
        <v>300</v>
      </c>
      <c r="X45" s="519" t="s">
        <v>301</v>
      </c>
      <c r="Y45" s="557" t="s">
        <v>661</v>
      </c>
      <c r="Z45" s="547" t="s">
        <v>662</v>
      </c>
      <c r="AA45" s="285" t="s">
        <v>300</v>
      </c>
      <c r="AB45" s="558" t="s">
        <v>684</v>
      </c>
      <c r="AC45" s="557" t="s">
        <v>661</v>
      </c>
      <c r="AD45" s="622" t="s">
        <v>827</v>
      </c>
      <c r="AE45" s="285" t="s">
        <v>300</v>
      </c>
      <c r="AF45" s="558">
        <v>0.5</v>
      </c>
      <c r="AG45" s="147"/>
      <c r="AH45" s="155"/>
      <c r="AI45" s="165"/>
      <c r="AJ45" s="167"/>
      <c r="AK45" s="158"/>
      <c r="AL45" s="161"/>
      <c r="AM45" s="158"/>
    </row>
    <row r="46" spans="1:39" ht="45" customHeight="1" x14ac:dyDescent="0.25">
      <c r="A46" s="790"/>
      <c r="B46" s="1070"/>
      <c r="C46" s="793"/>
      <c r="D46" s="847" t="s">
        <v>162</v>
      </c>
      <c r="E46" s="970" t="s">
        <v>160</v>
      </c>
      <c r="F46" s="287" t="s">
        <v>302</v>
      </c>
      <c r="G46" s="1080"/>
      <c r="H46" s="851" t="s">
        <v>303</v>
      </c>
      <c r="I46" s="814"/>
      <c r="J46" s="814"/>
      <c r="K46" s="779"/>
      <c r="L46" s="1038"/>
      <c r="M46" s="1140"/>
      <c r="N46" s="808"/>
      <c r="O46" s="983" t="s">
        <v>304</v>
      </c>
      <c r="P46" s="840" t="s">
        <v>106</v>
      </c>
      <c r="Q46" s="814"/>
      <c r="R46" s="818"/>
      <c r="S46" s="842"/>
      <c r="T46" s="851" t="s">
        <v>297</v>
      </c>
      <c r="U46" s="765" t="s">
        <v>305</v>
      </c>
      <c r="V46" s="765" t="s">
        <v>299</v>
      </c>
      <c r="W46" s="1106" t="s">
        <v>300</v>
      </c>
      <c r="X46" s="830" t="s">
        <v>301</v>
      </c>
      <c r="Y46" s="754" t="s">
        <v>661</v>
      </c>
      <c r="Z46" s="754" t="s">
        <v>663</v>
      </c>
      <c r="AA46" s="830" t="s">
        <v>300</v>
      </c>
      <c r="AB46" s="759" t="s">
        <v>662</v>
      </c>
      <c r="AC46" s="754" t="s">
        <v>661</v>
      </c>
      <c r="AD46" s="754" t="s">
        <v>828</v>
      </c>
      <c r="AE46" s="830" t="s">
        <v>300</v>
      </c>
      <c r="AF46" s="920">
        <v>0.5</v>
      </c>
      <c r="AG46" s="148"/>
      <c r="AH46" s="150"/>
      <c r="AI46" s="166"/>
      <c r="AJ46" s="168"/>
      <c r="AK46" s="159"/>
      <c r="AL46" s="162"/>
      <c r="AM46" s="159"/>
    </row>
    <row r="47" spans="1:39" ht="34.5" customHeight="1" x14ac:dyDescent="0.2">
      <c r="A47" s="790"/>
      <c r="B47" s="1070"/>
      <c r="C47" s="793"/>
      <c r="D47" s="845"/>
      <c r="E47" s="779"/>
      <c r="F47" s="287" t="s">
        <v>306</v>
      </c>
      <c r="G47" s="1080"/>
      <c r="H47" s="842"/>
      <c r="I47" s="814"/>
      <c r="J47" s="814"/>
      <c r="K47" s="779"/>
      <c r="L47" s="1038"/>
      <c r="M47" s="1140"/>
      <c r="N47" s="808"/>
      <c r="O47" s="984"/>
      <c r="P47" s="742"/>
      <c r="Q47" s="814"/>
      <c r="R47" s="818"/>
      <c r="S47" s="842"/>
      <c r="T47" s="842"/>
      <c r="U47" s="755"/>
      <c r="V47" s="755"/>
      <c r="W47" s="1106"/>
      <c r="X47" s="833"/>
      <c r="Y47" s="722"/>
      <c r="Z47" s="722"/>
      <c r="AA47" s="833"/>
      <c r="AB47" s="760"/>
      <c r="AC47" s="722"/>
      <c r="AD47" s="722"/>
      <c r="AE47" s="833"/>
      <c r="AF47" s="726"/>
      <c r="AG47" s="148"/>
      <c r="AH47" s="150"/>
      <c r="AI47" s="152"/>
      <c r="AJ47" s="150"/>
      <c r="AK47" s="159"/>
      <c r="AL47" s="162"/>
      <c r="AM47" s="159"/>
    </row>
    <row r="48" spans="1:39" ht="34.5" customHeight="1" x14ac:dyDescent="0.2">
      <c r="A48" s="790"/>
      <c r="B48" s="1070"/>
      <c r="C48" s="793"/>
      <c r="D48" s="845"/>
      <c r="E48" s="779"/>
      <c r="F48" s="287" t="s">
        <v>307</v>
      </c>
      <c r="G48" s="1080"/>
      <c r="H48" s="842"/>
      <c r="I48" s="815"/>
      <c r="J48" s="815"/>
      <c r="K48" s="779"/>
      <c r="L48" s="1038"/>
      <c r="M48" s="1140"/>
      <c r="N48" s="808"/>
      <c r="O48" s="984"/>
      <c r="P48" s="742"/>
      <c r="Q48" s="815"/>
      <c r="R48" s="819"/>
      <c r="S48" s="842"/>
      <c r="T48" s="842"/>
      <c r="U48" s="755"/>
      <c r="V48" s="755"/>
      <c r="W48" s="1106"/>
      <c r="X48" s="833"/>
      <c r="Y48" s="722"/>
      <c r="Z48" s="722"/>
      <c r="AA48" s="833"/>
      <c r="AB48" s="760"/>
      <c r="AC48" s="722"/>
      <c r="AD48" s="722"/>
      <c r="AE48" s="833"/>
      <c r="AF48" s="726"/>
      <c r="AG48" s="148"/>
      <c r="AH48" s="150"/>
      <c r="AI48" s="152"/>
      <c r="AJ48" s="150"/>
      <c r="AK48" s="159"/>
      <c r="AL48" s="162"/>
      <c r="AM48" s="159"/>
    </row>
    <row r="49" spans="1:39" ht="65.25" customHeight="1" thickBot="1" x14ac:dyDescent="0.25">
      <c r="A49" s="790"/>
      <c r="B49" s="1070"/>
      <c r="C49" s="793"/>
      <c r="D49" s="845"/>
      <c r="E49" s="779"/>
      <c r="F49" s="249" t="s">
        <v>308</v>
      </c>
      <c r="G49" s="847"/>
      <c r="H49" s="842"/>
      <c r="I49" s="815"/>
      <c r="J49" s="815"/>
      <c r="K49" s="779"/>
      <c r="L49" s="1038"/>
      <c r="M49" s="1140"/>
      <c r="N49" s="808"/>
      <c r="O49" s="984"/>
      <c r="P49" s="742"/>
      <c r="Q49" s="815"/>
      <c r="R49" s="819"/>
      <c r="S49" s="842"/>
      <c r="T49" s="842"/>
      <c r="U49" s="755"/>
      <c r="V49" s="755"/>
      <c r="W49" s="1107"/>
      <c r="X49" s="833"/>
      <c r="Y49" s="723"/>
      <c r="Z49" s="723"/>
      <c r="AA49" s="831"/>
      <c r="AB49" s="761"/>
      <c r="AC49" s="723"/>
      <c r="AD49" s="723"/>
      <c r="AE49" s="831"/>
      <c r="AF49" s="727"/>
      <c r="AG49" s="149"/>
      <c r="AH49" s="157"/>
      <c r="AI49" s="153"/>
      <c r="AJ49" s="157"/>
      <c r="AK49" s="160"/>
      <c r="AL49" s="163"/>
      <c r="AM49" s="160"/>
    </row>
    <row r="50" spans="1:39" ht="68.25" customHeight="1" x14ac:dyDescent="0.2">
      <c r="A50" s="790"/>
      <c r="B50" s="1047" t="s">
        <v>292</v>
      </c>
      <c r="C50" s="1136">
        <v>8</v>
      </c>
      <c r="D50" s="844" t="s">
        <v>164</v>
      </c>
      <c r="E50" s="300" t="s">
        <v>157</v>
      </c>
      <c r="F50" s="306" t="s">
        <v>309</v>
      </c>
      <c r="G50" s="841" t="s">
        <v>310</v>
      </c>
      <c r="H50" s="307" t="s">
        <v>295</v>
      </c>
      <c r="I50" s="813" t="s">
        <v>47</v>
      </c>
      <c r="J50" s="813" t="s">
        <v>114</v>
      </c>
      <c r="K50" s="778">
        <f>VLOOKUP(I50,'[6]MATRIZ CALIFICACIÓN'!$B$10:$C$14,2,0)</f>
        <v>1</v>
      </c>
      <c r="L50" s="1037">
        <f>HLOOKUP(J50,'[6]MATRIZ CALIFICACIÓN'!$D$8:$F$9,2,0)</f>
        <v>2</v>
      </c>
      <c r="M50" s="1139">
        <f>VALUE(CONCATENATE(K50,L50))</f>
        <v>12</v>
      </c>
      <c r="N50" s="807" t="str">
        <f>VLOOKUP(M50,'[5]MATRIZ CALIFICACIÓN'!$D$27:$E$69,2,0)</f>
        <v>BAJA</v>
      </c>
      <c r="O50" s="257" t="s">
        <v>304</v>
      </c>
      <c r="P50" s="307" t="s">
        <v>106</v>
      </c>
      <c r="Q50" s="813" t="s">
        <v>47</v>
      </c>
      <c r="R50" s="817" t="s">
        <v>113</v>
      </c>
      <c r="S50" s="841" t="s">
        <v>10</v>
      </c>
      <c r="T50" s="273" t="s">
        <v>297</v>
      </c>
      <c r="U50" s="308" t="s">
        <v>305</v>
      </c>
      <c r="V50" s="309" t="s">
        <v>299</v>
      </c>
      <c r="W50" s="310" t="s">
        <v>300</v>
      </c>
      <c r="X50" s="624" t="s">
        <v>301</v>
      </c>
      <c r="Y50" s="378" t="s">
        <v>664</v>
      </c>
      <c r="Z50" s="379" t="s">
        <v>663</v>
      </c>
      <c r="AA50" s="386" t="s">
        <v>300</v>
      </c>
      <c r="AB50" s="398"/>
      <c r="AC50" s="303" t="s">
        <v>661</v>
      </c>
      <c r="AD50" s="303" t="s">
        <v>828</v>
      </c>
      <c r="AE50" s="624" t="s">
        <v>300</v>
      </c>
      <c r="AF50" s="635">
        <v>0.5</v>
      </c>
      <c r="AG50" s="161"/>
      <c r="AH50" s="158"/>
      <c r="AI50" s="173"/>
      <c r="AJ50" s="158"/>
      <c r="AK50" s="161"/>
      <c r="AL50" s="158"/>
      <c r="AM50" s="158"/>
    </row>
    <row r="51" spans="1:39" ht="36.75" customHeight="1" x14ac:dyDescent="0.2">
      <c r="A51" s="790"/>
      <c r="B51" s="1070"/>
      <c r="C51" s="1137"/>
      <c r="D51" s="845"/>
      <c r="E51" s="970" t="s">
        <v>160</v>
      </c>
      <c r="F51" s="304" t="s">
        <v>311</v>
      </c>
      <c r="G51" s="842"/>
      <c r="H51" s="851" t="s">
        <v>303</v>
      </c>
      <c r="I51" s="814"/>
      <c r="J51" s="814"/>
      <c r="K51" s="779"/>
      <c r="L51" s="1038"/>
      <c r="M51" s="1140"/>
      <c r="N51" s="808"/>
      <c r="O51" s="1040" t="s">
        <v>312</v>
      </c>
      <c r="P51" s="1195" t="s">
        <v>106</v>
      </c>
      <c r="Q51" s="814"/>
      <c r="R51" s="818"/>
      <c r="S51" s="842"/>
      <c r="T51" s="741" t="s">
        <v>297</v>
      </c>
      <c r="U51" s="741" t="s">
        <v>313</v>
      </c>
      <c r="V51" s="741" t="s">
        <v>314</v>
      </c>
      <c r="W51" s="741" t="s">
        <v>300</v>
      </c>
      <c r="X51" s="722" t="s">
        <v>301</v>
      </c>
      <c r="Y51" s="754" t="s">
        <v>664</v>
      </c>
      <c r="Z51" s="915" t="s">
        <v>662</v>
      </c>
      <c r="AA51" s="830" t="s">
        <v>300</v>
      </c>
      <c r="AB51" s="914" t="s">
        <v>662</v>
      </c>
      <c r="AC51" s="754" t="s">
        <v>662</v>
      </c>
      <c r="AD51" s="754" t="s">
        <v>662</v>
      </c>
      <c r="AE51" s="830" t="s">
        <v>300</v>
      </c>
      <c r="AF51" s="876">
        <v>0.5</v>
      </c>
      <c r="AG51" s="162"/>
      <c r="AH51" s="159"/>
      <c r="AI51" s="162"/>
      <c r="AJ51" s="159"/>
      <c r="AK51" s="162"/>
      <c r="AL51" s="159"/>
      <c r="AM51" s="159"/>
    </row>
    <row r="52" spans="1:39" ht="32.25" customHeight="1" x14ac:dyDescent="0.2">
      <c r="A52" s="790"/>
      <c r="B52" s="1070"/>
      <c r="C52" s="1137"/>
      <c r="D52" s="845"/>
      <c r="E52" s="779"/>
      <c r="F52" s="304" t="s">
        <v>315</v>
      </c>
      <c r="G52" s="842"/>
      <c r="H52" s="842"/>
      <c r="I52" s="814"/>
      <c r="J52" s="814"/>
      <c r="K52" s="779"/>
      <c r="L52" s="1038"/>
      <c r="M52" s="1140"/>
      <c r="N52" s="808"/>
      <c r="O52" s="808"/>
      <c r="P52" s="745"/>
      <c r="Q52" s="814"/>
      <c r="R52" s="818"/>
      <c r="S52" s="842"/>
      <c r="T52" s="742"/>
      <c r="U52" s="742"/>
      <c r="V52" s="742"/>
      <c r="W52" s="742"/>
      <c r="X52" s="722"/>
      <c r="Y52" s="722"/>
      <c r="Z52" s="905"/>
      <c r="AA52" s="833"/>
      <c r="AB52" s="729"/>
      <c r="AC52" s="722"/>
      <c r="AD52" s="722"/>
      <c r="AE52" s="833"/>
      <c r="AF52" s="876"/>
      <c r="AG52" s="162"/>
      <c r="AH52" s="159"/>
      <c r="AI52" s="162"/>
      <c r="AJ52" s="159"/>
      <c r="AK52" s="162"/>
      <c r="AL52" s="159"/>
      <c r="AM52" s="159"/>
    </row>
    <row r="53" spans="1:39" ht="22.5" customHeight="1" x14ac:dyDescent="0.2">
      <c r="A53" s="790"/>
      <c r="B53" s="1070"/>
      <c r="C53" s="1137"/>
      <c r="D53" s="845"/>
      <c r="E53" s="779"/>
      <c r="F53" s="1108" t="s">
        <v>316</v>
      </c>
      <c r="G53" s="842"/>
      <c r="H53" s="842"/>
      <c r="I53" s="815"/>
      <c r="J53" s="815"/>
      <c r="K53" s="779"/>
      <c r="L53" s="1038"/>
      <c r="M53" s="1140"/>
      <c r="N53" s="808"/>
      <c r="O53" s="808"/>
      <c r="P53" s="745"/>
      <c r="Q53" s="815"/>
      <c r="R53" s="819"/>
      <c r="S53" s="842"/>
      <c r="T53" s="742"/>
      <c r="U53" s="742"/>
      <c r="V53" s="742"/>
      <c r="W53" s="742"/>
      <c r="X53" s="722"/>
      <c r="Y53" s="722"/>
      <c r="Z53" s="905"/>
      <c r="AA53" s="833"/>
      <c r="AB53" s="729"/>
      <c r="AC53" s="722"/>
      <c r="AD53" s="722"/>
      <c r="AE53" s="833"/>
      <c r="AF53" s="876"/>
      <c r="AG53" s="162"/>
      <c r="AH53" s="159"/>
      <c r="AI53" s="162"/>
      <c r="AJ53" s="159"/>
      <c r="AK53" s="162"/>
      <c r="AL53" s="159"/>
      <c r="AM53" s="159"/>
    </row>
    <row r="54" spans="1:39" ht="34.5" customHeight="1" thickBot="1" x14ac:dyDescent="0.25">
      <c r="A54" s="791"/>
      <c r="B54" s="1071"/>
      <c r="C54" s="1138"/>
      <c r="D54" s="846"/>
      <c r="E54" s="780"/>
      <c r="F54" s="1109"/>
      <c r="G54" s="843"/>
      <c r="H54" s="843"/>
      <c r="I54" s="816"/>
      <c r="J54" s="816"/>
      <c r="K54" s="780"/>
      <c r="L54" s="1039"/>
      <c r="M54" s="1141"/>
      <c r="N54" s="809"/>
      <c r="O54" s="809"/>
      <c r="P54" s="746"/>
      <c r="Q54" s="816"/>
      <c r="R54" s="820"/>
      <c r="S54" s="843"/>
      <c r="T54" s="743"/>
      <c r="U54" s="743"/>
      <c r="V54" s="743"/>
      <c r="W54" s="743"/>
      <c r="X54" s="723"/>
      <c r="Y54" s="723"/>
      <c r="Z54" s="916"/>
      <c r="AA54" s="831"/>
      <c r="AB54" s="730"/>
      <c r="AC54" s="723"/>
      <c r="AD54" s="723"/>
      <c r="AE54" s="831"/>
      <c r="AF54" s="877"/>
      <c r="AG54" s="163"/>
      <c r="AH54" s="160"/>
      <c r="AI54" s="163"/>
      <c r="AJ54" s="160"/>
      <c r="AK54" s="163"/>
      <c r="AL54" s="160"/>
      <c r="AM54" s="160"/>
    </row>
    <row r="55" spans="1:39" ht="49.5" customHeight="1" x14ac:dyDescent="0.2">
      <c r="A55" s="789" t="s">
        <v>181</v>
      </c>
      <c r="B55" s="1070" t="s">
        <v>317</v>
      </c>
      <c r="C55" s="793">
        <v>9</v>
      </c>
      <c r="D55" s="248" t="s">
        <v>161</v>
      </c>
      <c r="E55" s="244" t="s">
        <v>157</v>
      </c>
      <c r="F55" s="269" t="s">
        <v>318</v>
      </c>
      <c r="G55" s="1153" t="s">
        <v>319</v>
      </c>
      <c r="H55" s="302" t="s">
        <v>320</v>
      </c>
      <c r="I55" s="1154" t="s">
        <v>12</v>
      </c>
      <c r="J55" s="1154" t="s">
        <v>114</v>
      </c>
      <c r="K55" s="779">
        <f>VLOOKUP(I55,'[7]MATRIZ CALIFICACIÓN'!$B$10:$C$14,2,0)</f>
        <v>2</v>
      </c>
      <c r="L55" s="1038">
        <f>HLOOKUP(J55,'[7]MATRIZ CALIFICACIÓN'!$D$8:$F$9,2,0)</f>
        <v>2</v>
      </c>
      <c r="M55" s="1140">
        <f>VALUE(CONCATENATE(K55,L55))</f>
        <v>22</v>
      </c>
      <c r="N55" s="808" t="str">
        <f>VLOOKUP(M55,'[7]MATRIZ CALIFICACIÓN'!$D$27:$E$69,2,0)</f>
        <v>MODERADA</v>
      </c>
      <c r="O55" s="305" t="s">
        <v>321</v>
      </c>
      <c r="P55" s="247" t="s">
        <v>106</v>
      </c>
      <c r="Q55" s="1154" t="s">
        <v>47</v>
      </c>
      <c r="R55" s="1211" t="s">
        <v>114</v>
      </c>
      <c r="S55" s="842" t="s">
        <v>10</v>
      </c>
      <c r="T55" s="638" t="s">
        <v>958</v>
      </c>
      <c r="U55" s="639" t="s">
        <v>959</v>
      </c>
      <c r="V55" s="640" t="s">
        <v>960</v>
      </c>
      <c r="W55" s="641" t="s">
        <v>323</v>
      </c>
      <c r="X55" s="642" t="s">
        <v>961</v>
      </c>
      <c r="Y55" s="373">
        <v>42614</v>
      </c>
      <c r="Z55" s="388" t="s">
        <v>648</v>
      </c>
      <c r="AA55" s="377" t="s">
        <v>323</v>
      </c>
      <c r="AB55" s="374">
        <v>1</v>
      </c>
      <c r="AC55" s="666" t="s">
        <v>829</v>
      </c>
      <c r="AD55" s="603" t="s">
        <v>930</v>
      </c>
      <c r="AE55" s="667" t="s">
        <v>323</v>
      </c>
      <c r="AF55" s="668">
        <v>1</v>
      </c>
      <c r="AG55" s="158"/>
      <c r="AH55" s="161"/>
      <c r="AI55" s="158"/>
      <c r="AJ55" s="161"/>
      <c r="AK55" s="158"/>
      <c r="AL55" s="161"/>
      <c r="AM55" s="158"/>
    </row>
    <row r="56" spans="1:39" ht="58.5" customHeight="1" x14ac:dyDescent="0.2">
      <c r="A56" s="790"/>
      <c r="B56" s="1070"/>
      <c r="C56" s="793"/>
      <c r="D56" s="847" t="s">
        <v>166</v>
      </c>
      <c r="E56" s="970" t="s">
        <v>160</v>
      </c>
      <c r="F56" s="260" t="s">
        <v>324</v>
      </c>
      <c r="G56" s="1080"/>
      <c r="H56" s="289" t="s">
        <v>325</v>
      </c>
      <c r="I56" s="814"/>
      <c r="J56" s="814"/>
      <c r="K56" s="779"/>
      <c r="L56" s="1038"/>
      <c r="M56" s="1140"/>
      <c r="N56" s="808"/>
      <c r="O56" s="983" t="s">
        <v>326</v>
      </c>
      <c r="P56" s="741" t="s">
        <v>106</v>
      </c>
      <c r="Q56" s="814"/>
      <c r="R56" s="818"/>
      <c r="S56" s="842"/>
      <c r="T56" s="643" t="s">
        <v>962</v>
      </c>
      <c r="U56" s="644" t="s">
        <v>328</v>
      </c>
      <c r="V56" s="645" t="s">
        <v>329</v>
      </c>
      <c r="W56" s="645" t="s">
        <v>323</v>
      </c>
      <c r="X56" s="646" t="s">
        <v>963</v>
      </c>
      <c r="Y56" s="375" t="s">
        <v>684</v>
      </c>
      <c r="Z56" s="389" t="s">
        <v>649</v>
      </c>
      <c r="AA56" s="399" t="s">
        <v>323</v>
      </c>
      <c r="AB56" s="376">
        <v>0</v>
      </c>
      <c r="AC56" s="666" t="s">
        <v>829</v>
      </c>
      <c r="AD56" s="604" t="s">
        <v>931</v>
      </c>
      <c r="AE56" s="238" t="s">
        <v>323</v>
      </c>
      <c r="AF56" s="669">
        <v>1</v>
      </c>
      <c r="AG56" s="159"/>
      <c r="AH56" s="162"/>
      <c r="AI56" s="159"/>
      <c r="AJ56" s="162"/>
      <c r="AK56" s="159"/>
      <c r="AL56" s="162"/>
      <c r="AM56" s="159"/>
    </row>
    <row r="57" spans="1:39" ht="54" customHeight="1" x14ac:dyDescent="0.2">
      <c r="A57" s="790"/>
      <c r="B57" s="1070"/>
      <c r="C57" s="793"/>
      <c r="D57" s="845"/>
      <c r="E57" s="779"/>
      <c r="F57" s="260" t="s">
        <v>330</v>
      </c>
      <c r="G57" s="1080"/>
      <c r="H57" s="289" t="s">
        <v>331</v>
      </c>
      <c r="I57" s="814"/>
      <c r="J57" s="814"/>
      <c r="K57" s="779"/>
      <c r="L57" s="1038"/>
      <c r="M57" s="1140"/>
      <c r="N57" s="808"/>
      <c r="O57" s="984"/>
      <c r="P57" s="742"/>
      <c r="Q57" s="814"/>
      <c r="R57" s="818"/>
      <c r="S57" s="842"/>
      <c r="T57" s="643" t="s">
        <v>962</v>
      </c>
      <c r="U57" s="644" t="s">
        <v>964</v>
      </c>
      <c r="V57" s="645" t="s">
        <v>332</v>
      </c>
      <c r="W57" s="645" t="s">
        <v>323</v>
      </c>
      <c r="X57" s="646" t="s">
        <v>333</v>
      </c>
      <c r="Y57" s="375" t="s">
        <v>684</v>
      </c>
      <c r="Z57" s="372" t="s">
        <v>650</v>
      </c>
      <c r="AA57" s="400" t="s">
        <v>323</v>
      </c>
      <c r="AB57" s="376">
        <v>0</v>
      </c>
      <c r="AC57" s="666" t="s">
        <v>829</v>
      </c>
      <c r="AD57" s="604" t="s">
        <v>932</v>
      </c>
      <c r="AE57" s="238" t="s">
        <v>323</v>
      </c>
      <c r="AF57" s="669">
        <v>1</v>
      </c>
      <c r="AG57" s="159"/>
      <c r="AH57" s="162"/>
      <c r="AI57" s="159"/>
      <c r="AJ57" s="162"/>
      <c r="AK57" s="159"/>
      <c r="AL57" s="162"/>
      <c r="AM57" s="159"/>
    </row>
    <row r="58" spans="1:39" ht="32.25" customHeight="1" x14ac:dyDescent="0.2">
      <c r="A58" s="790"/>
      <c r="B58" s="1070"/>
      <c r="C58" s="793"/>
      <c r="D58" s="845"/>
      <c r="E58" s="779"/>
      <c r="F58" s="847" t="s">
        <v>334</v>
      </c>
      <c r="G58" s="1080"/>
      <c r="H58" s="741" t="s">
        <v>335</v>
      </c>
      <c r="I58" s="815"/>
      <c r="J58" s="815"/>
      <c r="K58" s="779"/>
      <c r="L58" s="1038"/>
      <c r="M58" s="1140"/>
      <c r="N58" s="808"/>
      <c r="O58" s="984"/>
      <c r="P58" s="742"/>
      <c r="Q58" s="815"/>
      <c r="R58" s="819"/>
      <c r="S58" s="842"/>
      <c r="T58" s="1248" t="s">
        <v>962</v>
      </c>
      <c r="U58" s="1250" t="s">
        <v>336</v>
      </c>
      <c r="V58" s="1252" t="s">
        <v>965</v>
      </c>
      <c r="W58" s="1252" t="s">
        <v>323</v>
      </c>
      <c r="X58" s="1269" t="s">
        <v>338</v>
      </c>
      <c r="Y58" s="760" t="s">
        <v>651</v>
      </c>
      <c r="Z58" s="755" t="s">
        <v>652</v>
      </c>
      <c r="AA58" s="757" t="s">
        <v>323</v>
      </c>
      <c r="AB58" s="920">
        <v>1</v>
      </c>
      <c r="AC58" s="921" t="s">
        <v>829</v>
      </c>
      <c r="AD58" s="923" t="s">
        <v>933</v>
      </c>
      <c r="AE58" s="925" t="s">
        <v>323</v>
      </c>
      <c r="AF58" s="927">
        <v>1</v>
      </c>
      <c r="AG58" s="159"/>
      <c r="AH58" s="162"/>
      <c r="AI58" s="159"/>
      <c r="AJ58" s="162"/>
      <c r="AK58" s="159"/>
      <c r="AL58" s="162"/>
      <c r="AM58" s="159"/>
    </row>
    <row r="59" spans="1:39" ht="20.25" customHeight="1" thickBot="1" x14ac:dyDescent="0.25">
      <c r="A59" s="790"/>
      <c r="B59" s="1070"/>
      <c r="C59" s="794"/>
      <c r="D59" s="846"/>
      <c r="E59" s="780"/>
      <c r="F59" s="846"/>
      <c r="G59" s="847"/>
      <c r="H59" s="743"/>
      <c r="I59" s="816"/>
      <c r="J59" s="816"/>
      <c r="K59" s="780"/>
      <c r="L59" s="1039"/>
      <c r="M59" s="1141"/>
      <c r="N59" s="809"/>
      <c r="O59" s="1075"/>
      <c r="P59" s="743"/>
      <c r="Q59" s="816"/>
      <c r="R59" s="820"/>
      <c r="S59" s="843"/>
      <c r="T59" s="1249"/>
      <c r="U59" s="1251"/>
      <c r="V59" s="1253"/>
      <c r="W59" s="1343"/>
      <c r="X59" s="1270"/>
      <c r="Y59" s="761"/>
      <c r="Z59" s="756"/>
      <c r="AA59" s="758"/>
      <c r="AB59" s="727"/>
      <c r="AC59" s="922"/>
      <c r="AD59" s="924"/>
      <c r="AE59" s="926"/>
      <c r="AF59" s="928"/>
      <c r="AG59" s="160"/>
      <c r="AH59" s="163"/>
      <c r="AI59" s="160"/>
      <c r="AJ59" s="163"/>
      <c r="AK59" s="160"/>
      <c r="AL59" s="163"/>
      <c r="AM59" s="160"/>
    </row>
    <row r="60" spans="1:39" ht="71.25" customHeight="1" x14ac:dyDescent="0.2">
      <c r="A60" s="790"/>
      <c r="B60" s="1070"/>
      <c r="C60" s="1226">
        <v>10</v>
      </c>
      <c r="D60" s="262" t="s">
        <v>162</v>
      </c>
      <c r="E60" s="268" t="s">
        <v>157</v>
      </c>
      <c r="F60" s="269" t="s">
        <v>324</v>
      </c>
      <c r="G60" s="1079" t="s">
        <v>955</v>
      </c>
      <c r="H60" s="302" t="s">
        <v>325</v>
      </c>
      <c r="I60" s="813" t="s">
        <v>29</v>
      </c>
      <c r="J60" s="813" t="s">
        <v>114</v>
      </c>
      <c r="K60" s="778">
        <f>VLOOKUP(I60,'[6]MATRIZ CALIFICACIÓN'!$B$10:$C$14,2,0)</f>
        <v>3</v>
      </c>
      <c r="L60" s="1037">
        <f>HLOOKUP(J60,'[6]MATRIZ CALIFICACIÓN'!$D$8:$F$9,2,0)</f>
        <v>2</v>
      </c>
      <c r="M60" s="778">
        <f>VALUE(CONCATENATE(K60,L60))</f>
        <v>32</v>
      </c>
      <c r="N60" s="807" t="str">
        <f>VLOOKUP(M60,'[7]MATRIZ CALIFICACIÓN'!$D$27:$E$69,2,0)</f>
        <v xml:space="preserve">ALTA </v>
      </c>
      <c r="O60" s="807" t="s">
        <v>339</v>
      </c>
      <c r="P60" s="840" t="s">
        <v>106</v>
      </c>
      <c r="Q60" s="813" t="s">
        <v>47</v>
      </c>
      <c r="R60" s="817" t="s">
        <v>114</v>
      </c>
      <c r="S60" s="841" t="s">
        <v>10</v>
      </c>
      <c r="T60" s="258" t="s">
        <v>327</v>
      </c>
      <c r="U60" s="241" t="s">
        <v>340</v>
      </c>
      <c r="V60" s="259" t="s">
        <v>337</v>
      </c>
      <c r="W60" s="285" t="s">
        <v>323</v>
      </c>
      <c r="X60" s="369" t="s">
        <v>338</v>
      </c>
      <c r="Y60" s="375" t="s">
        <v>651</v>
      </c>
      <c r="Z60" s="401" t="s">
        <v>653</v>
      </c>
      <c r="AA60" s="388" t="s">
        <v>323</v>
      </c>
      <c r="AB60" s="402">
        <v>1</v>
      </c>
      <c r="AC60" s="666" t="s">
        <v>829</v>
      </c>
      <c r="AD60" s="605" t="s">
        <v>934</v>
      </c>
      <c r="AE60" s="670" t="s">
        <v>323</v>
      </c>
      <c r="AF60" s="671">
        <v>1</v>
      </c>
      <c r="AG60" s="158"/>
      <c r="AH60" s="164"/>
      <c r="AI60" s="158"/>
      <c r="AJ60" s="164"/>
      <c r="AK60" s="158"/>
      <c r="AL60" s="164"/>
      <c r="AM60" s="158"/>
    </row>
    <row r="61" spans="1:39" ht="27" customHeight="1" x14ac:dyDescent="0.2">
      <c r="A61" s="790"/>
      <c r="B61" s="1070"/>
      <c r="C61" s="1227"/>
      <c r="D61" s="847" t="s">
        <v>163</v>
      </c>
      <c r="E61" s="264" t="s">
        <v>158</v>
      </c>
      <c r="F61" s="260" t="s">
        <v>330</v>
      </c>
      <c r="G61" s="1080"/>
      <c r="H61" s="289" t="s">
        <v>341</v>
      </c>
      <c r="I61" s="814"/>
      <c r="J61" s="814"/>
      <c r="K61" s="779"/>
      <c r="L61" s="1038"/>
      <c r="M61" s="779"/>
      <c r="N61" s="808"/>
      <c r="O61" s="808"/>
      <c r="P61" s="742"/>
      <c r="Q61" s="814"/>
      <c r="R61" s="818"/>
      <c r="S61" s="842"/>
      <c r="T61" s="741" t="s">
        <v>327</v>
      </c>
      <c r="U61" s="765" t="s">
        <v>342</v>
      </c>
      <c r="V61" s="741" t="s">
        <v>332</v>
      </c>
      <c r="W61" s="741" t="s">
        <v>323</v>
      </c>
      <c r="X61" s="755" t="s">
        <v>333</v>
      </c>
      <c r="Y61" s="759" t="s">
        <v>684</v>
      </c>
      <c r="Z61" s="762" t="s">
        <v>650</v>
      </c>
      <c r="AA61" s="765" t="s">
        <v>323</v>
      </c>
      <c r="AB61" s="957">
        <v>0</v>
      </c>
      <c r="AC61" s="921" t="s">
        <v>829</v>
      </c>
      <c r="AD61" s="930" t="s">
        <v>935</v>
      </c>
      <c r="AE61" s="933" t="s">
        <v>323</v>
      </c>
      <c r="AF61" s="936">
        <v>1</v>
      </c>
      <c r="AG61" s="159"/>
      <c r="AH61" s="162"/>
      <c r="AI61" s="159"/>
      <c r="AJ61" s="162"/>
      <c r="AK61" s="159"/>
      <c r="AL61" s="162"/>
      <c r="AM61" s="159"/>
    </row>
    <row r="62" spans="1:39" ht="34.5" customHeight="1" x14ac:dyDescent="0.2">
      <c r="A62" s="790"/>
      <c r="B62" s="1070"/>
      <c r="C62" s="1227"/>
      <c r="D62" s="845"/>
      <c r="E62" s="970" t="s">
        <v>160</v>
      </c>
      <c r="F62" s="260" t="s">
        <v>334</v>
      </c>
      <c r="G62" s="1080"/>
      <c r="H62" s="741" t="s">
        <v>335</v>
      </c>
      <c r="I62" s="814"/>
      <c r="J62" s="814"/>
      <c r="K62" s="779"/>
      <c r="L62" s="1038"/>
      <c r="M62" s="779"/>
      <c r="N62" s="808"/>
      <c r="O62" s="808"/>
      <c r="P62" s="742"/>
      <c r="Q62" s="814"/>
      <c r="R62" s="818"/>
      <c r="S62" s="842"/>
      <c r="T62" s="742"/>
      <c r="U62" s="755"/>
      <c r="V62" s="742"/>
      <c r="W62" s="742"/>
      <c r="X62" s="755"/>
      <c r="Y62" s="760"/>
      <c r="Z62" s="763"/>
      <c r="AA62" s="755"/>
      <c r="AB62" s="958"/>
      <c r="AC62" s="929"/>
      <c r="AD62" s="931"/>
      <c r="AE62" s="934"/>
      <c r="AF62" s="937"/>
      <c r="AG62" s="159"/>
      <c r="AH62" s="162"/>
      <c r="AI62" s="159"/>
      <c r="AJ62" s="162"/>
      <c r="AK62" s="159"/>
      <c r="AL62" s="162"/>
      <c r="AM62" s="159"/>
    </row>
    <row r="63" spans="1:39" ht="27" customHeight="1" x14ac:dyDescent="0.2">
      <c r="A63" s="790"/>
      <c r="B63" s="1070"/>
      <c r="C63" s="1227"/>
      <c r="D63" s="845"/>
      <c r="E63" s="779"/>
      <c r="F63" s="260" t="s">
        <v>343</v>
      </c>
      <c r="G63" s="1080"/>
      <c r="H63" s="742"/>
      <c r="I63" s="815"/>
      <c r="J63" s="815"/>
      <c r="K63" s="779"/>
      <c r="L63" s="1038"/>
      <c r="M63" s="779"/>
      <c r="N63" s="808"/>
      <c r="O63" s="808"/>
      <c r="P63" s="742"/>
      <c r="Q63" s="815"/>
      <c r="R63" s="819"/>
      <c r="S63" s="842"/>
      <c r="T63" s="742"/>
      <c r="U63" s="755"/>
      <c r="V63" s="742"/>
      <c r="W63" s="742"/>
      <c r="X63" s="755"/>
      <c r="Y63" s="760"/>
      <c r="Z63" s="763"/>
      <c r="AA63" s="755"/>
      <c r="AB63" s="958"/>
      <c r="AC63" s="929"/>
      <c r="AD63" s="931"/>
      <c r="AE63" s="934"/>
      <c r="AF63" s="937"/>
      <c r="AG63" s="159"/>
      <c r="AH63" s="162"/>
      <c r="AI63" s="159"/>
      <c r="AJ63" s="162"/>
      <c r="AK63" s="159"/>
      <c r="AL63" s="162"/>
      <c r="AM63" s="159"/>
    </row>
    <row r="64" spans="1:39" ht="47.25" customHeight="1" thickBot="1" x14ac:dyDescent="0.25">
      <c r="A64" s="790"/>
      <c r="B64" s="1070"/>
      <c r="C64" s="1228"/>
      <c r="D64" s="846"/>
      <c r="E64" s="780"/>
      <c r="F64" s="267" t="s">
        <v>261</v>
      </c>
      <c r="G64" s="1081"/>
      <c r="H64" s="743"/>
      <c r="I64" s="816"/>
      <c r="J64" s="816"/>
      <c r="K64" s="780"/>
      <c r="L64" s="1039"/>
      <c r="M64" s="780"/>
      <c r="N64" s="809"/>
      <c r="O64" s="809"/>
      <c r="P64" s="743"/>
      <c r="Q64" s="816"/>
      <c r="R64" s="820"/>
      <c r="S64" s="843"/>
      <c r="T64" s="743"/>
      <c r="U64" s="756"/>
      <c r="V64" s="743"/>
      <c r="W64" s="743"/>
      <c r="X64" s="756"/>
      <c r="Y64" s="761"/>
      <c r="Z64" s="764"/>
      <c r="AA64" s="756"/>
      <c r="AB64" s="959"/>
      <c r="AC64" s="922"/>
      <c r="AD64" s="932"/>
      <c r="AE64" s="935"/>
      <c r="AF64" s="938"/>
      <c r="AG64" s="160"/>
      <c r="AH64" s="169"/>
      <c r="AI64" s="160"/>
      <c r="AJ64" s="169"/>
      <c r="AK64" s="160"/>
      <c r="AL64" s="169"/>
      <c r="AM64" s="160"/>
    </row>
    <row r="65" spans="1:39" ht="51" customHeight="1" x14ac:dyDescent="0.2">
      <c r="A65" s="790"/>
      <c r="B65" s="1070"/>
      <c r="C65" s="1144">
        <v>11</v>
      </c>
      <c r="D65" s="262" t="s">
        <v>162</v>
      </c>
      <c r="E65" s="268" t="s">
        <v>157</v>
      </c>
      <c r="F65" s="269" t="s">
        <v>318</v>
      </c>
      <c r="G65" s="1153" t="s">
        <v>956</v>
      </c>
      <c r="H65" s="145" t="s">
        <v>320</v>
      </c>
      <c r="I65" s="813" t="s">
        <v>12</v>
      </c>
      <c r="J65" s="813" t="s">
        <v>114</v>
      </c>
      <c r="K65" s="1076">
        <f>VLOOKUP(I65,'[4]MATRIZ CALIFICACIÓN'!$B$10:$C$14,2,0)</f>
        <v>2</v>
      </c>
      <c r="L65" s="1037">
        <f>HLOOKUP(J65,'[4]MATRIZ CALIFICACIÓN'!$D$8:$F$9,2,0)</f>
        <v>2</v>
      </c>
      <c r="M65" s="778">
        <f>VALUE(CONCATENATE(K65,L65))</f>
        <v>22</v>
      </c>
      <c r="N65" s="807" t="str">
        <f>VLOOKUP(M65,'[7]MATRIZ CALIFICACIÓN'!$D$27:$E$69,2,0)</f>
        <v>MODERADA</v>
      </c>
      <c r="O65" s="1047" t="s">
        <v>344</v>
      </c>
      <c r="P65" s="840" t="s">
        <v>106</v>
      </c>
      <c r="Q65" s="813" t="s">
        <v>47</v>
      </c>
      <c r="R65" s="817" t="s">
        <v>114</v>
      </c>
      <c r="S65" s="841" t="s">
        <v>10</v>
      </c>
      <c r="T65" s="840" t="s">
        <v>345</v>
      </c>
      <c r="U65" s="766" t="s">
        <v>346</v>
      </c>
      <c r="V65" s="840" t="s">
        <v>347</v>
      </c>
      <c r="W65" s="840" t="s">
        <v>323</v>
      </c>
      <c r="X65" s="766" t="s">
        <v>966</v>
      </c>
      <c r="Y65" s="766" t="s">
        <v>654</v>
      </c>
      <c r="Z65" s="766" t="s">
        <v>655</v>
      </c>
      <c r="AA65" s="766" t="s">
        <v>660</v>
      </c>
      <c r="AB65" s="766" t="s">
        <v>656</v>
      </c>
      <c r="AC65" s="939" t="s">
        <v>829</v>
      </c>
      <c r="AD65" s="942" t="s">
        <v>936</v>
      </c>
      <c r="AE65" s="943" t="s">
        <v>323</v>
      </c>
      <c r="AF65" s="945">
        <v>1</v>
      </c>
      <c r="AG65" s="158"/>
      <c r="AH65" s="161"/>
      <c r="AI65" s="158"/>
      <c r="AJ65" s="161"/>
      <c r="AK65" s="158"/>
      <c r="AL65" s="161"/>
      <c r="AM65" s="158"/>
    </row>
    <row r="66" spans="1:39" ht="39" customHeight="1" x14ac:dyDescent="0.2">
      <c r="A66" s="790"/>
      <c r="B66" s="1070"/>
      <c r="C66" s="1145"/>
      <c r="D66" s="847" t="s">
        <v>163</v>
      </c>
      <c r="E66" s="970" t="s">
        <v>160</v>
      </c>
      <c r="F66" s="260" t="s">
        <v>324</v>
      </c>
      <c r="G66" s="1080"/>
      <c r="H66" s="299" t="s">
        <v>335</v>
      </c>
      <c r="I66" s="814"/>
      <c r="J66" s="814"/>
      <c r="K66" s="1077"/>
      <c r="L66" s="1038"/>
      <c r="M66" s="779"/>
      <c r="N66" s="808"/>
      <c r="O66" s="1070"/>
      <c r="P66" s="742"/>
      <c r="Q66" s="814"/>
      <c r="R66" s="818"/>
      <c r="S66" s="842"/>
      <c r="T66" s="742"/>
      <c r="U66" s="755"/>
      <c r="V66" s="742"/>
      <c r="W66" s="742"/>
      <c r="X66" s="755"/>
      <c r="Y66" s="755"/>
      <c r="Z66" s="755"/>
      <c r="AA66" s="755"/>
      <c r="AB66" s="755"/>
      <c r="AC66" s="940"/>
      <c r="AD66" s="931"/>
      <c r="AE66" s="944"/>
      <c r="AF66" s="946"/>
      <c r="AG66" s="159"/>
      <c r="AH66" s="162"/>
      <c r="AI66" s="159"/>
      <c r="AJ66" s="162"/>
      <c r="AK66" s="159"/>
      <c r="AL66" s="162"/>
      <c r="AM66" s="159"/>
    </row>
    <row r="67" spans="1:39" ht="36" customHeight="1" x14ac:dyDescent="0.2">
      <c r="A67" s="790"/>
      <c r="B67" s="1070"/>
      <c r="C67" s="1145"/>
      <c r="D67" s="845"/>
      <c r="E67" s="779"/>
      <c r="F67" s="847" t="s">
        <v>348</v>
      </c>
      <c r="G67" s="1080"/>
      <c r="H67" s="1268" t="s">
        <v>349</v>
      </c>
      <c r="I67" s="814"/>
      <c r="J67" s="814"/>
      <c r="K67" s="1077"/>
      <c r="L67" s="1038"/>
      <c r="M67" s="779"/>
      <c r="N67" s="808"/>
      <c r="O67" s="1070"/>
      <c r="P67" s="742"/>
      <c r="Q67" s="814"/>
      <c r="R67" s="818"/>
      <c r="S67" s="842"/>
      <c r="T67" s="742"/>
      <c r="U67" s="755"/>
      <c r="V67" s="742"/>
      <c r="W67" s="742"/>
      <c r="X67" s="755"/>
      <c r="Y67" s="755"/>
      <c r="Z67" s="755"/>
      <c r="AA67" s="755"/>
      <c r="AB67" s="755"/>
      <c r="AC67" s="940"/>
      <c r="AD67" s="931"/>
      <c r="AE67" s="944"/>
      <c r="AF67" s="946"/>
      <c r="AG67" s="159"/>
      <c r="AH67" s="162"/>
      <c r="AI67" s="159"/>
      <c r="AJ67" s="162"/>
      <c r="AK67" s="159"/>
      <c r="AL67" s="162"/>
      <c r="AM67" s="159"/>
    </row>
    <row r="68" spans="1:39" ht="27.75" customHeight="1" x14ac:dyDescent="0.2">
      <c r="A68" s="790"/>
      <c r="B68" s="1070"/>
      <c r="C68" s="1145"/>
      <c r="D68" s="845"/>
      <c r="E68" s="779"/>
      <c r="F68" s="845"/>
      <c r="G68" s="1080"/>
      <c r="H68" s="1070"/>
      <c r="I68" s="815"/>
      <c r="J68" s="815"/>
      <c r="K68" s="1077"/>
      <c r="L68" s="1038"/>
      <c r="M68" s="779"/>
      <c r="N68" s="808"/>
      <c r="O68" s="1070"/>
      <c r="P68" s="742"/>
      <c r="Q68" s="815"/>
      <c r="R68" s="819"/>
      <c r="S68" s="842"/>
      <c r="T68" s="742"/>
      <c r="U68" s="755"/>
      <c r="V68" s="742"/>
      <c r="W68" s="742"/>
      <c r="X68" s="755"/>
      <c r="Y68" s="755"/>
      <c r="Z68" s="755"/>
      <c r="AA68" s="755"/>
      <c r="AB68" s="755"/>
      <c r="AC68" s="940"/>
      <c r="AD68" s="931"/>
      <c r="AE68" s="944"/>
      <c r="AF68" s="946"/>
      <c r="AG68" s="159"/>
      <c r="AH68" s="162"/>
      <c r="AI68" s="159"/>
      <c r="AJ68" s="162"/>
      <c r="AK68" s="159"/>
      <c r="AL68" s="162"/>
      <c r="AM68" s="159"/>
    </row>
    <row r="69" spans="1:39" ht="53.25" customHeight="1" thickBot="1" x14ac:dyDescent="0.25">
      <c r="A69" s="790"/>
      <c r="B69" s="1070"/>
      <c r="C69" s="1146"/>
      <c r="D69" s="846"/>
      <c r="E69" s="780"/>
      <c r="F69" s="846"/>
      <c r="G69" s="847"/>
      <c r="H69" s="1071"/>
      <c r="I69" s="816"/>
      <c r="J69" s="816"/>
      <c r="K69" s="1078"/>
      <c r="L69" s="1039"/>
      <c r="M69" s="780"/>
      <c r="N69" s="809"/>
      <c r="O69" s="1071"/>
      <c r="P69" s="743"/>
      <c r="Q69" s="816"/>
      <c r="R69" s="820"/>
      <c r="S69" s="843"/>
      <c r="T69" s="743"/>
      <c r="U69" s="756"/>
      <c r="V69" s="743"/>
      <c r="W69" s="743"/>
      <c r="X69" s="756"/>
      <c r="Y69" s="756"/>
      <c r="Z69" s="756"/>
      <c r="AA69" s="756"/>
      <c r="AB69" s="756"/>
      <c r="AC69" s="941"/>
      <c r="AD69" s="932"/>
      <c r="AE69" s="926"/>
      <c r="AF69" s="947"/>
      <c r="AG69" s="160"/>
      <c r="AH69" s="163"/>
      <c r="AI69" s="160"/>
      <c r="AJ69" s="163"/>
      <c r="AK69" s="160"/>
      <c r="AL69" s="163"/>
      <c r="AM69" s="160"/>
    </row>
    <row r="70" spans="1:39" ht="144" customHeight="1" x14ac:dyDescent="0.2">
      <c r="A70" s="790"/>
      <c r="B70" s="1070"/>
      <c r="C70" s="1218">
        <v>12</v>
      </c>
      <c r="D70" s="262" t="s">
        <v>162</v>
      </c>
      <c r="E70" s="268" t="s">
        <v>157</v>
      </c>
      <c r="F70" s="269" t="s">
        <v>318</v>
      </c>
      <c r="G70" s="1079" t="s">
        <v>957</v>
      </c>
      <c r="H70" s="145" t="s">
        <v>341</v>
      </c>
      <c r="I70" s="813" t="s">
        <v>12</v>
      </c>
      <c r="J70" s="813" t="s">
        <v>114</v>
      </c>
      <c r="K70" s="744">
        <f>VLOOKUP(I70,'[4]MATRIZ CALIFICACIÓN'!$B$10:$C$14,2,0)</f>
        <v>2</v>
      </c>
      <c r="L70" s="1043">
        <f>HLOOKUP(J70,'[4]MATRIZ CALIFICACIÓN'!$D$8:$F$9,2,0)</f>
        <v>2</v>
      </c>
      <c r="M70" s="840">
        <f>VALUE(CONCATENATE(K70,L70))</f>
        <v>22</v>
      </c>
      <c r="N70" s="807" t="str">
        <f>VLOOKUP(M70,'[7]MATRIZ CALIFICACIÓN'!$D$27:$E$69,2,0)</f>
        <v>MODERADA</v>
      </c>
      <c r="O70" s="278" t="s">
        <v>967</v>
      </c>
      <c r="P70" s="247" t="s">
        <v>106</v>
      </c>
      <c r="Q70" s="813" t="s">
        <v>47</v>
      </c>
      <c r="R70" s="817" t="s">
        <v>114</v>
      </c>
      <c r="S70" s="841" t="s">
        <v>10</v>
      </c>
      <c r="T70" s="886" t="s">
        <v>350</v>
      </c>
      <c r="U70" s="766" t="s">
        <v>351</v>
      </c>
      <c r="V70" s="840" t="s">
        <v>352</v>
      </c>
      <c r="W70" s="840" t="s">
        <v>323</v>
      </c>
      <c r="X70" s="766" t="s">
        <v>968</v>
      </c>
      <c r="Y70" s="360"/>
      <c r="Z70" s="387" t="s">
        <v>657</v>
      </c>
      <c r="AA70" s="327" t="s">
        <v>658</v>
      </c>
      <c r="AB70" s="398">
        <v>1</v>
      </c>
      <c r="AC70" s="672" t="s">
        <v>829</v>
      </c>
      <c r="AD70" s="606" t="s">
        <v>937</v>
      </c>
      <c r="AE70" s="238" t="s">
        <v>323</v>
      </c>
      <c r="AF70" s="669">
        <v>1</v>
      </c>
      <c r="AG70" s="158"/>
      <c r="AH70" s="161"/>
      <c r="AI70" s="158"/>
      <c r="AJ70" s="161"/>
      <c r="AK70" s="158"/>
      <c r="AL70" s="161"/>
      <c r="AM70" s="158"/>
    </row>
    <row r="71" spans="1:39" ht="61.5" customHeight="1" x14ac:dyDescent="0.2">
      <c r="A71" s="790"/>
      <c r="B71" s="1070"/>
      <c r="C71" s="1148"/>
      <c r="D71" s="847" t="s">
        <v>163</v>
      </c>
      <c r="E71" s="970" t="s">
        <v>160</v>
      </c>
      <c r="F71" s="260" t="s">
        <v>324</v>
      </c>
      <c r="G71" s="1080"/>
      <c r="H71" s="289" t="s">
        <v>335</v>
      </c>
      <c r="I71" s="814"/>
      <c r="J71" s="814"/>
      <c r="K71" s="745"/>
      <c r="L71" s="1044"/>
      <c r="M71" s="742"/>
      <c r="N71" s="808"/>
      <c r="O71" s="279" t="s">
        <v>353</v>
      </c>
      <c r="P71" s="254" t="s">
        <v>106</v>
      </c>
      <c r="Q71" s="814"/>
      <c r="R71" s="818"/>
      <c r="S71" s="842"/>
      <c r="T71" s="892"/>
      <c r="U71" s="755"/>
      <c r="V71" s="742"/>
      <c r="W71" s="742"/>
      <c r="X71" s="755"/>
      <c r="Y71" s="759"/>
      <c r="Z71" s="742" t="s">
        <v>659</v>
      </c>
      <c r="AA71" s="892" t="s">
        <v>658</v>
      </c>
      <c r="AB71" s="872">
        <v>1</v>
      </c>
      <c r="AC71" s="673" t="s">
        <v>829</v>
      </c>
      <c r="AD71" s="604" t="s">
        <v>938</v>
      </c>
      <c r="AE71" s="238" t="s">
        <v>323</v>
      </c>
      <c r="AF71" s="669">
        <v>1</v>
      </c>
      <c r="AG71" s="159"/>
      <c r="AH71" s="162"/>
      <c r="AI71" s="159"/>
      <c r="AJ71" s="162"/>
      <c r="AK71" s="159"/>
      <c r="AL71" s="162"/>
      <c r="AM71" s="159"/>
    </row>
    <row r="72" spans="1:39" ht="63" customHeight="1" x14ac:dyDescent="0.2">
      <c r="A72" s="790"/>
      <c r="B72" s="1070"/>
      <c r="C72" s="1148"/>
      <c r="D72" s="845"/>
      <c r="E72" s="779"/>
      <c r="F72" s="260" t="s">
        <v>354</v>
      </c>
      <c r="G72" s="1080"/>
      <c r="H72" s="741" t="s">
        <v>355</v>
      </c>
      <c r="I72" s="814"/>
      <c r="J72" s="814"/>
      <c r="K72" s="745"/>
      <c r="L72" s="1044"/>
      <c r="M72" s="742"/>
      <c r="N72" s="808"/>
      <c r="O72" s="810" t="s">
        <v>356</v>
      </c>
      <c r="P72" s="741" t="s">
        <v>106</v>
      </c>
      <c r="Q72" s="814"/>
      <c r="R72" s="818"/>
      <c r="S72" s="842"/>
      <c r="T72" s="892"/>
      <c r="U72" s="755"/>
      <c r="V72" s="742"/>
      <c r="W72" s="742"/>
      <c r="X72" s="755"/>
      <c r="Y72" s="760"/>
      <c r="Z72" s="742"/>
      <c r="AA72" s="892"/>
      <c r="AB72" s="876"/>
      <c r="AC72" s="921" t="s">
        <v>829</v>
      </c>
      <c r="AD72" s="933" t="s">
        <v>939</v>
      </c>
      <c r="AE72" s="925" t="s">
        <v>323</v>
      </c>
      <c r="AF72" s="927">
        <v>1</v>
      </c>
      <c r="AG72" s="159"/>
      <c r="AH72" s="162"/>
      <c r="AI72" s="159"/>
      <c r="AJ72" s="162"/>
      <c r="AK72" s="159"/>
      <c r="AL72" s="162"/>
      <c r="AM72" s="159"/>
    </row>
    <row r="73" spans="1:39" ht="20.25" customHeight="1" x14ac:dyDescent="0.2">
      <c r="A73" s="790"/>
      <c r="B73" s="1070"/>
      <c r="C73" s="1148"/>
      <c r="D73" s="845"/>
      <c r="E73" s="779"/>
      <c r="F73" s="847" t="s">
        <v>357</v>
      </c>
      <c r="G73" s="1080"/>
      <c r="H73" s="742"/>
      <c r="I73" s="815"/>
      <c r="J73" s="815"/>
      <c r="K73" s="745"/>
      <c r="L73" s="1044"/>
      <c r="M73" s="742"/>
      <c r="N73" s="808"/>
      <c r="O73" s="1086"/>
      <c r="P73" s="742"/>
      <c r="Q73" s="815"/>
      <c r="R73" s="819"/>
      <c r="S73" s="842"/>
      <c r="T73" s="892"/>
      <c r="U73" s="755"/>
      <c r="V73" s="742"/>
      <c r="W73" s="742"/>
      <c r="X73" s="755"/>
      <c r="Y73" s="760"/>
      <c r="Z73" s="742"/>
      <c r="AA73" s="892"/>
      <c r="AB73" s="876"/>
      <c r="AC73" s="929"/>
      <c r="AD73" s="934"/>
      <c r="AE73" s="944"/>
      <c r="AF73" s="1357"/>
      <c r="AG73" s="159"/>
      <c r="AH73" s="162"/>
      <c r="AI73" s="159"/>
      <c r="AJ73" s="162"/>
      <c r="AK73" s="159"/>
      <c r="AL73" s="162"/>
      <c r="AM73" s="159"/>
    </row>
    <row r="74" spans="1:39" ht="43.5" customHeight="1" thickBot="1" x14ac:dyDescent="0.25">
      <c r="A74" s="791"/>
      <c r="B74" s="1071"/>
      <c r="C74" s="1149"/>
      <c r="D74" s="846"/>
      <c r="E74" s="780"/>
      <c r="F74" s="846"/>
      <c r="G74" s="1081"/>
      <c r="H74" s="743"/>
      <c r="I74" s="816"/>
      <c r="J74" s="816"/>
      <c r="K74" s="746"/>
      <c r="L74" s="1045"/>
      <c r="M74" s="743"/>
      <c r="N74" s="809"/>
      <c r="O74" s="811"/>
      <c r="P74" s="743"/>
      <c r="Q74" s="816"/>
      <c r="R74" s="820"/>
      <c r="S74" s="843"/>
      <c r="T74" s="895"/>
      <c r="U74" s="756"/>
      <c r="V74" s="743"/>
      <c r="W74" s="743"/>
      <c r="X74" s="756"/>
      <c r="Y74" s="761"/>
      <c r="Z74" s="743"/>
      <c r="AA74" s="895"/>
      <c r="AB74" s="877"/>
      <c r="AC74" s="922"/>
      <c r="AD74" s="935"/>
      <c r="AE74" s="926"/>
      <c r="AF74" s="1358"/>
      <c r="AG74" s="160"/>
      <c r="AH74" s="163"/>
      <c r="AI74" s="160"/>
      <c r="AJ74" s="163"/>
      <c r="AK74" s="160"/>
      <c r="AL74" s="163"/>
      <c r="AM74" s="160"/>
    </row>
    <row r="75" spans="1:39" ht="53.25" customHeight="1" x14ac:dyDescent="0.2">
      <c r="A75" s="790" t="s">
        <v>590</v>
      </c>
      <c r="B75" s="1070" t="s">
        <v>591</v>
      </c>
      <c r="C75" s="792">
        <v>13</v>
      </c>
      <c r="D75" s="263" t="s">
        <v>161</v>
      </c>
      <c r="E75" s="243" t="s">
        <v>160</v>
      </c>
      <c r="F75" s="265" t="s">
        <v>557</v>
      </c>
      <c r="G75" s="1254" t="s">
        <v>558</v>
      </c>
      <c r="H75" s="289" t="s">
        <v>359</v>
      </c>
      <c r="I75" s="813" t="s">
        <v>47</v>
      </c>
      <c r="J75" s="813" t="s">
        <v>114</v>
      </c>
      <c r="K75" s="778">
        <f>VLOOKUP(I75,'[8]MATRIZ CALIFICACIÓN'!$B$10:$C$14,2,0)</f>
        <v>1</v>
      </c>
      <c r="L75" s="1037">
        <f>HLOOKUP(J75,'[8]MATRIZ CALIFICACIÓN'!$D$8:$F$9,2,0)</f>
        <v>2</v>
      </c>
      <c r="M75" s="778">
        <f>VALUE(CONCATENATE(K75,L75))</f>
        <v>12</v>
      </c>
      <c r="N75" s="807" t="str">
        <f>VLOOKUP(M75,'[8]MATRIZ CALIFICACIÓN'!$D$27:$E$69,2,0)</f>
        <v>BAJA</v>
      </c>
      <c r="O75" s="280" t="s">
        <v>559</v>
      </c>
      <c r="P75" s="840" t="s">
        <v>106</v>
      </c>
      <c r="Q75" s="813" t="s">
        <v>47</v>
      </c>
      <c r="R75" s="817" t="s">
        <v>114</v>
      </c>
      <c r="S75" s="841" t="s">
        <v>10</v>
      </c>
      <c r="T75" s="837" t="s">
        <v>981</v>
      </c>
      <c r="U75" s="1375" t="s">
        <v>977</v>
      </c>
      <c r="V75" s="860" t="s">
        <v>978</v>
      </c>
      <c r="W75" s="832" t="s">
        <v>979</v>
      </c>
      <c r="X75" s="1377" t="s">
        <v>980</v>
      </c>
      <c r="Y75" s="721" t="s">
        <v>410</v>
      </c>
      <c r="Z75" s="990" t="s">
        <v>673</v>
      </c>
      <c r="AA75" s="721" t="s">
        <v>561</v>
      </c>
      <c r="AB75" s="993" t="s">
        <v>410</v>
      </c>
      <c r="AC75" s="1385" t="s">
        <v>830</v>
      </c>
      <c r="AD75" s="1382" t="s">
        <v>1025</v>
      </c>
      <c r="AE75" s="721" t="s">
        <v>979</v>
      </c>
      <c r="AF75" s="832" t="s">
        <v>832</v>
      </c>
      <c r="AG75" s="337"/>
      <c r="AH75" s="336"/>
      <c r="AI75" s="337"/>
      <c r="AJ75" s="336"/>
      <c r="AK75" s="337"/>
      <c r="AL75" s="336"/>
      <c r="AM75" s="337"/>
    </row>
    <row r="76" spans="1:39" ht="25.5" customHeight="1" x14ac:dyDescent="0.2">
      <c r="A76" s="790"/>
      <c r="B76" s="1070"/>
      <c r="C76" s="793"/>
      <c r="D76" s="847" t="s">
        <v>162</v>
      </c>
      <c r="E76" s="970" t="s">
        <v>157</v>
      </c>
      <c r="F76" s="260" t="s">
        <v>324</v>
      </c>
      <c r="G76" s="1255"/>
      <c r="H76" s="289" t="s">
        <v>364</v>
      </c>
      <c r="I76" s="814"/>
      <c r="J76" s="814"/>
      <c r="K76" s="779"/>
      <c r="L76" s="1038"/>
      <c r="M76" s="779"/>
      <c r="N76" s="808"/>
      <c r="O76" s="1040" t="s">
        <v>563</v>
      </c>
      <c r="P76" s="742"/>
      <c r="Q76" s="814"/>
      <c r="R76" s="818"/>
      <c r="S76" s="842"/>
      <c r="T76" s="1347"/>
      <c r="U76" s="1376"/>
      <c r="V76" s="982"/>
      <c r="W76" s="856"/>
      <c r="X76" s="1378"/>
      <c r="Y76" s="722"/>
      <c r="Z76" s="991"/>
      <c r="AA76" s="722"/>
      <c r="AB76" s="971"/>
      <c r="AC76" s="1386"/>
      <c r="AD76" s="1383"/>
      <c r="AE76" s="722"/>
      <c r="AF76" s="833"/>
      <c r="AG76" s="337"/>
      <c r="AH76" s="336"/>
      <c r="AI76" s="337"/>
      <c r="AJ76" s="336"/>
      <c r="AK76" s="337"/>
      <c r="AL76" s="336"/>
      <c r="AM76" s="337"/>
    </row>
    <row r="77" spans="1:39" ht="72" customHeight="1" x14ac:dyDescent="0.2">
      <c r="A77" s="790"/>
      <c r="B77" s="1070"/>
      <c r="C77" s="793"/>
      <c r="D77" s="845"/>
      <c r="E77" s="779"/>
      <c r="F77" s="260" t="s">
        <v>564</v>
      </c>
      <c r="G77" s="1255"/>
      <c r="H77" s="289" t="s">
        <v>366</v>
      </c>
      <c r="I77" s="814"/>
      <c r="J77" s="814"/>
      <c r="K77" s="779"/>
      <c r="L77" s="1038"/>
      <c r="M77" s="779"/>
      <c r="N77" s="808"/>
      <c r="O77" s="808"/>
      <c r="P77" s="742"/>
      <c r="Q77" s="814"/>
      <c r="R77" s="818"/>
      <c r="S77" s="842"/>
      <c r="T77" s="1346" t="s">
        <v>982</v>
      </c>
      <c r="U77" s="1310" t="s">
        <v>983</v>
      </c>
      <c r="V77" s="852" t="s">
        <v>978</v>
      </c>
      <c r="W77" s="830" t="s">
        <v>979</v>
      </c>
      <c r="X77" s="1379" t="s">
        <v>980</v>
      </c>
      <c r="Y77" s="722"/>
      <c r="Z77" s="991"/>
      <c r="AA77" s="722"/>
      <c r="AB77" s="971"/>
      <c r="AC77" s="1386"/>
      <c r="AD77" s="1383"/>
      <c r="AE77" s="722"/>
      <c r="AF77" s="833"/>
      <c r="AG77" s="337"/>
      <c r="AH77" s="336"/>
      <c r="AI77" s="337"/>
      <c r="AJ77" s="336"/>
      <c r="AK77" s="337"/>
      <c r="AL77" s="336"/>
      <c r="AM77" s="337"/>
    </row>
    <row r="78" spans="1:39" ht="18.75" customHeight="1" x14ac:dyDescent="0.2">
      <c r="A78" s="790"/>
      <c r="B78" s="1070"/>
      <c r="C78" s="793"/>
      <c r="D78" s="845"/>
      <c r="E78" s="779"/>
      <c r="F78" s="847" t="s">
        <v>365</v>
      </c>
      <c r="G78" s="1255"/>
      <c r="H78" s="741" t="s">
        <v>565</v>
      </c>
      <c r="I78" s="815"/>
      <c r="J78" s="815"/>
      <c r="K78" s="779"/>
      <c r="L78" s="1038"/>
      <c r="M78" s="779"/>
      <c r="N78" s="808"/>
      <c r="O78" s="808"/>
      <c r="P78" s="742"/>
      <c r="Q78" s="815"/>
      <c r="R78" s="819"/>
      <c r="S78" s="842"/>
      <c r="T78" s="838"/>
      <c r="U78" s="1262"/>
      <c r="V78" s="861"/>
      <c r="W78" s="833"/>
      <c r="X78" s="1380"/>
      <c r="Y78" s="722"/>
      <c r="Z78" s="991"/>
      <c r="AA78" s="722"/>
      <c r="AB78" s="971"/>
      <c r="AC78" s="1386"/>
      <c r="AD78" s="1383"/>
      <c r="AE78" s="722"/>
      <c r="AF78" s="833"/>
      <c r="AG78" s="337"/>
      <c r="AH78" s="336"/>
      <c r="AI78" s="337"/>
      <c r="AJ78" s="336"/>
      <c r="AK78" s="337"/>
      <c r="AL78" s="336"/>
      <c r="AM78" s="337"/>
    </row>
    <row r="79" spans="1:39" ht="27" customHeight="1" thickBot="1" x14ac:dyDescent="0.25">
      <c r="A79" s="790"/>
      <c r="B79" s="1070"/>
      <c r="C79" s="794"/>
      <c r="D79" s="846"/>
      <c r="E79" s="780"/>
      <c r="F79" s="846"/>
      <c r="G79" s="1256"/>
      <c r="H79" s="743"/>
      <c r="I79" s="816"/>
      <c r="J79" s="816"/>
      <c r="K79" s="780"/>
      <c r="L79" s="1039"/>
      <c r="M79" s="780"/>
      <c r="N79" s="809"/>
      <c r="O79" s="809"/>
      <c r="P79" s="743"/>
      <c r="Q79" s="816"/>
      <c r="R79" s="820"/>
      <c r="S79" s="843"/>
      <c r="T79" s="839"/>
      <c r="U79" s="1263"/>
      <c r="V79" s="853"/>
      <c r="W79" s="831"/>
      <c r="X79" s="1381"/>
      <c r="Y79" s="723"/>
      <c r="Z79" s="992"/>
      <c r="AA79" s="723"/>
      <c r="AB79" s="994"/>
      <c r="AC79" s="1387"/>
      <c r="AD79" s="1384"/>
      <c r="AE79" s="723"/>
      <c r="AF79" s="831"/>
      <c r="AG79" s="337"/>
      <c r="AH79" s="336"/>
      <c r="AI79" s="337"/>
      <c r="AJ79" s="336"/>
      <c r="AK79" s="337"/>
      <c r="AL79" s="336"/>
      <c r="AM79" s="337"/>
    </row>
    <row r="80" spans="1:39" ht="85.5" customHeight="1" x14ac:dyDescent="0.2">
      <c r="A80" s="790"/>
      <c r="B80" s="1070"/>
      <c r="C80" s="1144">
        <v>14</v>
      </c>
      <c r="D80" s="844" t="s">
        <v>162</v>
      </c>
      <c r="E80" s="268" t="s">
        <v>157</v>
      </c>
      <c r="F80" s="269" t="s">
        <v>566</v>
      </c>
      <c r="G80" s="801" t="s">
        <v>984</v>
      </c>
      <c r="H80" s="145" t="s">
        <v>565</v>
      </c>
      <c r="I80" s="813" t="s">
        <v>29</v>
      </c>
      <c r="J80" s="813" t="s">
        <v>114</v>
      </c>
      <c r="K80" s="1076">
        <f>VLOOKUP(I80,'[4]MATRIZ CALIFICACIÓN'!$B$10:$C$14,2,0)</f>
        <v>3</v>
      </c>
      <c r="L80" s="1037">
        <f>HLOOKUP(J80,'[4]MATRIZ CALIFICACIÓN'!$D$8:$F$9,2,0)</f>
        <v>2</v>
      </c>
      <c r="M80" s="778">
        <f>VALUE(CONCATENATE(K80,L80))</f>
        <v>32</v>
      </c>
      <c r="N80" s="807" t="str">
        <f>VLOOKUP(M80,'[8]MATRIZ CALIFICACIÓN'!$D$27:$E$69,2,0)</f>
        <v xml:space="preserve">ALTA </v>
      </c>
      <c r="O80" s="281" t="s">
        <v>567</v>
      </c>
      <c r="P80" s="840" t="s">
        <v>106</v>
      </c>
      <c r="Q80" s="813" t="s">
        <v>47</v>
      </c>
      <c r="R80" s="817" t="s">
        <v>113</v>
      </c>
      <c r="S80" s="1028" t="s">
        <v>35</v>
      </c>
      <c r="T80" s="650">
        <v>42857</v>
      </c>
      <c r="U80" s="618" t="s">
        <v>568</v>
      </c>
      <c r="V80" s="620" t="s">
        <v>560</v>
      </c>
      <c r="W80" s="618" t="s">
        <v>569</v>
      </c>
      <c r="X80" s="652" t="s">
        <v>562</v>
      </c>
      <c r="Y80" s="610" t="s">
        <v>410</v>
      </c>
      <c r="Z80" s="390" t="s">
        <v>673</v>
      </c>
      <c r="AA80" s="610" t="s">
        <v>561</v>
      </c>
      <c r="AB80" s="613" t="s">
        <v>410</v>
      </c>
      <c r="AC80" s="1385" t="s">
        <v>830</v>
      </c>
      <c r="AD80" s="1388" t="s">
        <v>986</v>
      </c>
      <c r="AE80" s="721" t="s">
        <v>979</v>
      </c>
      <c r="AF80" s="1359" t="s">
        <v>832</v>
      </c>
      <c r="AG80" s="337"/>
      <c r="AH80" s="336"/>
      <c r="AI80" s="337"/>
      <c r="AJ80" s="336"/>
      <c r="AK80" s="337"/>
      <c r="AL80" s="336"/>
      <c r="AM80" s="337"/>
    </row>
    <row r="81" spans="1:39" ht="59.25" customHeight="1" x14ac:dyDescent="0.2">
      <c r="A81" s="790"/>
      <c r="B81" s="1070"/>
      <c r="C81" s="1145"/>
      <c r="D81" s="845"/>
      <c r="E81" s="264" t="s">
        <v>160</v>
      </c>
      <c r="F81" s="260" t="s">
        <v>570</v>
      </c>
      <c r="G81" s="802"/>
      <c r="H81" s="299" t="s">
        <v>571</v>
      </c>
      <c r="I81" s="814"/>
      <c r="J81" s="814"/>
      <c r="K81" s="1077"/>
      <c r="L81" s="1038"/>
      <c r="M81" s="779"/>
      <c r="N81" s="808"/>
      <c r="O81" s="1268" t="s">
        <v>572</v>
      </c>
      <c r="P81" s="742"/>
      <c r="Q81" s="814"/>
      <c r="R81" s="818"/>
      <c r="S81" s="1029"/>
      <c r="T81" s="648">
        <v>42857</v>
      </c>
      <c r="U81" s="647" t="s">
        <v>573</v>
      </c>
      <c r="V81" s="651" t="s">
        <v>574</v>
      </c>
      <c r="W81" s="647" t="s">
        <v>569</v>
      </c>
      <c r="X81" s="653" t="s">
        <v>575</v>
      </c>
      <c r="Y81" s="732" t="s">
        <v>410</v>
      </c>
      <c r="Z81" s="732" t="s">
        <v>674</v>
      </c>
      <c r="AA81" s="732" t="s">
        <v>561</v>
      </c>
      <c r="AB81" s="914" t="s">
        <v>410</v>
      </c>
      <c r="AC81" s="1386"/>
      <c r="AD81" s="1389"/>
      <c r="AE81" s="722"/>
      <c r="AF81" s="1360"/>
      <c r="AG81" s="337"/>
      <c r="AH81" s="336"/>
      <c r="AI81" s="337"/>
      <c r="AJ81" s="336"/>
      <c r="AK81" s="337"/>
      <c r="AL81" s="336"/>
      <c r="AM81" s="337"/>
    </row>
    <row r="82" spans="1:39" ht="21.75" customHeight="1" x14ac:dyDescent="0.2">
      <c r="A82" s="790"/>
      <c r="B82" s="1070"/>
      <c r="C82" s="1145"/>
      <c r="D82" s="845"/>
      <c r="E82" s="970" t="s">
        <v>158</v>
      </c>
      <c r="F82" s="847" t="s">
        <v>576</v>
      </c>
      <c r="G82" s="802"/>
      <c r="H82" s="299" t="s">
        <v>366</v>
      </c>
      <c r="I82" s="814"/>
      <c r="J82" s="814"/>
      <c r="K82" s="1077"/>
      <c r="L82" s="1038"/>
      <c r="M82" s="779"/>
      <c r="N82" s="808"/>
      <c r="O82" s="1070"/>
      <c r="P82" s="742"/>
      <c r="Q82" s="814"/>
      <c r="R82" s="818"/>
      <c r="S82" s="1029"/>
      <c r="T82" s="1346" t="s">
        <v>982</v>
      </c>
      <c r="U82" s="1310" t="s">
        <v>983</v>
      </c>
      <c r="V82" s="1230" t="s">
        <v>978</v>
      </c>
      <c r="W82" s="785" t="s">
        <v>979</v>
      </c>
      <c r="X82" s="1391" t="s">
        <v>980</v>
      </c>
      <c r="Y82" s="732"/>
      <c r="Z82" s="732"/>
      <c r="AA82" s="732"/>
      <c r="AB82" s="729"/>
      <c r="AC82" s="1386"/>
      <c r="AD82" s="1389"/>
      <c r="AE82" s="722"/>
      <c r="AF82" s="1360"/>
      <c r="AG82" s="337"/>
      <c r="AH82" s="336"/>
      <c r="AI82" s="337"/>
      <c r="AJ82" s="336"/>
      <c r="AK82" s="337"/>
      <c r="AL82" s="336"/>
      <c r="AM82" s="337"/>
    </row>
    <row r="83" spans="1:39" ht="21.75" customHeight="1" x14ac:dyDescent="0.2">
      <c r="A83" s="790"/>
      <c r="B83" s="1070"/>
      <c r="C83" s="1145"/>
      <c r="D83" s="845"/>
      <c r="E83" s="779"/>
      <c r="F83" s="845"/>
      <c r="G83" s="802"/>
      <c r="H83" s="1268" t="s">
        <v>577</v>
      </c>
      <c r="I83" s="815"/>
      <c r="J83" s="815"/>
      <c r="K83" s="1077"/>
      <c r="L83" s="1038"/>
      <c r="M83" s="779"/>
      <c r="N83" s="808"/>
      <c r="O83" s="1070"/>
      <c r="P83" s="742"/>
      <c r="Q83" s="815"/>
      <c r="R83" s="819"/>
      <c r="S83" s="1029"/>
      <c r="T83" s="838"/>
      <c r="U83" s="1262"/>
      <c r="V83" s="738"/>
      <c r="W83" s="785"/>
      <c r="X83" s="1392"/>
      <c r="Y83" s="732"/>
      <c r="Z83" s="732"/>
      <c r="AA83" s="732"/>
      <c r="AB83" s="729"/>
      <c r="AC83" s="1386"/>
      <c r="AD83" s="1389"/>
      <c r="AE83" s="722"/>
      <c r="AF83" s="1360"/>
      <c r="AG83" s="337"/>
      <c r="AH83" s="336"/>
      <c r="AI83" s="337"/>
      <c r="AJ83" s="336"/>
      <c r="AK83" s="337"/>
      <c r="AL83" s="336"/>
      <c r="AM83" s="337"/>
    </row>
    <row r="84" spans="1:39" ht="69" customHeight="1" thickBot="1" x14ac:dyDescent="0.25">
      <c r="A84" s="790"/>
      <c r="B84" s="1070"/>
      <c r="C84" s="1146"/>
      <c r="D84" s="846"/>
      <c r="E84" s="780"/>
      <c r="F84" s="846"/>
      <c r="G84" s="803"/>
      <c r="H84" s="1071"/>
      <c r="I84" s="816"/>
      <c r="J84" s="816"/>
      <c r="K84" s="1078"/>
      <c r="L84" s="1039"/>
      <c r="M84" s="780"/>
      <c r="N84" s="809"/>
      <c r="O84" s="1071"/>
      <c r="P84" s="743"/>
      <c r="Q84" s="816"/>
      <c r="R84" s="820"/>
      <c r="S84" s="1030"/>
      <c r="T84" s="839"/>
      <c r="U84" s="1263"/>
      <c r="V84" s="739"/>
      <c r="W84" s="812"/>
      <c r="X84" s="1393"/>
      <c r="Y84" s="733"/>
      <c r="Z84" s="733"/>
      <c r="AA84" s="733"/>
      <c r="AB84" s="730"/>
      <c r="AC84" s="1387"/>
      <c r="AD84" s="1390"/>
      <c r="AE84" s="723"/>
      <c r="AF84" s="1361"/>
      <c r="AG84" s="337"/>
      <c r="AH84" s="336"/>
      <c r="AI84" s="337"/>
      <c r="AJ84" s="336"/>
      <c r="AK84" s="337"/>
      <c r="AL84" s="336"/>
      <c r="AM84" s="337"/>
    </row>
    <row r="85" spans="1:39" ht="86.25" customHeight="1" x14ac:dyDescent="0.2">
      <c r="A85" s="790"/>
      <c r="B85" s="1070"/>
      <c r="C85" s="1218">
        <v>15</v>
      </c>
      <c r="D85" s="844" t="s">
        <v>165</v>
      </c>
      <c r="E85" s="268" t="s">
        <v>160</v>
      </c>
      <c r="F85" s="269" t="s">
        <v>578</v>
      </c>
      <c r="G85" s="1047" t="s">
        <v>988</v>
      </c>
      <c r="H85" s="145" t="s">
        <v>579</v>
      </c>
      <c r="I85" s="813" t="s">
        <v>47</v>
      </c>
      <c r="J85" s="813" t="s">
        <v>114</v>
      </c>
      <c r="K85" s="744">
        <f>VLOOKUP(I85,'[4]MATRIZ CALIFICACIÓN'!$B$10:$C$14,2,0)</f>
        <v>1</v>
      </c>
      <c r="L85" s="1043">
        <f>HLOOKUP(J85,'[4]MATRIZ CALIFICACIÓN'!$D$8:$F$9,2,0)</f>
        <v>2</v>
      </c>
      <c r="M85" s="840">
        <f>VALUE(CONCATENATE(K85,L85))</f>
        <v>12</v>
      </c>
      <c r="N85" s="807" t="str">
        <f>VLOOKUP(M85,'[8]MATRIZ CALIFICACIÓN'!$D$27:$E$69,2,0)</f>
        <v>BAJA</v>
      </c>
      <c r="O85" s="278" t="s">
        <v>580</v>
      </c>
      <c r="P85" s="840" t="s">
        <v>106</v>
      </c>
      <c r="Q85" s="813" t="s">
        <v>47</v>
      </c>
      <c r="R85" s="817" t="s">
        <v>114</v>
      </c>
      <c r="S85" s="1028" t="s">
        <v>10</v>
      </c>
      <c r="T85" s="649" t="s">
        <v>985</v>
      </c>
      <c r="U85" s="654" t="s">
        <v>989</v>
      </c>
      <c r="V85" s="620" t="s">
        <v>990</v>
      </c>
      <c r="W85" s="339" t="s">
        <v>979</v>
      </c>
      <c r="X85" s="508" t="s">
        <v>991</v>
      </c>
      <c r="Y85" s="610" t="s">
        <v>410</v>
      </c>
      <c r="Z85" s="390" t="s">
        <v>675</v>
      </c>
      <c r="AA85" s="364" t="s">
        <v>561</v>
      </c>
      <c r="AB85" s="367" t="s">
        <v>410</v>
      </c>
      <c r="AC85" s="1385" t="s">
        <v>830</v>
      </c>
      <c r="AD85" s="1388" t="s">
        <v>1026</v>
      </c>
      <c r="AE85" s="721" t="s">
        <v>1000</v>
      </c>
      <c r="AF85" s="1359" t="s">
        <v>832</v>
      </c>
      <c r="AG85" s="337"/>
      <c r="AH85" s="336"/>
      <c r="AI85" s="337"/>
      <c r="AJ85" s="336"/>
      <c r="AK85" s="337"/>
      <c r="AL85" s="336"/>
      <c r="AM85" s="337"/>
    </row>
    <row r="86" spans="1:39" ht="87" customHeight="1" x14ac:dyDescent="0.2">
      <c r="A86" s="790"/>
      <c r="B86" s="1070"/>
      <c r="C86" s="1148"/>
      <c r="D86" s="845"/>
      <c r="E86" s="264" t="s">
        <v>158</v>
      </c>
      <c r="F86" s="260" t="s">
        <v>581</v>
      </c>
      <c r="G86" s="1070"/>
      <c r="H86" s="289" t="s">
        <v>571</v>
      </c>
      <c r="I86" s="814"/>
      <c r="J86" s="814"/>
      <c r="K86" s="745"/>
      <c r="L86" s="1044"/>
      <c r="M86" s="742"/>
      <c r="N86" s="808"/>
      <c r="O86" s="810" t="s">
        <v>582</v>
      </c>
      <c r="P86" s="742"/>
      <c r="Q86" s="814"/>
      <c r="R86" s="818"/>
      <c r="S86" s="1029"/>
      <c r="T86" s="655" t="s">
        <v>985</v>
      </c>
      <c r="U86" s="550" t="s">
        <v>992</v>
      </c>
      <c r="V86" s="619" t="s">
        <v>993</v>
      </c>
      <c r="W86" s="656" t="s">
        <v>994</v>
      </c>
      <c r="X86" s="637" t="s">
        <v>995</v>
      </c>
      <c r="Y86" s="732" t="s">
        <v>676</v>
      </c>
      <c r="Z86" s="767" t="s">
        <v>677</v>
      </c>
      <c r="AA86" s="767" t="s">
        <v>678</v>
      </c>
      <c r="AB86" s="914" t="s">
        <v>410</v>
      </c>
      <c r="AC86" s="1386"/>
      <c r="AD86" s="1389"/>
      <c r="AE86" s="722"/>
      <c r="AF86" s="1360"/>
      <c r="AG86" s="337"/>
      <c r="AH86" s="336"/>
      <c r="AI86" s="337"/>
      <c r="AJ86" s="336"/>
      <c r="AK86" s="337"/>
      <c r="AL86" s="336"/>
      <c r="AM86" s="337"/>
    </row>
    <row r="87" spans="1:39" ht="98.25" customHeight="1" x14ac:dyDescent="0.2">
      <c r="A87" s="790"/>
      <c r="B87" s="1070"/>
      <c r="C87" s="1148"/>
      <c r="D87" s="845"/>
      <c r="E87" s="970" t="s">
        <v>157</v>
      </c>
      <c r="F87" s="260" t="s">
        <v>583</v>
      </c>
      <c r="G87" s="1070"/>
      <c r="H87" s="289" t="s">
        <v>366</v>
      </c>
      <c r="I87" s="814"/>
      <c r="J87" s="814"/>
      <c r="K87" s="745"/>
      <c r="L87" s="1044"/>
      <c r="M87" s="742"/>
      <c r="N87" s="808"/>
      <c r="O87" s="1086"/>
      <c r="P87" s="742"/>
      <c r="Q87" s="814"/>
      <c r="R87" s="818"/>
      <c r="S87" s="1029"/>
      <c r="T87" s="335" t="s">
        <v>982</v>
      </c>
      <c r="U87" s="550" t="s">
        <v>996</v>
      </c>
      <c r="V87" s="619" t="s">
        <v>997</v>
      </c>
      <c r="W87" s="656" t="s">
        <v>998</v>
      </c>
      <c r="X87" s="498" t="s">
        <v>999</v>
      </c>
      <c r="Y87" s="732"/>
      <c r="Z87" s="732"/>
      <c r="AA87" s="732"/>
      <c r="AB87" s="729"/>
      <c r="AC87" s="1386"/>
      <c r="AD87" s="1389"/>
      <c r="AE87" s="722"/>
      <c r="AF87" s="1360"/>
      <c r="AG87" s="337"/>
      <c r="AH87" s="336"/>
      <c r="AI87" s="337"/>
      <c r="AJ87" s="336"/>
      <c r="AK87" s="337"/>
      <c r="AL87" s="336"/>
      <c r="AM87" s="337"/>
    </row>
    <row r="88" spans="1:39" ht="109.5" customHeight="1" x14ac:dyDescent="0.2">
      <c r="A88" s="790"/>
      <c r="B88" s="1070"/>
      <c r="C88" s="1148"/>
      <c r="D88" s="845"/>
      <c r="E88" s="779"/>
      <c r="F88" s="260" t="s">
        <v>584</v>
      </c>
      <c r="G88" s="1070"/>
      <c r="H88" s="741" t="s">
        <v>585</v>
      </c>
      <c r="I88" s="815"/>
      <c r="J88" s="815"/>
      <c r="K88" s="745"/>
      <c r="L88" s="1044"/>
      <c r="M88" s="742"/>
      <c r="N88" s="808"/>
      <c r="O88" s="1086"/>
      <c r="P88" s="742"/>
      <c r="Q88" s="815"/>
      <c r="R88" s="819"/>
      <c r="S88" s="1029"/>
      <c r="T88" s="1346" t="s">
        <v>982</v>
      </c>
      <c r="U88" s="1310" t="s">
        <v>983</v>
      </c>
      <c r="V88" s="852" t="s">
        <v>978</v>
      </c>
      <c r="W88" s="1230" t="s">
        <v>1000</v>
      </c>
      <c r="X88" s="857" t="s">
        <v>1001</v>
      </c>
      <c r="Y88" s="732"/>
      <c r="Z88" s="732"/>
      <c r="AA88" s="732"/>
      <c r="AB88" s="729"/>
      <c r="AC88" s="1386"/>
      <c r="AD88" s="1389"/>
      <c r="AE88" s="722"/>
      <c r="AF88" s="1360"/>
      <c r="AG88" s="337"/>
      <c r="AH88" s="336"/>
      <c r="AI88" s="337"/>
      <c r="AJ88" s="336"/>
      <c r="AK88" s="337"/>
      <c r="AL88" s="336"/>
      <c r="AM88" s="337"/>
    </row>
    <row r="89" spans="1:39" ht="110.25" customHeight="1" thickBot="1" x14ac:dyDescent="0.25">
      <c r="A89" s="790"/>
      <c r="B89" s="1070"/>
      <c r="C89" s="1149"/>
      <c r="D89" s="846"/>
      <c r="E89" s="780"/>
      <c r="F89" s="267" t="s">
        <v>987</v>
      </c>
      <c r="G89" s="1071"/>
      <c r="H89" s="743"/>
      <c r="I89" s="816"/>
      <c r="J89" s="816"/>
      <c r="K89" s="746"/>
      <c r="L89" s="1045"/>
      <c r="M89" s="743"/>
      <c r="N89" s="809"/>
      <c r="O89" s="811"/>
      <c r="P89" s="743"/>
      <c r="Q89" s="816"/>
      <c r="R89" s="820"/>
      <c r="S89" s="1030"/>
      <c r="T89" s="839"/>
      <c r="U89" s="1263"/>
      <c r="V89" s="853"/>
      <c r="W89" s="739"/>
      <c r="X89" s="717"/>
      <c r="Y89" s="733"/>
      <c r="Z89" s="733"/>
      <c r="AA89" s="733"/>
      <c r="AB89" s="730"/>
      <c r="AC89" s="1387"/>
      <c r="AD89" s="1390"/>
      <c r="AE89" s="723"/>
      <c r="AF89" s="1361"/>
      <c r="AG89" s="337"/>
      <c r="AH89" s="336"/>
      <c r="AI89" s="337"/>
      <c r="AJ89" s="336"/>
      <c r="AK89" s="337"/>
      <c r="AL89" s="336"/>
      <c r="AM89" s="337"/>
    </row>
    <row r="90" spans="1:39" ht="18" customHeight="1" x14ac:dyDescent="0.2">
      <c r="A90" s="790"/>
      <c r="B90" s="1070"/>
      <c r="C90" s="1217">
        <v>16</v>
      </c>
      <c r="D90" s="844" t="s">
        <v>165</v>
      </c>
      <c r="E90" s="778" t="s">
        <v>157</v>
      </c>
      <c r="F90" s="844" t="s">
        <v>586</v>
      </c>
      <c r="G90" s="840" t="s">
        <v>1002</v>
      </c>
      <c r="H90" s="1047" t="s">
        <v>587</v>
      </c>
      <c r="I90" s="813" t="s">
        <v>47</v>
      </c>
      <c r="J90" s="813" t="s">
        <v>114</v>
      </c>
      <c r="K90" s="742">
        <f>VLOOKUP(I90,'[4]MATRIZ CALIFICACIÓN'!$B$10:$C$14,2,0)</f>
        <v>1</v>
      </c>
      <c r="L90" s="1044">
        <f>HLOOKUP(J90,'[4]MATRIZ CALIFICACIÓN'!$D$8:$F$9,2,0)</f>
        <v>2</v>
      </c>
      <c r="M90" s="742">
        <f>VALUE(CONCATENATE(K90,L90))</f>
        <v>12</v>
      </c>
      <c r="N90" s="807" t="str">
        <f>VLOOKUP(M90,'[8]MATRIZ CALIFICACIÓN'!$D$27:$E$69,2,0)</f>
        <v>BAJA</v>
      </c>
      <c r="O90" s="1013" t="s">
        <v>1003</v>
      </c>
      <c r="P90" s="840" t="s">
        <v>106</v>
      </c>
      <c r="Q90" s="813" t="s">
        <v>47</v>
      </c>
      <c r="R90" s="817" t="s">
        <v>114</v>
      </c>
      <c r="S90" s="841" t="s">
        <v>10</v>
      </c>
      <c r="T90" s="837" t="s">
        <v>982</v>
      </c>
      <c r="U90" s="1261" t="s">
        <v>983</v>
      </c>
      <c r="V90" s="860" t="s">
        <v>978</v>
      </c>
      <c r="W90" s="1337" t="s">
        <v>1005</v>
      </c>
      <c r="X90" s="1340" t="s">
        <v>1001</v>
      </c>
      <c r="Y90" s="995">
        <v>42786</v>
      </c>
      <c r="Z90" s="731" t="s">
        <v>679</v>
      </c>
      <c r="AA90" s="1010" t="s">
        <v>680</v>
      </c>
      <c r="AB90" s="728" t="s">
        <v>410</v>
      </c>
      <c r="AC90" s="1385" t="s">
        <v>830</v>
      </c>
      <c r="AD90" s="731" t="s">
        <v>1027</v>
      </c>
      <c r="AE90" s="731" t="s">
        <v>1006</v>
      </c>
      <c r="AF90" s="731" t="s">
        <v>832</v>
      </c>
      <c r="AG90" s="337"/>
      <c r="AH90" s="336"/>
      <c r="AI90" s="337"/>
      <c r="AJ90" s="336"/>
      <c r="AK90" s="337"/>
      <c r="AL90" s="336"/>
      <c r="AM90" s="337"/>
    </row>
    <row r="91" spans="1:39" ht="12.75" customHeight="1" thickBot="1" x14ac:dyDescent="0.25">
      <c r="A91" s="790"/>
      <c r="B91" s="1070"/>
      <c r="C91" s="1217"/>
      <c r="D91" s="845"/>
      <c r="E91" s="780"/>
      <c r="F91" s="845"/>
      <c r="G91" s="742"/>
      <c r="H91" s="1070"/>
      <c r="I91" s="814"/>
      <c r="J91" s="814"/>
      <c r="K91" s="742"/>
      <c r="L91" s="1044"/>
      <c r="M91" s="742"/>
      <c r="N91" s="808"/>
      <c r="O91" s="1086"/>
      <c r="P91" s="742"/>
      <c r="Q91" s="814"/>
      <c r="R91" s="818"/>
      <c r="S91" s="842"/>
      <c r="T91" s="838"/>
      <c r="U91" s="1262"/>
      <c r="V91" s="861"/>
      <c r="W91" s="1338"/>
      <c r="X91" s="1341"/>
      <c r="Y91" s="996"/>
      <c r="Z91" s="732"/>
      <c r="AA91" s="1011"/>
      <c r="AB91" s="729"/>
      <c r="AC91" s="1386"/>
      <c r="AD91" s="732"/>
      <c r="AE91" s="732"/>
      <c r="AF91" s="732"/>
      <c r="AG91" s="337"/>
      <c r="AH91" s="336"/>
      <c r="AI91" s="337"/>
      <c r="AJ91" s="336"/>
      <c r="AK91" s="337"/>
      <c r="AL91" s="336"/>
      <c r="AM91" s="337"/>
    </row>
    <row r="92" spans="1:39" ht="21.75" customHeight="1" x14ac:dyDescent="0.2">
      <c r="A92" s="790"/>
      <c r="B92" s="1070"/>
      <c r="C92" s="1217"/>
      <c r="D92" s="845"/>
      <c r="E92" s="778" t="s">
        <v>160</v>
      </c>
      <c r="F92" s="845"/>
      <c r="G92" s="742"/>
      <c r="H92" s="1070"/>
      <c r="I92" s="814"/>
      <c r="J92" s="814"/>
      <c r="K92" s="742"/>
      <c r="L92" s="1044"/>
      <c r="M92" s="742"/>
      <c r="N92" s="808"/>
      <c r="O92" s="980"/>
      <c r="P92" s="742"/>
      <c r="Q92" s="814"/>
      <c r="R92" s="818"/>
      <c r="S92" s="842"/>
      <c r="T92" s="838"/>
      <c r="U92" s="1262"/>
      <c r="V92" s="861"/>
      <c r="W92" s="1338"/>
      <c r="X92" s="1341"/>
      <c r="Y92" s="996"/>
      <c r="Z92" s="732"/>
      <c r="AA92" s="1011"/>
      <c r="AB92" s="729"/>
      <c r="AC92" s="1386"/>
      <c r="AD92" s="732"/>
      <c r="AE92" s="732"/>
      <c r="AF92" s="732"/>
      <c r="AG92" s="337"/>
      <c r="AH92" s="336"/>
      <c r="AI92" s="337"/>
      <c r="AJ92" s="336"/>
      <c r="AK92" s="337"/>
      <c r="AL92" s="336"/>
      <c r="AM92" s="337"/>
    </row>
    <row r="93" spans="1:39" ht="25.5" customHeight="1" x14ac:dyDescent="0.2">
      <c r="A93" s="790"/>
      <c r="B93" s="1070"/>
      <c r="C93" s="1217"/>
      <c r="D93" s="845"/>
      <c r="E93" s="779"/>
      <c r="F93" s="845"/>
      <c r="G93" s="742"/>
      <c r="H93" s="1070"/>
      <c r="I93" s="815"/>
      <c r="J93" s="815"/>
      <c r="K93" s="742"/>
      <c r="L93" s="1044"/>
      <c r="M93" s="742"/>
      <c r="N93" s="808"/>
      <c r="O93" s="810" t="s">
        <v>1004</v>
      </c>
      <c r="P93" s="742"/>
      <c r="Q93" s="815"/>
      <c r="R93" s="819"/>
      <c r="S93" s="842"/>
      <c r="T93" s="838"/>
      <c r="U93" s="1262"/>
      <c r="V93" s="861"/>
      <c r="W93" s="1338"/>
      <c r="X93" s="1341"/>
      <c r="Y93" s="996"/>
      <c r="Z93" s="732"/>
      <c r="AA93" s="1011"/>
      <c r="AB93" s="729"/>
      <c r="AC93" s="1386"/>
      <c r="AD93" s="732"/>
      <c r="AE93" s="732"/>
      <c r="AF93" s="732"/>
      <c r="AG93" s="337"/>
      <c r="AH93" s="336"/>
      <c r="AI93" s="337"/>
      <c r="AJ93" s="336"/>
      <c r="AK93" s="337"/>
      <c r="AL93" s="336"/>
      <c r="AM93" s="337"/>
    </row>
    <row r="94" spans="1:39" ht="136.5" customHeight="1" thickBot="1" x14ac:dyDescent="0.25">
      <c r="A94" s="790"/>
      <c r="B94" s="1070"/>
      <c r="C94" s="1217"/>
      <c r="D94" s="846"/>
      <c r="E94" s="780"/>
      <c r="F94" s="846"/>
      <c r="G94" s="743"/>
      <c r="H94" s="1071"/>
      <c r="I94" s="816"/>
      <c r="J94" s="816"/>
      <c r="K94" s="742"/>
      <c r="L94" s="1044"/>
      <c r="M94" s="742"/>
      <c r="N94" s="809"/>
      <c r="O94" s="811"/>
      <c r="P94" s="743"/>
      <c r="Q94" s="816"/>
      <c r="R94" s="820"/>
      <c r="S94" s="843"/>
      <c r="T94" s="839"/>
      <c r="U94" s="1263"/>
      <c r="V94" s="853"/>
      <c r="W94" s="1339"/>
      <c r="X94" s="1342"/>
      <c r="Y94" s="997"/>
      <c r="Z94" s="733"/>
      <c r="AA94" s="1012"/>
      <c r="AB94" s="730"/>
      <c r="AC94" s="1387"/>
      <c r="AD94" s="733"/>
      <c r="AE94" s="733"/>
      <c r="AF94" s="733"/>
      <c r="AG94" s="337"/>
      <c r="AH94" s="336"/>
      <c r="AI94" s="337"/>
      <c r="AJ94" s="336"/>
      <c r="AK94" s="337"/>
      <c r="AL94" s="336"/>
      <c r="AM94" s="337"/>
    </row>
    <row r="95" spans="1:39" ht="21.75" customHeight="1" x14ac:dyDescent="0.2">
      <c r="A95" s="790"/>
      <c r="B95" s="1070"/>
      <c r="C95" s="1214">
        <v>17</v>
      </c>
      <c r="D95" s="844" t="s">
        <v>165</v>
      </c>
      <c r="E95" s="778" t="s">
        <v>157</v>
      </c>
      <c r="F95" s="844" t="s">
        <v>588</v>
      </c>
      <c r="G95" s="886" t="s">
        <v>1007</v>
      </c>
      <c r="H95" s="841" t="s">
        <v>589</v>
      </c>
      <c r="I95" s="813" t="s">
        <v>47</v>
      </c>
      <c r="J95" s="813" t="s">
        <v>114</v>
      </c>
      <c r="K95" s="1264">
        <f>VLOOKUP(I95,'[9]MATRIZ CALIFICACIÓN'!$B$10:$C$14,2,0)</f>
        <v>1</v>
      </c>
      <c r="L95" s="1054">
        <f>HLOOKUP(J95,'[9]MATRIZ CALIFICACIÓN'!$D$8:$F$9,2,0)</f>
        <v>2</v>
      </c>
      <c r="M95" s="1264">
        <f>VALUE(CONCATENATE(K95,L95))</f>
        <v>12</v>
      </c>
      <c r="N95" s="807" t="str">
        <f>VLOOKUP(M95,'[8]MATRIZ CALIFICACIÓN'!$D$27:$E$69,2,0)</f>
        <v>BAJA</v>
      </c>
      <c r="O95" s="868" t="s">
        <v>1008</v>
      </c>
      <c r="P95" s="840" t="s">
        <v>106</v>
      </c>
      <c r="Q95" s="813" t="s">
        <v>47</v>
      </c>
      <c r="R95" s="817" t="s">
        <v>114</v>
      </c>
      <c r="S95" s="841" t="s">
        <v>10</v>
      </c>
      <c r="T95" s="837" t="s">
        <v>982</v>
      </c>
      <c r="U95" s="1261" t="s">
        <v>983</v>
      </c>
      <c r="V95" s="860" t="s">
        <v>978</v>
      </c>
      <c r="W95" s="1337" t="s">
        <v>1005</v>
      </c>
      <c r="X95" s="1340" t="s">
        <v>1001</v>
      </c>
      <c r="Y95" s="1313">
        <v>42821</v>
      </c>
      <c r="Z95" s="721" t="s">
        <v>681</v>
      </c>
      <c r="AA95" s="1010" t="s">
        <v>680</v>
      </c>
      <c r="AB95" s="728" t="s">
        <v>410</v>
      </c>
      <c r="AC95" s="731" t="s">
        <v>830</v>
      </c>
      <c r="AD95" s="731" t="s">
        <v>1028</v>
      </c>
      <c r="AE95" s="731" t="s">
        <v>1006</v>
      </c>
      <c r="AF95" s="731" t="s">
        <v>832</v>
      </c>
      <c r="AG95" s="337"/>
      <c r="AH95" s="336"/>
      <c r="AI95" s="337"/>
      <c r="AJ95" s="336"/>
      <c r="AK95" s="337"/>
      <c r="AL95" s="336"/>
      <c r="AM95" s="337"/>
    </row>
    <row r="96" spans="1:39" ht="21.75" customHeight="1" x14ac:dyDescent="0.2">
      <c r="A96" s="790"/>
      <c r="B96" s="1070"/>
      <c r="C96" s="1215"/>
      <c r="D96" s="845"/>
      <c r="E96" s="779"/>
      <c r="F96" s="845"/>
      <c r="G96" s="892"/>
      <c r="H96" s="842"/>
      <c r="I96" s="814"/>
      <c r="J96" s="814"/>
      <c r="K96" s="1265"/>
      <c r="L96" s="1055"/>
      <c r="M96" s="1265"/>
      <c r="N96" s="808"/>
      <c r="O96" s="869"/>
      <c r="P96" s="742"/>
      <c r="Q96" s="814"/>
      <c r="R96" s="818"/>
      <c r="S96" s="842"/>
      <c r="T96" s="838"/>
      <c r="U96" s="1262"/>
      <c r="V96" s="861"/>
      <c r="W96" s="1338"/>
      <c r="X96" s="1341"/>
      <c r="Y96" s="1314"/>
      <c r="Z96" s="722"/>
      <c r="AA96" s="1011"/>
      <c r="AB96" s="729"/>
      <c r="AC96" s="732"/>
      <c r="AD96" s="732"/>
      <c r="AE96" s="732"/>
      <c r="AF96" s="732"/>
      <c r="AG96" s="337"/>
      <c r="AH96" s="336"/>
      <c r="AI96" s="337"/>
      <c r="AJ96" s="336"/>
      <c r="AK96" s="337"/>
      <c r="AL96" s="336"/>
      <c r="AM96" s="337"/>
    </row>
    <row r="97" spans="1:39" ht="21.75" customHeight="1" x14ac:dyDescent="0.2">
      <c r="A97" s="790"/>
      <c r="B97" s="1070"/>
      <c r="C97" s="1215"/>
      <c r="D97" s="845"/>
      <c r="E97" s="1053"/>
      <c r="F97" s="845"/>
      <c r="G97" s="892"/>
      <c r="H97" s="842"/>
      <c r="I97" s="814"/>
      <c r="J97" s="814"/>
      <c r="K97" s="1265"/>
      <c r="L97" s="1055"/>
      <c r="M97" s="1265"/>
      <c r="N97" s="808"/>
      <c r="O97" s="869"/>
      <c r="P97" s="742"/>
      <c r="Q97" s="814"/>
      <c r="R97" s="818"/>
      <c r="S97" s="842"/>
      <c r="T97" s="838"/>
      <c r="U97" s="1262"/>
      <c r="V97" s="861"/>
      <c r="W97" s="1338"/>
      <c r="X97" s="1341"/>
      <c r="Y97" s="1314"/>
      <c r="Z97" s="722"/>
      <c r="AA97" s="1011"/>
      <c r="AB97" s="729"/>
      <c r="AC97" s="732"/>
      <c r="AD97" s="732"/>
      <c r="AE97" s="732"/>
      <c r="AF97" s="732"/>
      <c r="AG97" s="337"/>
      <c r="AH97" s="336"/>
      <c r="AI97" s="337"/>
      <c r="AJ97" s="336"/>
      <c r="AK97" s="337"/>
      <c r="AL97" s="336"/>
      <c r="AM97" s="337"/>
    </row>
    <row r="98" spans="1:39" ht="21.75" customHeight="1" x14ac:dyDescent="0.2">
      <c r="A98" s="790"/>
      <c r="B98" s="1070"/>
      <c r="C98" s="1215"/>
      <c r="D98" s="845"/>
      <c r="E98" s="779" t="s">
        <v>160</v>
      </c>
      <c r="F98" s="845"/>
      <c r="G98" s="892"/>
      <c r="H98" s="842"/>
      <c r="I98" s="815"/>
      <c r="J98" s="815"/>
      <c r="K98" s="1265"/>
      <c r="L98" s="1055"/>
      <c r="M98" s="1265"/>
      <c r="N98" s="808"/>
      <c r="O98" s="869"/>
      <c r="P98" s="742"/>
      <c r="Q98" s="815"/>
      <c r="R98" s="819"/>
      <c r="S98" s="842"/>
      <c r="T98" s="838"/>
      <c r="U98" s="1262"/>
      <c r="V98" s="861"/>
      <c r="W98" s="1338"/>
      <c r="X98" s="1341"/>
      <c r="Y98" s="1314"/>
      <c r="Z98" s="722"/>
      <c r="AA98" s="1011"/>
      <c r="AB98" s="729"/>
      <c r="AC98" s="732"/>
      <c r="AD98" s="732"/>
      <c r="AE98" s="732"/>
      <c r="AF98" s="732"/>
      <c r="AG98" s="337"/>
      <c r="AH98" s="336"/>
      <c r="AI98" s="337"/>
      <c r="AJ98" s="336"/>
      <c r="AK98" s="337"/>
      <c r="AL98" s="336"/>
      <c r="AM98" s="337"/>
    </row>
    <row r="99" spans="1:39" ht="21.75" customHeight="1" thickBot="1" x14ac:dyDescent="0.25">
      <c r="A99" s="790"/>
      <c r="B99" s="1070"/>
      <c r="C99" s="1216"/>
      <c r="D99" s="846"/>
      <c r="E99" s="780"/>
      <c r="F99" s="846"/>
      <c r="G99" s="895"/>
      <c r="H99" s="843"/>
      <c r="I99" s="816"/>
      <c r="J99" s="816"/>
      <c r="K99" s="1266"/>
      <c r="L99" s="1056"/>
      <c r="M99" s="1266"/>
      <c r="N99" s="809"/>
      <c r="O99" s="1020"/>
      <c r="P99" s="743"/>
      <c r="Q99" s="816"/>
      <c r="R99" s="820"/>
      <c r="S99" s="843"/>
      <c r="T99" s="839"/>
      <c r="U99" s="1263"/>
      <c r="V99" s="853"/>
      <c r="W99" s="1339"/>
      <c r="X99" s="1342"/>
      <c r="Y99" s="1315"/>
      <c r="Z99" s="723"/>
      <c r="AA99" s="1012"/>
      <c r="AB99" s="730"/>
      <c r="AC99" s="733"/>
      <c r="AD99" s="733"/>
      <c r="AE99" s="733"/>
      <c r="AF99" s="733"/>
      <c r="AG99" s="337"/>
      <c r="AH99" s="336"/>
      <c r="AI99" s="337"/>
      <c r="AJ99" s="336"/>
      <c r="AK99" s="337"/>
      <c r="AL99" s="336"/>
      <c r="AM99" s="337"/>
    </row>
    <row r="100" spans="1:39" ht="45.75" customHeight="1" x14ac:dyDescent="0.2">
      <c r="A100" s="790"/>
      <c r="B100" s="1070"/>
      <c r="C100" s="1277">
        <v>18</v>
      </c>
      <c r="D100" s="844" t="s">
        <v>162</v>
      </c>
      <c r="E100" s="778" t="s">
        <v>157</v>
      </c>
      <c r="F100" s="271" t="s">
        <v>358</v>
      </c>
      <c r="G100" s="1079" t="s">
        <v>1009</v>
      </c>
      <c r="H100" s="250" t="s">
        <v>359</v>
      </c>
      <c r="I100" s="813" t="s">
        <v>47</v>
      </c>
      <c r="J100" s="813" t="s">
        <v>114</v>
      </c>
      <c r="K100" s="778">
        <f>VLOOKUP(I100,'[10]MATRIZ CALIFICACIÓN'!$B$10:$C$14,2,0)</f>
        <v>1</v>
      </c>
      <c r="L100" s="1037">
        <f>HLOOKUP(J100,'[10]MATRIZ CALIFICACIÓN'!$D$8:$F$9,2,0)</f>
        <v>2</v>
      </c>
      <c r="M100" s="778">
        <f>VALUE(CONCATENATE(K100,L100))</f>
        <v>12</v>
      </c>
      <c r="N100" s="807" t="str">
        <f>VLOOKUP(M100,'[10]MATRIZ CALIFICACIÓN'!$D$27:$E$69,2,0)</f>
        <v>BAJA</v>
      </c>
      <c r="O100" s="868" t="s">
        <v>1010</v>
      </c>
      <c r="P100" s="840" t="s">
        <v>106</v>
      </c>
      <c r="Q100" s="813" t="s">
        <v>47</v>
      </c>
      <c r="R100" s="817" t="s">
        <v>114</v>
      </c>
      <c r="S100" s="841" t="s">
        <v>10</v>
      </c>
      <c r="T100" s="766" t="s">
        <v>360</v>
      </c>
      <c r="U100" s="766" t="s">
        <v>1011</v>
      </c>
      <c r="V100" s="766" t="s">
        <v>1012</v>
      </c>
      <c r="W100" s="840" t="s">
        <v>1013</v>
      </c>
      <c r="X100" s="1000" t="s">
        <v>1014</v>
      </c>
      <c r="Y100" s="986" t="s">
        <v>665</v>
      </c>
      <c r="Z100" s="1316" t="s">
        <v>682</v>
      </c>
      <c r="AA100" s="1319" t="s">
        <v>683</v>
      </c>
      <c r="AB100" s="1331" t="s">
        <v>410</v>
      </c>
      <c r="AC100" s="1385" t="s">
        <v>830</v>
      </c>
      <c r="AD100" s="1388" t="s">
        <v>1029</v>
      </c>
      <c r="AE100" s="721" t="s">
        <v>1013</v>
      </c>
      <c r="AF100" s="1359" t="s">
        <v>832</v>
      </c>
      <c r="AG100" s="337"/>
      <c r="AH100" s="336"/>
      <c r="AI100" s="337"/>
      <c r="AJ100" s="336"/>
      <c r="AK100" s="337"/>
      <c r="AL100" s="336"/>
      <c r="AM100" s="337"/>
    </row>
    <row r="101" spans="1:39" ht="34.5" customHeight="1" thickBot="1" x14ac:dyDescent="0.25">
      <c r="A101" s="790"/>
      <c r="B101" s="1070"/>
      <c r="C101" s="1278"/>
      <c r="D101" s="845"/>
      <c r="E101" s="780"/>
      <c r="F101" s="272" t="s">
        <v>363</v>
      </c>
      <c r="G101" s="1080"/>
      <c r="H101" s="262" t="s">
        <v>364</v>
      </c>
      <c r="I101" s="814"/>
      <c r="J101" s="814"/>
      <c r="K101" s="779"/>
      <c r="L101" s="1038"/>
      <c r="M101" s="779"/>
      <c r="N101" s="808"/>
      <c r="O101" s="869"/>
      <c r="P101" s="742"/>
      <c r="Q101" s="814"/>
      <c r="R101" s="818"/>
      <c r="S101" s="842"/>
      <c r="T101" s="854"/>
      <c r="U101" s="854"/>
      <c r="V101" s="854"/>
      <c r="W101" s="979"/>
      <c r="X101" s="1394"/>
      <c r="Y101" s="987"/>
      <c r="Z101" s="1317"/>
      <c r="AA101" s="1320"/>
      <c r="AB101" s="1332"/>
      <c r="AC101" s="1386"/>
      <c r="AD101" s="1389"/>
      <c r="AE101" s="722"/>
      <c r="AF101" s="1360"/>
      <c r="AG101" s="337"/>
      <c r="AH101" s="336"/>
      <c r="AI101" s="337"/>
      <c r="AJ101" s="336"/>
      <c r="AK101" s="337"/>
      <c r="AL101" s="336"/>
      <c r="AM101" s="337"/>
    </row>
    <row r="102" spans="1:39" ht="21.75" customHeight="1" x14ac:dyDescent="0.2">
      <c r="A102" s="790"/>
      <c r="B102" s="1070"/>
      <c r="C102" s="1278"/>
      <c r="D102" s="845"/>
      <c r="E102" s="778" t="s">
        <v>160</v>
      </c>
      <c r="F102" s="272" t="s">
        <v>365</v>
      </c>
      <c r="G102" s="1080"/>
      <c r="H102" s="251" t="s">
        <v>366</v>
      </c>
      <c r="I102" s="814"/>
      <c r="J102" s="814"/>
      <c r="K102" s="779"/>
      <c r="L102" s="1038"/>
      <c r="M102" s="779"/>
      <c r="N102" s="808"/>
      <c r="O102" s="869"/>
      <c r="P102" s="742"/>
      <c r="Q102" s="814"/>
      <c r="R102" s="818"/>
      <c r="S102" s="842"/>
      <c r="T102" s="1346" t="s">
        <v>982</v>
      </c>
      <c r="U102" s="1310" t="s">
        <v>983</v>
      </c>
      <c r="V102" s="852" t="s">
        <v>978</v>
      </c>
      <c r="W102" s="741" t="s">
        <v>1013</v>
      </c>
      <c r="X102" s="857" t="s">
        <v>1001</v>
      </c>
      <c r="Y102" s="987"/>
      <c r="Z102" s="1317"/>
      <c r="AA102" s="1320"/>
      <c r="AB102" s="1332"/>
      <c r="AC102" s="1386"/>
      <c r="AD102" s="1389"/>
      <c r="AE102" s="722"/>
      <c r="AF102" s="1360"/>
      <c r="AG102" s="337"/>
      <c r="AH102" s="336"/>
      <c r="AI102" s="337"/>
      <c r="AJ102" s="336"/>
      <c r="AK102" s="337"/>
      <c r="AL102" s="336"/>
      <c r="AM102" s="337"/>
    </row>
    <row r="103" spans="1:39" ht="15.75" customHeight="1" x14ac:dyDescent="0.2">
      <c r="A103" s="790"/>
      <c r="B103" s="1070"/>
      <c r="C103" s="1278"/>
      <c r="D103" s="845"/>
      <c r="E103" s="779"/>
      <c r="F103" s="847" t="s">
        <v>324</v>
      </c>
      <c r="G103" s="1080"/>
      <c r="H103" s="847" t="s">
        <v>367</v>
      </c>
      <c r="I103" s="815"/>
      <c r="J103" s="815"/>
      <c r="K103" s="779"/>
      <c r="L103" s="1038"/>
      <c r="M103" s="779"/>
      <c r="N103" s="808"/>
      <c r="O103" s="869"/>
      <c r="P103" s="742"/>
      <c r="Q103" s="815"/>
      <c r="R103" s="819"/>
      <c r="S103" s="842"/>
      <c r="T103" s="838"/>
      <c r="U103" s="1262"/>
      <c r="V103" s="861"/>
      <c r="W103" s="742"/>
      <c r="X103" s="716"/>
      <c r="Y103" s="987"/>
      <c r="Z103" s="1317"/>
      <c r="AA103" s="1320"/>
      <c r="AB103" s="1332"/>
      <c r="AC103" s="1386"/>
      <c r="AD103" s="1389"/>
      <c r="AE103" s="722"/>
      <c r="AF103" s="1360"/>
      <c r="AG103" s="337"/>
      <c r="AH103" s="336"/>
      <c r="AI103" s="337"/>
      <c r="AJ103" s="336"/>
      <c r="AK103" s="337"/>
      <c r="AL103" s="336"/>
      <c r="AM103" s="337"/>
    </row>
    <row r="104" spans="1:39" ht="12" customHeight="1" thickBot="1" x14ac:dyDescent="0.25">
      <c r="A104" s="790"/>
      <c r="B104" s="1070"/>
      <c r="C104" s="1279"/>
      <c r="D104" s="846"/>
      <c r="E104" s="780"/>
      <c r="F104" s="846"/>
      <c r="G104" s="1081"/>
      <c r="H104" s="846"/>
      <c r="I104" s="816"/>
      <c r="J104" s="816"/>
      <c r="K104" s="780"/>
      <c r="L104" s="1039"/>
      <c r="M104" s="780"/>
      <c r="N104" s="809"/>
      <c r="O104" s="1020"/>
      <c r="P104" s="743"/>
      <c r="Q104" s="816"/>
      <c r="R104" s="820"/>
      <c r="S104" s="843"/>
      <c r="T104" s="839"/>
      <c r="U104" s="1263"/>
      <c r="V104" s="853"/>
      <c r="W104" s="743"/>
      <c r="X104" s="717"/>
      <c r="Y104" s="988"/>
      <c r="Z104" s="1318"/>
      <c r="AA104" s="1321"/>
      <c r="AB104" s="1333"/>
      <c r="AC104" s="1387"/>
      <c r="AD104" s="1390"/>
      <c r="AE104" s="723"/>
      <c r="AF104" s="1361"/>
      <c r="AG104" s="337"/>
      <c r="AH104" s="336"/>
      <c r="AI104" s="337"/>
      <c r="AJ104" s="336"/>
      <c r="AK104" s="337"/>
      <c r="AL104" s="336"/>
      <c r="AM104" s="337"/>
    </row>
    <row r="105" spans="1:39" s="24" customFormat="1" ht="64.5" customHeight="1" x14ac:dyDescent="0.2">
      <c r="A105" s="790"/>
      <c r="B105" s="1070"/>
      <c r="C105" s="1277">
        <v>19</v>
      </c>
      <c r="D105" s="844" t="s">
        <v>162</v>
      </c>
      <c r="E105" s="886" t="s">
        <v>157</v>
      </c>
      <c r="F105" s="616" t="s">
        <v>358</v>
      </c>
      <c r="G105" s="1060" t="s">
        <v>1015</v>
      </c>
      <c r="H105" s="616" t="s">
        <v>368</v>
      </c>
      <c r="I105" s="1257" t="s">
        <v>47</v>
      </c>
      <c r="J105" s="1257" t="s">
        <v>114</v>
      </c>
      <c r="K105" s="886">
        <f>VLOOKUP(I105,'[11]MATRIZ CALIFICACIÓN'!$B$10:$C$14,2,0)</f>
        <v>1</v>
      </c>
      <c r="L105" s="1083">
        <f>HLOOKUP(J105,'[11]MATRIZ CALIFICACIÓN'!$D$8:$F$9,2,0)</f>
        <v>2</v>
      </c>
      <c r="M105" s="886">
        <f>VALUE(CONCATENATE(K105,L105))</f>
        <v>12</v>
      </c>
      <c r="N105" s="1261" t="str">
        <f>VLOOKUP(M105,'[10]MATRIZ CALIFICACIÓN'!$D$27:$E$69,2,0)</f>
        <v>BAJA</v>
      </c>
      <c r="O105" s="1261" t="s">
        <v>1010</v>
      </c>
      <c r="P105" s="886" t="s">
        <v>106</v>
      </c>
      <c r="Q105" s="1257" t="s">
        <v>47</v>
      </c>
      <c r="R105" s="1280" t="s">
        <v>114</v>
      </c>
      <c r="S105" s="766" t="s">
        <v>10</v>
      </c>
      <c r="T105" s="609" t="s">
        <v>360</v>
      </c>
      <c r="U105" s="658" t="s">
        <v>1011</v>
      </c>
      <c r="V105" s="608" t="s">
        <v>1016</v>
      </c>
      <c r="W105" s="659" t="s">
        <v>1013</v>
      </c>
      <c r="X105" s="660" t="s">
        <v>1014</v>
      </c>
      <c r="Y105" s="1322" t="s">
        <v>665</v>
      </c>
      <c r="Z105" s="1325" t="s">
        <v>682</v>
      </c>
      <c r="AA105" s="1328" t="s">
        <v>683</v>
      </c>
      <c r="AB105" s="1334" t="s">
        <v>410</v>
      </c>
      <c r="AC105" s="1385" t="s">
        <v>830</v>
      </c>
      <c r="AD105" s="1388" t="s">
        <v>1030</v>
      </c>
      <c r="AE105" s="721" t="s">
        <v>1013</v>
      </c>
      <c r="AF105" s="1359" t="s">
        <v>832</v>
      </c>
      <c r="AG105" s="657"/>
      <c r="AH105" s="25"/>
      <c r="AI105" s="657"/>
      <c r="AJ105" s="25"/>
      <c r="AK105" s="657"/>
      <c r="AL105" s="25"/>
      <c r="AM105" s="657"/>
    </row>
    <row r="106" spans="1:39" s="24" customFormat="1" ht="29.25" customHeight="1" thickBot="1" x14ac:dyDescent="0.25">
      <c r="A106" s="790"/>
      <c r="B106" s="1070"/>
      <c r="C106" s="1278"/>
      <c r="D106" s="845"/>
      <c r="E106" s="895"/>
      <c r="F106" s="617" t="s">
        <v>369</v>
      </c>
      <c r="G106" s="1061"/>
      <c r="H106" s="621" t="s">
        <v>370</v>
      </c>
      <c r="I106" s="1258"/>
      <c r="J106" s="1258"/>
      <c r="K106" s="892"/>
      <c r="L106" s="1084"/>
      <c r="M106" s="892"/>
      <c r="N106" s="1262"/>
      <c r="O106" s="1262"/>
      <c r="P106" s="892"/>
      <c r="Q106" s="1258"/>
      <c r="R106" s="1281"/>
      <c r="S106" s="755"/>
      <c r="T106" s="1395" t="s">
        <v>982</v>
      </c>
      <c r="U106" s="1310" t="s">
        <v>983</v>
      </c>
      <c r="V106" s="754" t="s">
        <v>978</v>
      </c>
      <c r="W106" s="890" t="s">
        <v>1013</v>
      </c>
      <c r="X106" s="857" t="s">
        <v>1001</v>
      </c>
      <c r="Y106" s="1323"/>
      <c r="Z106" s="1326"/>
      <c r="AA106" s="1329"/>
      <c r="AB106" s="1335"/>
      <c r="AC106" s="1386"/>
      <c r="AD106" s="1389"/>
      <c r="AE106" s="722"/>
      <c r="AF106" s="1360"/>
      <c r="AG106" s="657"/>
      <c r="AH106" s="25"/>
      <c r="AI106" s="657"/>
      <c r="AJ106" s="25"/>
      <c r="AK106" s="657"/>
      <c r="AL106" s="25"/>
      <c r="AM106" s="657"/>
    </row>
    <row r="107" spans="1:39" s="24" customFormat="1" ht="18.75" customHeight="1" x14ac:dyDescent="0.2">
      <c r="A107" s="790"/>
      <c r="B107" s="1070"/>
      <c r="C107" s="1278"/>
      <c r="D107" s="845"/>
      <c r="E107" s="886" t="s">
        <v>160</v>
      </c>
      <c r="F107" s="617" t="s">
        <v>365</v>
      </c>
      <c r="G107" s="1061"/>
      <c r="H107" s="617" t="s">
        <v>366</v>
      </c>
      <c r="I107" s="1258"/>
      <c r="J107" s="1258"/>
      <c r="K107" s="892"/>
      <c r="L107" s="1084"/>
      <c r="M107" s="892"/>
      <c r="N107" s="1262"/>
      <c r="O107" s="1262"/>
      <c r="P107" s="892"/>
      <c r="Q107" s="1258"/>
      <c r="R107" s="1281"/>
      <c r="S107" s="755"/>
      <c r="T107" s="1396"/>
      <c r="U107" s="1262"/>
      <c r="V107" s="722"/>
      <c r="W107" s="892"/>
      <c r="X107" s="716"/>
      <c r="Y107" s="1323"/>
      <c r="Z107" s="1326"/>
      <c r="AA107" s="1329"/>
      <c r="AB107" s="1335"/>
      <c r="AC107" s="1386"/>
      <c r="AD107" s="1389"/>
      <c r="AE107" s="722"/>
      <c r="AF107" s="1360"/>
      <c r="AG107" s="657"/>
      <c r="AH107" s="25"/>
      <c r="AI107" s="657"/>
      <c r="AJ107" s="25"/>
      <c r="AK107" s="657"/>
      <c r="AL107" s="25"/>
      <c r="AM107" s="657"/>
    </row>
    <row r="108" spans="1:39" s="24" customFormat="1" ht="21.75" customHeight="1" x14ac:dyDescent="0.2">
      <c r="A108" s="790"/>
      <c r="B108" s="1070"/>
      <c r="C108" s="1278"/>
      <c r="D108" s="845"/>
      <c r="E108" s="892"/>
      <c r="F108" s="847" t="s">
        <v>324</v>
      </c>
      <c r="G108" s="1061"/>
      <c r="H108" s="847" t="s">
        <v>367</v>
      </c>
      <c r="I108" s="1259"/>
      <c r="J108" s="1259"/>
      <c r="K108" s="892"/>
      <c r="L108" s="1084"/>
      <c r="M108" s="892"/>
      <c r="N108" s="1262"/>
      <c r="O108" s="1262"/>
      <c r="P108" s="892"/>
      <c r="Q108" s="1259"/>
      <c r="R108" s="1282"/>
      <c r="S108" s="755"/>
      <c r="T108" s="1396"/>
      <c r="U108" s="1262"/>
      <c r="V108" s="722"/>
      <c r="W108" s="892"/>
      <c r="X108" s="716"/>
      <c r="Y108" s="1323"/>
      <c r="Z108" s="1326"/>
      <c r="AA108" s="1329"/>
      <c r="AB108" s="1335"/>
      <c r="AC108" s="1386"/>
      <c r="AD108" s="1389"/>
      <c r="AE108" s="722"/>
      <c r="AF108" s="1360"/>
      <c r="AG108" s="657"/>
      <c r="AH108" s="25"/>
      <c r="AI108" s="657"/>
      <c r="AJ108" s="25"/>
      <c r="AK108" s="657"/>
      <c r="AL108" s="25"/>
      <c r="AM108" s="657"/>
    </row>
    <row r="109" spans="1:39" s="24" customFormat="1" ht="34.5" customHeight="1" thickBot="1" x14ac:dyDescent="0.25">
      <c r="A109" s="790"/>
      <c r="B109" s="1070"/>
      <c r="C109" s="1279"/>
      <c r="D109" s="846"/>
      <c r="E109" s="895"/>
      <c r="F109" s="846"/>
      <c r="G109" s="1082"/>
      <c r="H109" s="846"/>
      <c r="I109" s="1260"/>
      <c r="J109" s="1260"/>
      <c r="K109" s="895"/>
      <c r="L109" s="1085"/>
      <c r="M109" s="895"/>
      <c r="N109" s="1263"/>
      <c r="O109" s="1263"/>
      <c r="P109" s="895"/>
      <c r="Q109" s="1260"/>
      <c r="R109" s="1283"/>
      <c r="S109" s="756"/>
      <c r="T109" s="1397"/>
      <c r="U109" s="1263"/>
      <c r="V109" s="723"/>
      <c r="W109" s="895"/>
      <c r="X109" s="717"/>
      <c r="Y109" s="1324"/>
      <c r="Z109" s="1327"/>
      <c r="AA109" s="1330"/>
      <c r="AB109" s="1336"/>
      <c r="AC109" s="1387"/>
      <c r="AD109" s="1390"/>
      <c r="AE109" s="723"/>
      <c r="AF109" s="1361"/>
      <c r="AG109" s="657"/>
      <c r="AH109" s="25"/>
      <c r="AI109" s="657"/>
      <c r="AJ109" s="25"/>
      <c r="AK109" s="657"/>
      <c r="AL109" s="25"/>
      <c r="AM109" s="657"/>
    </row>
    <row r="110" spans="1:39" s="24" customFormat="1" ht="70.5" customHeight="1" x14ac:dyDescent="0.2">
      <c r="A110" s="790"/>
      <c r="B110" s="1070"/>
      <c r="C110" s="1305">
        <v>20</v>
      </c>
      <c r="D110" s="844" t="s">
        <v>162</v>
      </c>
      <c r="E110" s="886" t="s">
        <v>157</v>
      </c>
      <c r="F110" s="271" t="s">
        <v>358</v>
      </c>
      <c r="G110" s="1079" t="s">
        <v>371</v>
      </c>
      <c r="H110" s="616" t="s">
        <v>368</v>
      </c>
      <c r="I110" s="1079" t="s">
        <v>47</v>
      </c>
      <c r="J110" s="844" t="s">
        <v>114</v>
      </c>
      <c r="K110" s="1060">
        <f>VLOOKUP(I110,'[4]MATRIZ CALIFICACIÓN'!$B$10:$C$14,2,0)</f>
        <v>1</v>
      </c>
      <c r="L110" s="1083">
        <f>HLOOKUP(J110,'[4]MATRIZ CALIFICACIÓN'!$D$8:$F$9,2,0)</f>
        <v>2</v>
      </c>
      <c r="M110" s="886">
        <f>VALUE(CONCATENATE(K110,L110))</f>
        <v>12</v>
      </c>
      <c r="N110" s="1261" t="str">
        <f>VLOOKUP(M110,'[10]MATRIZ CALIFICACIÓN'!$D$27:$E$69,2,0)</f>
        <v>BAJA</v>
      </c>
      <c r="O110" s="844" t="s">
        <v>1017</v>
      </c>
      <c r="P110" s="886" t="s">
        <v>106</v>
      </c>
      <c r="Q110" s="1257" t="s">
        <v>47</v>
      </c>
      <c r="R110" s="1280" t="s">
        <v>114</v>
      </c>
      <c r="S110" s="766" t="s">
        <v>10</v>
      </c>
      <c r="T110" s="662" t="s">
        <v>360</v>
      </c>
      <c r="U110" s="661" t="s">
        <v>1011</v>
      </c>
      <c r="V110" s="626" t="s">
        <v>1018</v>
      </c>
      <c r="W110" s="332" t="s">
        <v>1013</v>
      </c>
      <c r="X110" s="663" t="s">
        <v>1014</v>
      </c>
      <c r="Y110" s="1322" t="s">
        <v>665</v>
      </c>
      <c r="Z110" s="1325" t="s">
        <v>682</v>
      </c>
      <c r="AA110" s="1328" t="s">
        <v>683</v>
      </c>
      <c r="AB110" s="1334" t="s">
        <v>410</v>
      </c>
      <c r="AC110" s="1385" t="s">
        <v>830</v>
      </c>
      <c r="AD110" s="1388" t="s">
        <v>1030</v>
      </c>
      <c r="AE110" s="721" t="s">
        <v>1013</v>
      </c>
      <c r="AF110" s="1359" t="s">
        <v>832</v>
      </c>
      <c r="AG110" s="657"/>
      <c r="AH110" s="25"/>
      <c r="AI110" s="657"/>
      <c r="AJ110" s="25"/>
      <c r="AK110" s="657"/>
      <c r="AL110" s="25"/>
      <c r="AM110" s="657"/>
    </row>
    <row r="111" spans="1:39" s="24" customFormat="1" ht="31.5" customHeight="1" thickBot="1" x14ac:dyDescent="0.25">
      <c r="A111" s="790"/>
      <c r="B111" s="1070"/>
      <c r="C111" s="1306"/>
      <c r="D111" s="845"/>
      <c r="E111" s="895"/>
      <c r="F111" s="272" t="s">
        <v>369</v>
      </c>
      <c r="G111" s="1080"/>
      <c r="H111" s="621" t="s">
        <v>370</v>
      </c>
      <c r="I111" s="1080"/>
      <c r="J111" s="845"/>
      <c r="K111" s="1061"/>
      <c r="L111" s="1084"/>
      <c r="M111" s="892"/>
      <c r="N111" s="1262"/>
      <c r="O111" s="845"/>
      <c r="P111" s="892"/>
      <c r="Q111" s="1258"/>
      <c r="R111" s="1281"/>
      <c r="S111" s="755"/>
      <c r="T111" s="1395" t="s">
        <v>982</v>
      </c>
      <c r="U111" s="1310" t="s">
        <v>983</v>
      </c>
      <c r="V111" s="754" t="s">
        <v>978</v>
      </c>
      <c r="W111" s="890" t="s">
        <v>1013</v>
      </c>
      <c r="X111" s="857" t="s">
        <v>1001</v>
      </c>
      <c r="Y111" s="1323"/>
      <c r="Z111" s="1326"/>
      <c r="AA111" s="1329"/>
      <c r="AB111" s="1335"/>
      <c r="AC111" s="1386"/>
      <c r="AD111" s="1389"/>
      <c r="AE111" s="722"/>
      <c r="AF111" s="1360"/>
      <c r="AG111" s="657"/>
      <c r="AH111" s="25"/>
      <c r="AI111" s="657"/>
      <c r="AJ111" s="25"/>
      <c r="AK111" s="657"/>
      <c r="AL111" s="25"/>
      <c r="AM111" s="657"/>
    </row>
    <row r="112" spans="1:39" s="24" customFormat="1" ht="21.75" customHeight="1" x14ac:dyDescent="0.2">
      <c r="A112" s="790"/>
      <c r="B112" s="1070"/>
      <c r="C112" s="1306"/>
      <c r="D112" s="845"/>
      <c r="E112" s="886" t="s">
        <v>160</v>
      </c>
      <c r="F112" s="272" t="s">
        <v>365</v>
      </c>
      <c r="G112" s="1080"/>
      <c r="H112" s="617" t="s">
        <v>366</v>
      </c>
      <c r="I112" s="1080"/>
      <c r="J112" s="845"/>
      <c r="K112" s="1061"/>
      <c r="L112" s="1084"/>
      <c r="M112" s="892"/>
      <c r="N112" s="1262"/>
      <c r="O112" s="845"/>
      <c r="P112" s="892"/>
      <c r="Q112" s="1258"/>
      <c r="R112" s="1281"/>
      <c r="S112" s="755"/>
      <c r="T112" s="1396"/>
      <c r="U112" s="1262"/>
      <c r="V112" s="722"/>
      <c r="W112" s="892"/>
      <c r="X112" s="716"/>
      <c r="Y112" s="1323"/>
      <c r="Z112" s="1326"/>
      <c r="AA112" s="1329"/>
      <c r="AB112" s="1335"/>
      <c r="AC112" s="1386"/>
      <c r="AD112" s="1389"/>
      <c r="AE112" s="722"/>
      <c r="AF112" s="1360"/>
      <c r="AG112" s="657"/>
      <c r="AH112" s="25"/>
      <c r="AI112" s="657"/>
      <c r="AJ112" s="25"/>
      <c r="AK112" s="657"/>
      <c r="AL112" s="25"/>
      <c r="AM112" s="657"/>
    </row>
    <row r="113" spans="1:39" s="24" customFormat="1" ht="21.75" customHeight="1" x14ac:dyDescent="0.2">
      <c r="A113" s="790"/>
      <c r="B113" s="1070"/>
      <c r="C113" s="1306"/>
      <c r="D113" s="845"/>
      <c r="E113" s="892"/>
      <c r="F113" s="847" t="s">
        <v>324</v>
      </c>
      <c r="G113" s="1080"/>
      <c r="H113" s="847" t="s">
        <v>367</v>
      </c>
      <c r="I113" s="1080"/>
      <c r="J113" s="845"/>
      <c r="K113" s="1061"/>
      <c r="L113" s="1084"/>
      <c r="M113" s="892"/>
      <c r="N113" s="1262"/>
      <c r="O113" s="845"/>
      <c r="P113" s="892"/>
      <c r="Q113" s="1259"/>
      <c r="R113" s="1282"/>
      <c r="S113" s="755"/>
      <c r="T113" s="1396"/>
      <c r="U113" s="1262"/>
      <c r="V113" s="722"/>
      <c r="W113" s="892"/>
      <c r="X113" s="716"/>
      <c r="Y113" s="1323"/>
      <c r="Z113" s="1326"/>
      <c r="AA113" s="1329"/>
      <c r="AB113" s="1335"/>
      <c r="AC113" s="1386"/>
      <c r="AD113" s="1389"/>
      <c r="AE113" s="722"/>
      <c r="AF113" s="1360"/>
      <c r="AG113" s="657"/>
      <c r="AH113" s="25"/>
      <c r="AI113" s="657"/>
      <c r="AJ113" s="25"/>
      <c r="AK113" s="657"/>
      <c r="AL113" s="25"/>
      <c r="AM113" s="657"/>
    </row>
    <row r="114" spans="1:39" s="24" customFormat="1" ht="21.75" customHeight="1" thickBot="1" x14ac:dyDescent="0.25">
      <c r="A114" s="790"/>
      <c r="B114" s="1070"/>
      <c r="C114" s="1307"/>
      <c r="D114" s="846"/>
      <c r="E114" s="895"/>
      <c r="F114" s="846"/>
      <c r="G114" s="1081"/>
      <c r="H114" s="846"/>
      <c r="I114" s="1081"/>
      <c r="J114" s="846"/>
      <c r="K114" s="1082"/>
      <c r="L114" s="1085"/>
      <c r="M114" s="895"/>
      <c r="N114" s="1263"/>
      <c r="O114" s="846"/>
      <c r="P114" s="895"/>
      <c r="Q114" s="1260"/>
      <c r="R114" s="1283"/>
      <c r="S114" s="756"/>
      <c r="T114" s="1397"/>
      <c r="U114" s="1263"/>
      <c r="V114" s="723"/>
      <c r="W114" s="895"/>
      <c r="X114" s="717"/>
      <c r="Y114" s="1324"/>
      <c r="Z114" s="1327"/>
      <c r="AA114" s="1330"/>
      <c r="AB114" s="1336"/>
      <c r="AC114" s="1387"/>
      <c r="AD114" s="1390"/>
      <c r="AE114" s="723"/>
      <c r="AF114" s="1361"/>
      <c r="AG114" s="657"/>
      <c r="AH114" s="25"/>
      <c r="AI114" s="657"/>
      <c r="AJ114" s="25"/>
      <c r="AK114" s="657"/>
      <c r="AL114" s="25"/>
      <c r="AM114" s="657"/>
    </row>
    <row r="115" spans="1:39" ht="33" customHeight="1" x14ac:dyDescent="0.2">
      <c r="A115" s="789" t="s">
        <v>180</v>
      </c>
      <c r="B115" s="1047" t="s">
        <v>372</v>
      </c>
      <c r="C115" s="792">
        <v>21</v>
      </c>
      <c r="D115" s="844" t="s">
        <v>163</v>
      </c>
      <c r="E115" s="778" t="s">
        <v>157</v>
      </c>
      <c r="F115" s="273" t="s">
        <v>293</v>
      </c>
      <c r="G115" s="1079" t="s">
        <v>373</v>
      </c>
      <c r="H115" s="273" t="s">
        <v>374</v>
      </c>
      <c r="I115" s="813" t="s">
        <v>47</v>
      </c>
      <c r="J115" s="813" t="s">
        <v>114</v>
      </c>
      <c r="K115" s="778">
        <f>VLOOKUP(I115,'[12]MATRIZ CALIFICACIÓN'!$B$10:$C$14,2,0)</f>
        <v>1</v>
      </c>
      <c r="L115" s="1037">
        <f>HLOOKUP(J115,'[12]MATRIZ CALIFICACIÓN'!$D$8:$F$9,2,0)</f>
        <v>2</v>
      </c>
      <c r="M115" s="778">
        <f>VALUE(CONCATENATE(K115,L115))</f>
        <v>12</v>
      </c>
      <c r="N115" s="807" t="str">
        <f>VLOOKUP(M115,'[12]MATRIZ CALIFICACIÓN'!$D$27:$E$69,2,0)</f>
        <v>BAJA</v>
      </c>
      <c r="O115" s="868" t="s">
        <v>375</v>
      </c>
      <c r="P115" s="840" t="s">
        <v>106</v>
      </c>
      <c r="Q115" s="813" t="s">
        <v>47</v>
      </c>
      <c r="R115" s="817" t="s">
        <v>114</v>
      </c>
      <c r="S115" s="841" t="s">
        <v>10</v>
      </c>
      <c r="T115" s="1271" t="s">
        <v>376</v>
      </c>
      <c r="U115" s="766" t="s">
        <v>377</v>
      </c>
      <c r="V115" s="1296" t="s">
        <v>361</v>
      </c>
      <c r="W115" s="1000" t="s">
        <v>362</v>
      </c>
      <c r="X115" s="1003" t="s">
        <v>378</v>
      </c>
      <c r="Y115" s="859" t="s">
        <v>665</v>
      </c>
      <c r="Z115" s="859" t="s">
        <v>662</v>
      </c>
      <c r="AA115" s="721" t="s">
        <v>666</v>
      </c>
      <c r="AB115" s="859" t="s">
        <v>662</v>
      </c>
      <c r="AC115" s="721" t="s">
        <v>830</v>
      </c>
      <c r="AD115" s="1354" t="s">
        <v>831</v>
      </c>
      <c r="AE115" s="721" t="s">
        <v>362</v>
      </c>
      <c r="AF115" s="721" t="s">
        <v>832</v>
      </c>
      <c r="AG115" s="158"/>
      <c r="AH115" s="161"/>
      <c r="AI115" s="158"/>
      <c r="AJ115" s="161"/>
      <c r="AK115" s="158"/>
      <c r="AL115" s="161"/>
      <c r="AM115" s="158"/>
    </row>
    <row r="116" spans="1:39" ht="20.25" customHeight="1" x14ac:dyDescent="0.2">
      <c r="A116" s="790"/>
      <c r="B116" s="1070"/>
      <c r="C116" s="793"/>
      <c r="D116" s="845"/>
      <c r="E116" s="779"/>
      <c r="F116" s="288" t="s">
        <v>379</v>
      </c>
      <c r="G116" s="1080"/>
      <c r="H116" s="851" t="s">
        <v>380</v>
      </c>
      <c r="I116" s="814"/>
      <c r="J116" s="814"/>
      <c r="K116" s="779"/>
      <c r="L116" s="1038"/>
      <c r="M116" s="779"/>
      <c r="N116" s="808"/>
      <c r="O116" s="869"/>
      <c r="P116" s="742"/>
      <c r="Q116" s="814"/>
      <c r="R116" s="818"/>
      <c r="S116" s="842"/>
      <c r="T116" s="1272"/>
      <c r="U116" s="755"/>
      <c r="V116" s="1297"/>
      <c r="W116" s="1294"/>
      <c r="X116" s="1004"/>
      <c r="Y116" s="760"/>
      <c r="Z116" s="760"/>
      <c r="AA116" s="760"/>
      <c r="AB116" s="760"/>
      <c r="AC116" s="722"/>
      <c r="AD116" s="1355"/>
      <c r="AE116" s="760"/>
      <c r="AF116" s="722"/>
      <c r="AG116" s="159"/>
      <c r="AH116" s="162"/>
      <c r="AI116" s="159"/>
      <c r="AJ116" s="162"/>
      <c r="AK116" s="159"/>
      <c r="AL116" s="162"/>
      <c r="AM116" s="159"/>
    </row>
    <row r="117" spans="1:39" ht="20.25" customHeight="1" x14ac:dyDescent="0.2">
      <c r="A117" s="790"/>
      <c r="B117" s="1070"/>
      <c r="C117" s="793"/>
      <c r="D117" s="845"/>
      <c r="E117" s="779"/>
      <c r="F117" s="288" t="s">
        <v>381</v>
      </c>
      <c r="G117" s="1080"/>
      <c r="H117" s="842"/>
      <c r="I117" s="814"/>
      <c r="J117" s="814"/>
      <c r="K117" s="779"/>
      <c r="L117" s="1038"/>
      <c r="M117" s="779"/>
      <c r="N117" s="808"/>
      <c r="O117" s="869"/>
      <c r="P117" s="742"/>
      <c r="Q117" s="814"/>
      <c r="R117" s="818"/>
      <c r="S117" s="842"/>
      <c r="T117" s="1272"/>
      <c r="U117" s="755"/>
      <c r="V117" s="1297"/>
      <c r="W117" s="1294"/>
      <c r="X117" s="1004"/>
      <c r="Y117" s="760"/>
      <c r="Z117" s="760"/>
      <c r="AA117" s="760"/>
      <c r="AB117" s="760"/>
      <c r="AC117" s="722"/>
      <c r="AD117" s="1355"/>
      <c r="AE117" s="760"/>
      <c r="AF117" s="722"/>
      <c r="AG117" s="159"/>
      <c r="AH117" s="162"/>
      <c r="AI117" s="159"/>
      <c r="AJ117" s="162"/>
      <c r="AK117" s="159"/>
      <c r="AL117" s="162"/>
      <c r="AM117" s="159"/>
    </row>
    <row r="118" spans="1:39" ht="20.25" customHeight="1" x14ac:dyDescent="0.2">
      <c r="A118" s="790"/>
      <c r="B118" s="1070"/>
      <c r="C118" s="793"/>
      <c r="D118" s="845"/>
      <c r="E118" s="779"/>
      <c r="F118" s="288" t="s">
        <v>382</v>
      </c>
      <c r="G118" s="1080"/>
      <c r="H118" s="842"/>
      <c r="I118" s="815"/>
      <c r="J118" s="815"/>
      <c r="K118" s="779"/>
      <c r="L118" s="1038"/>
      <c r="M118" s="779"/>
      <c r="N118" s="808"/>
      <c r="O118" s="869"/>
      <c r="P118" s="742"/>
      <c r="Q118" s="815"/>
      <c r="R118" s="819"/>
      <c r="S118" s="842"/>
      <c r="T118" s="1272"/>
      <c r="U118" s="755"/>
      <c r="V118" s="1297"/>
      <c r="W118" s="1294"/>
      <c r="X118" s="1004"/>
      <c r="Y118" s="760"/>
      <c r="Z118" s="760"/>
      <c r="AA118" s="760"/>
      <c r="AB118" s="760"/>
      <c r="AC118" s="722"/>
      <c r="AD118" s="1355"/>
      <c r="AE118" s="760"/>
      <c r="AF118" s="722"/>
      <c r="AG118" s="159"/>
      <c r="AH118" s="162"/>
      <c r="AI118" s="159"/>
      <c r="AJ118" s="162"/>
      <c r="AK118" s="159"/>
      <c r="AL118" s="162"/>
      <c r="AM118" s="159"/>
    </row>
    <row r="119" spans="1:39" ht="149.25" customHeight="1" thickBot="1" x14ac:dyDescent="0.25">
      <c r="A119" s="790"/>
      <c r="B119" s="1070"/>
      <c r="C119" s="794"/>
      <c r="D119" s="846"/>
      <c r="E119" s="780"/>
      <c r="F119" s="312" t="s">
        <v>383</v>
      </c>
      <c r="G119" s="1081"/>
      <c r="H119" s="843"/>
      <c r="I119" s="816"/>
      <c r="J119" s="816"/>
      <c r="K119" s="780"/>
      <c r="L119" s="1039"/>
      <c r="M119" s="780"/>
      <c r="N119" s="809"/>
      <c r="O119" s="1020"/>
      <c r="P119" s="743"/>
      <c r="Q119" s="816"/>
      <c r="R119" s="820"/>
      <c r="S119" s="843"/>
      <c r="T119" s="1273"/>
      <c r="U119" s="756"/>
      <c r="V119" s="1298"/>
      <c r="W119" s="1295"/>
      <c r="X119" s="1005"/>
      <c r="Y119" s="761"/>
      <c r="Z119" s="761"/>
      <c r="AA119" s="761"/>
      <c r="AB119" s="761"/>
      <c r="AC119" s="723"/>
      <c r="AD119" s="1356"/>
      <c r="AE119" s="761"/>
      <c r="AF119" s="723"/>
      <c r="AG119" s="160"/>
      <c r="AH119" s="163"/>
      <c r="AI119" s="160"/>
      <c r="AJ119" s="163"/>
      <c r="AK119" s="160"/>
      <c r="AL119" s="163"/>
      <c r="AM119" s="160"/>
    </row>
    <row r="120" spans="1:39" ht="29.25" customHeight="1" x14ac:dyDescent="0.2">
      <c r="A120" s="790"/>
      <c r="B120" s="1070"/>
      <c r="C120" s="792">
        <v>22</v>
      </c>
      <c r="D120" s="844" t="s">
        <v>163</v>
      </c>
      <c r="E120" s="778" t="s">
        <v>157</v>
      </c>
      <c r="F120" s="273" t="s">
        <v>293</v>
      </c>
      <c r="G120" s="1060" t="s">
        <v>384</v>
      </c>
      <c r="H120" s="273" t="s">
        <v>374</v>
      </c>
      <c r="I120" s="813" t="s">
        <v>47</v>
      </c>
      <c r="J120" s="813" t="s">
        <v>114</v>
      </c>
      <c r="K120" s="778">
        <f>VLOOKUP(I120,'[6]MATRIZ CALIFICACIÓN'!$B$10:$C$14,2,0)</f>
        <v>1</v>
      </c>
      <c r="L120" s="1037">
        <f>HLOOKUP(J120,'[6]MATRIZ CALIFICACIÓN'!$D$8:$F$9,2,0)</f>
        <v>2</v>
      </c>
      <c r="M120" s="778">
        <f>VALUE(CONCATENATE(K120,L120))</f>
        <v>12</v>
      </c>
      <c r="N120" s="807" t="str">
        <f>VLOOKUP(M120,'[12]MATRIZ CALIFICACIÓN'!$D$27:$E$69,2,0)</f>
        <v>BAJA</v>
      </c>
      <c r="O120" s="807" t="s">
        <v>385</v>
      </c>
      <c r="P120" s="840" t="s">
        <v>106</v>
      </c>
      <c r="Q120" s="813" t="s">
        <v>47</v>
      </c>
      <c r="R120" s="817" t="s">
        <v>114</v>
      </c>
      <c r="S120" s="841" t="s">
        <v>10</v>
      </c>
      <c r="T120" s="1271" t="s">
        <v>376</v>
      </c>
      <c r="U120" s="766" t="s">
        <v>377</v>
      </c>
      <c r="V120" s="1296" t="s">
        <v>386</v>
      </c>
      <c r="W120" s="1000" t="s">
        <v>362</v>
      </c>
      <c r="X120" s="1003" t="s">
        <v>378</v>
      </c>
      <c r="Y120" s="859" t="s">
        <v>665</v>
      </c>
      <c r="Z120" s="859" t="s">
        <v>662</v>
      </c>
      <c r="AA120" s="721" t="s">
        <v>666</v>
      </c>
      <c r="AB120" s="859" t="s">
        <v>662</v>
      </c>
      <c r="AC120" s="721" t="s">
        <v>830</v>
      </c>
      <c r="AD120" s="1354" t="s">
        <v>831</v>
      </c>
      <c r="AE120" s="721" t="s">
        <v>362</v>
      </c>
      <c r="AF120" s="721" t="s">
        <v>832</v>
      </c>
      <c r="AG120" s="158"/>
      <c r="AH120" s="161"/>
      <c r="AI120" s="158"/>
      <c r="AJ120" s="161"/>
      <c r="AK120" s="158"/>
      <c r="AL120" s="161"/>
      <c r="AM120" s="158"/>
    </row>
    <row r="121" spans="1:39" ht="20.25" customHeight="1" x14ac:dyDescent="0.2">
      <c r="A121" s="790"/>
      <c r="B121" s="1070"/>
      <c r="C121" s="793"/>
      <c r="D121" s="845"/>
      <c r="E121" s="779"/>
      <c r="F121" s="288" t="s">
        <v>379</v>
      </c>
      <c r="G121" s="1061"/>
      <c r="H121" s="234" t="s">
        <v>387</v>
      </c>
      <c r="I121" s="814"/>
      <c r="J121" s="814"/>
      <c r="K121" s="779"/>
      <c r="L121" s="1038"/>
      <c r="M121" s="779"/>
      <c r="N121" s="808"/>
      <c r="O121" s="808"/>
      <c r="P121" s="742"/>
      <c r="Q121" s="814"/>
      <c r="R121" s="818"/>
      <c r="S121" s="842"/>
      <c r="T121" s="1272"/>
      <c r="U121" s="755"/>
      <c r="V121" s="1297"/>
      <c r="W121" s="1001"/>
      <c r="X121" s="1004"/>
      <c r="Y121" s="760"/>
      <c r="Z121" s="760"/>
      <c r="AA121" s="760"/>
      <c r="AB121" s="760"/>
      <c r="AC121" s="722"/>
      <c r="AD121" s="1355"/>
      <c r="AE121" s="760"/>
      <c r="AF121" s="722"/>
      <c r="AG121" s="159"/>
      <c r="AH121" s="162"/>
      <c r="AI121" s="159"/>
      <c r="AJ121" s="162"/>
      <c r="AK121" s="159"/>
      <c r="AL121" s="162"/>
      <c r="AM121" s="159"/>
    </row>
    <row r="122" spans="1:39" ht="20.25" customHeight="1" x14ac:dyDescent="0.2">
      <c r="A122" s="790"/>
      <c r="B122" s="1070"/>
      <c r="C122" s="793"/>
      <c r="D122" s="845"/>
      <c r="E122" s="779"/>
      <c r="F122" s="288" t="s">
        <v>381</v>
      </c>
      <c r="G122" s="1061"/>
      <c r="H122" s="851" t="s">
        <v>290</v>
      </c>
      <c r="I122" s="814"/>
      <c r="J122" s="814"/>
      <c r="K122" s="779"/>
      <c r="L122" s="1038"/>
      <c r="M122" s="779"/>
      <c r="N122" s="808"/>
      <c r="O122" s="808"/>
      <c r="P122" s="742"/>
      <c r="Q122" s="814"/>
      <c r="R122" s="818"/>
      <c r="S122" s="842"/>
      <c r="T122" s="1272"/>
      <c r="U122" s="755"/>
      <c r="V122" s="1297"/>
      <c r="W122" s="1001"/>
      <c r="X122" s="1004"/>
      <c r="Y122" s="760"/>
      <c r="Z122" s="760"/>
      <c r="AA122" s="760"/>
      <c r="AB122" s="760"/>
      <c r="AC122" s="722"/>
      <c r="AD122" s="1355"/>
      <c r="AE122" s="760"/>
      <c r="AF122" s="722"/>
      <c r="AG122" s="159"/>
      <c r="AH122" s="162"/>
      <c r="AI122" s="159"/>
      <c r="AJ122" s="162"/>
      <c r="AK122" s="159"/>
      <c r="AL122" s="162"/>
      <c r="AM122" s="159"/>
    </row>
    <row r="123" spans="1:39" ht="20.25" customHeight="1" x14ac:dyDescent="0.2">
      <c r="A123" s="790"/>
      <c r="B123" s="1070"/>
      <c r="C123" s="793"/>
      <c r="D123" s="845"/>
      <c r="E123" s="779"/>
      <c r="F123" s="288" t="s">
        <v>382</v>
      </c>
      <c r="G123" s="1061"/>
      <c r="H123" s="842"/>
      <c r="I123" s="815"/>
      <c r="J123" s="815"/>
      <c r="K123" s="779"/>
      <c r="L123" s="1038"/>
      <c r="M123" s="779"/>
      <c r="N123" s="808"/>
      <c r="O123" s="808"/>
      <c r="P123" s="742"/>
      <c r="Q123" s="815"/>
      <c r="R123" s="819"/>
      <c r="S123" s="842"/>
      <c r="T123" s="1272"/>
      <c r="U123" s="755"/>
      <c r="V123" s="1297"/>
      <c r="W123" s="1001"/>
      <c r="X123" s="1004"/>
      <c r="Y123" s="760"/>
      <c r="Z123" s="760"/>
      <c r="AA123" s="760"/>
      <c r="AB123" s="760"/>
      <c r="AC123" s="722"/>
      <c r="AD123" s="1355"/>
      <c r="AE123" s="760"/>
      <c r="AF123" s="722"/>
      <c r="AG123" s="159"/>
      <c r="AH123" s="162"/>
      <c r="AI123" s="159"/>
      <c r="AJ123" s="162"/>
      <c r="AK123" s="159"/>
      <c r="AL123" s="162"/>
      <c r="AM123" s="159"/>
    </row>
    <row r="124" spans="1:39" ht="153.75" customHeight="1" thickBot="1" x14ac:dyDescent="0.25">
      <c r="A124" s="790"/>
      <c r="B124" s="1070"/>
      <c r="C124" s="794"/>
      <c r="D124" s="846"/>
      <c r="E124" s="780"/>
      <c r="F124" s="249" t="s">
        <v>383</v>
      </c>
      <c r="G124" s="1082"/>
      <c r="H124" s="843"/>
      <c r="I124" s="816"/>
      <c r="J124" s="816"/>
      <c r="K124" s="780"/>
      <c r="L124" s="1039"/>
      <c r="M124" s="780"/>
      <c r="N124" s="809"/>
      <c r="O124" s="809"/>
      <c r="P124" s="743"/>
      <c r="Q124" s="816"/>
      <c r="R124" s="820"/>
      <c r="S124" s="843"/>
      <c r="T124" s="1273"/>
      <c r="U124" s="756"/>
      <c r="V124" s="1298"/>
      <c r="W124" s="1002"/>
      <c r="X124" s="1005"/>
      <c r="Y124" s="761"/>
      <c r="Z124" s="761"/>
      <c r="AA124" s="761"/>
      <c r="AB124" s="761"/>
      <c r="AC124" s="723"/>
      <c r="AD124" s="1356"/>
      <c r="AE124" s="761"/>
      <c r="AF124" s="723"/>
      <c r="AG124" s="160"/>
      <c r="AH124" s="163"/>
      <c r="AI124" s="160"/>
      <c r="AJ124" s="163"/>
      <c r="AK124" s="160"/>
      <c r="AL124" s="163"/>
      <c r="AM124" s="160"/>
    </row>
    <row r="125" spans="1:39" ht="36.75" customHeight="1" x14ac:dyDescent="0.2">
      <c r="A125" s="790"/>
      <c r="B125" s="1070"/>
      <c r="C125" s="1144">
        <v>23</v>
      </c>
      <c r="D125" s="844" t="s">
        <v>163</v>
      </c>
      <c r="E125" s="778" t="s">
        <v>157</v>
      </c>
      <c r="F125" s="273" t="s">
        <v>388</v>
      </c>
      <c r="G125" s="801" t="s">
        <v>389</v>
      </c>
      <c r="H125" s="261" t="s">
        <v>390</v>
      </c>
      <c r="I125" s="801" t="s">
        <v>47</v>
      </c>
      <c r="J125" s="1047" t="s">
        <v>114</v>
      </c>
      <c r="K125" s="1076">
        <f>VLOOKUP(I125,'[4]MATRIZ CALIFICACIÓN'!$B$10:$C$14,2,0)</f>
        <v>1</v>
      </c>
      <c r="L125" s="1037">
        <f>HLOOKUP(J125,'[4]MATRIZ CALIFICACIÓN'!$D$8:$F$9,2,0)</f>
        <v>2</v>
      </c>
      <c r="M125" s="778">
        <f>VALUE(CONCATENATE(K125,L125))</f>
        <v>12</v>
      </c>
      <c r="N125" s="807" t="str">
        <f>VLOOKUP(M125,'[12]MATRIZ CALIFICACIÓN'!$D$27:$E$69,2,0)</f>
        <v>BAJA</v>
      </c>
      <c r="O125" s="1047" t="s">
        <v>391</v>
      </c>
      <c r="P125" s="840" t="s">
        <v>106</v>
      </c>
      <c r="Q125" s="813" t="s">
        <v>47</v>
      </c>
      <c r="R125" s="817" t="s">
        <v>114</v>
      </c>
      <c r="S125" s="841" t="s">
        <v>10</v>
      </c>
      <c r="T125" s="1271" t="s">
        <v>376</v>
      </c>
      <c r="U125" s="766" t="s">
        <v>377</v>
      </c>
      <c r="V125" s="1296" t="s">
        <v>386</v>
      </c>
      <c r="W125" s="1000" t="s">
        <v>362</v>
      </c>
      <c r="X125" s="1003" t="s">
        <v>378</v>
      </c>
      <c r="Y125" s="859" t="s">
        <v>665</v>
      </c>
      <c r="Z125" s="859" t="s">
        <v>662</v>
      </c>
      <c r="AA125" s="721" t="s">
        <v>666</v>
      </c>
      <c r="AB125" s="859" t="s">
        <v>662</v>
      </c>
      <c r="AC125" s="721" t="s">
        <v>830</v>
      </c>
      <c r="AD125" s="1354" t="s">
        <v>831</v>
      </c>
      <c r="AE125" s="721" t="s">
        <v>362</v>
      </c>
      <c r="AF125" s="721" t="s">
        <v>832</v>
      </c>
      <c r="AG125" s="158"/>
      <c r="AH125" s="161"/>
      <c r="AI125" s="158"/>
      <c r="AJ125" s="161"/>
      <c r="AK125" s="158"/>
      <c r="AL125" s="161"/>
      <c r="AM125" s="158"/>
    </row>
    <row r="126" spans="1:39" ht="36.75" customHeight="1" x14ac:dyDescent="0.2">
      <c r="A126" s="790"/>
      <c r="B126" s="1070"/>
      <c r="C126" s="1145"/>
      <c r="D126" s="845"/>
      <c r="E126" s="779"/>
      <c r="F126" s="314" t="s">
        <v>392</v>
      </c>
      <c r="G126" s="802"/>
      <c r="H126" s="234" t="s">
        <v>290</v>
      </c>
      <c r="I126" s="802"/>
      <c r="J126" s="1070"/>
      <c r="K126" s="1077"/>
      <c r="L126" s="1038"/>
      <c r="M126" s="779"/>
      <c r="N126" s="808"/>
      <c r="O126" s="1070"/>
      <c r="P126" s="742"/>
      <c r="Q126" s="814"/>
      <c r="R126" s="818"/>
      <c r="S126" s="842"/>
      <c r="T126" s="1272"/>
      <c r="U126" s="755"/>
      <c r="V126" s="1297"/>
      <c r="W126" s="1001"/>
      <c r="X126" s="1004"/>
      <c r="Y126" s="760"/>
      <c r="Z126" s="760"/>
      <c r="AA126" s="760"/>
      <c r="AB126" s="760"/>
      <c r="AC126" s="722"/>
      <c r="AD126" s="1355"/>
      <c r="AE126" s="760"/>
      <c r="AF126" s="722"/>
      <c r="AG126" s="159"/>
      <c r="AH126" s="162"/>
      <c r="AI126" s="159"/>
      <c r="AJ126" s="162"/>
      <c r="AK126" s="159"/>
      <c r="AL126" s="162"/>
      <c r="AM126" s="159"/>
    </row>
    <row r="127" spans="1:39" ht="54" customHeight="1" x14ac:dyDescent="0.2">
      <c r="A127" s="790"/>
      <c r="B127" s="1070"/>
      <c r="C127" s="1145"/>
      <c r="D127" s="845"/>
      <c r="E127" s="779"/>
      <c r="F127" s="314" t="s">
        <v>393</v>
      </c>
      <c r="G127" s="802"/>
      <c r="H127" s="851" t="s">
        <v>374</v>
      </c>
      <c r="I127" s="802"/>
      <c r="J127" s="1070"/>
      <c r="K127" s="1077"/>
      <c r="L127" s="1038"/>
      <c r="M127" s="779"/>
      <c r="N127" s="808"/>
      <c r="O127" s="1070"/>
      <c r="P127" s="742"/>
      <c r="Q127" s="814"/>
      <c r="R127" s="818"/>
      <c r="S127" s="842"/>
      <c r="T127" s="1272"/>
      <c r="U127" s="755"/>
      <c r="V127" s="1297"/>
      <c r="W127" s="1001"/>
      <c r="X127" s="1004"/>
      <c r="Y127" s="760"/>
      <c r="Z127" s="760"/>
      <c r="AA127" s="760"/>
      <c r="AB127" s="760"/>
      <c r="AC127" s="722"/>
      <c r="AD127" s="1355"/>
      <c r="AE127" s="760"/>
      <c r="AF127" s="722"/>
      <c r="AG127" s="159"/>
      <c r="AH127" s="162"/>
      <c r="AI127" s="159"/>
      <c r="AJ127" s="162"/>
      <c r="AK127" s="159"/>
      <c r="AL127" s="162"/>
      <c r="AM127" s="159"/>
    </row>
    <row r="128" spans="1:39" ht="22.5" customHeight="1" x14ac:dyDescent="0.2">
      <c r="A128" s="790"/>
      <c r="B128" s="1070"/>
      <c r="C128" s="1145"/>
      <c r="D128" s="845"/>
      <c r="E128" s="779"/>
      <c r="F128" s="1062" t="s">
        <v>394</v>
      </c>
      <c r="G128" s="802"/>
      <c r="H128" s="842"/>
      <c r="I128" s="802"/>
      <c r="J128" s="1070"/>
      <c r="K128" s="1077"/>
      <c r="L128" s="1038"/>
      <c r="M128" s="779"/>
      <c r="N128" s="808"/>
      <c r="O128" s="1070"/>
      <c r="P128" s="742"/>
      <c r="Q128" s="815"/>
      <c r="R128" s="819"/>
      <c r="S128" s="842"/>
      <c r="T128" s="1272"/>
      <c r="U128" s="755"/>
      <c r="V128" s="1297"/>
      <c r="W128" s="1001"/>
      <c r="X128" s="1004"/>
      <c r="Y128" s="760"/>
      <c r="Z128" s="760"/>
      <c r="AA128" s="760"/>
      <c r="AB128" s="760"/>
      <c r="AC128" s="722"/>
      <c r="AD128" s="1355"/>
      <c r="AE128" s="760"/>
      <c r="AF128" s="722"/>
      <c r="AG128" s="159"/>
      <c r="AH128" s="162"/>
      <c r="AI128" s="159"/>
      <c r="AJ128" s="162"/>
      <c r="AK128" s="159"/>
      <c r="AL128" s="162"/>
      <c r="AM128" s="159"/>
    </row>
    <row r="129" spans="1:39" ht="56.25" customHeight="1" thickBot="1" x14ac:dyDescent="0.25">
      <c r="A129" s="790"/>
      <c r="B129" s="1070"/>
      <c r="C129" s="1146"/>
      <c r="D129" s="846"/>
      <c r="E129" s="780"/>
      <c r="F129" s="1064"/>
      <c r="G129" s="803"/>
      <c r="H129" s="843"/>
      <c r="I129" s="803"/>
      <c r="J129" s="1071"/>
      <c r="K129" s="1078"/>
      <c r="L129" s="1039"/>
      <c r="M129" s="780"/>
      <c r="N129" s="809"/>
      <c r="O129" s="1071"/>
      <c r="P129" s="743"/>
      <c r="Q129" s="816"/>
      <c r="R129" s="820"/>
      <c r="S129" s="843"/>
      <c r="T129" s="1273"/>
      <c r="U129" s="756"/>
      <c r="V129" s="1298"/>
      <c r="W129" s="1002"/>
      <c r="X129" s="1005"/>
      <c r="Y129" s="761"/>
      <c r="Z129" s="761"/>
      <c r="AA129" s="761"/>
      <c r="AB129" s="761"/>
      <c r="AC129" s="723"/>
      <c r="AD129" s="1356"/>
      <c r="AE129" s="761"/>
      <c r="AF129" s="723"/>
      <c r="AG129" s="160"/>
      <c r="AH129" s="163"/>
      <c r="AI129" s="160"/>
      <c r="AJ129" s="163"/>
      <c r="AK129" s="160"/>
      <c r="AL129" s="163"/>
      <c r="AM129" s="160"/>
    </row>
    <row r="130" spans="1:39" ht="37.5" customHeight="1" x14ac:dyDescent="0.2">
      <c r="A130" s="790"/>
      <c r="B130" s="1070"/>
      <c r="C130" s="1218">
        <v>24</v>
      </c>
      <c r="D130" s="844" t="s">
        <v>163</v>
      </c>
      <c r="E130" s="778" t="s">
        <v>157</v>
      </c>
      <c r="F130" s="274" t="s">
        <v>395</v>
      </c>
      <c r="G130" s="1047" t="s">
        <v>396</v>
      </c>
      <c r="H130" s="237" t="s">
        <v>374</v>
      </c>
      <c r="I130" s="1047" t="s">
        <v>47</v>
      </c>
      <c r="J130" s="801" t="s">
        <v>114</v>
      </c>
      <c r="K130" s="744">
        <f>VLOOKUP(I130,'[4]MATRIZ CALIFICACIÓN'!$B$10:$C$14,2,0)</f>
        <v>1</v>
      </c>
      <c r="L130" s="1043">
        <f>HLOOKUP(J130,'[4]MATRIZ CALIFICACIÓN'!$D$8:$F$9,2,0)</f>
        <v>2</v>
      </c>
      <c r="M130" s="840">
        <f>VALUE(CONCATENATE(K130,L130))</f>
        <v>12</v>
      </c>
      <c r="N130" s="1274" t="str">
        <f>VLOOKUP(M130,'[12]MATRIZ CALIFICACIÓN'!$D$27:$E$69,2,0)</f>
        <v>BAJA</v>
      </c>
      <c r="O130" s="1013" t="s">
        <v>397</v>
      </c>
      <c r="P130" s="840" t="s">
        <v>106</v>
      </c>
      <c r="Q130" s="813" t="s">
        <v>47</v>
      </c>
      <c r="R130" s="817" t="s">
        <v>114</v>
      </c>
      <c r="S130" s="841" t="s">
        <v>10</v>
      </c>
      <c r="T130" s="1271" t="s">
        <v>376</v>
      </c>
      <c r="U130" s="766" t="s">
        <v>377</v>
      </c>
      <c r="V130" s="1296" t="s">
        <v>386</v>
      </c>
      <c r="W130" s="1000" t="s">
        <v>398</v>
      </c>
      <c r="X130" s="1000" t="s">
        <v>378</v>
      </c>
      <c r="Y130" s="859" t="s">
        <v>665</v>
      </c>
      <c r="Z130" s="859" t="s">
        <v>662</v>
      </c>
      <c r="AA130" s="721" t="s">
        <v>667</v>
      </c>
      <c r="AB130" s="859" t="s">
        <v>662</v>
      </c>
      <c r="AC130" s="721" t="s">
        <v>830</v>
      </c>
      <c r="AD130" s="1354" t="s">
        <v>831</v>
      </c>
      <c r="AE130" s="721" t="s">
        <v>833</v>
      </c>
      <c r="AF130" s="721" t="s">
        <v>832</v>
      </c>
      <c r="AG130" s="158"/>
      <c r="AH130" s="161"/>
      <c r="AI130" s="158"/>
      <c r="AJ130" s="161"/>
      <c r="AK130" s="158"/>
      <c r="AL130" s="161"/>
      <c r="AM130" s="158"/>
    </row>
    <row r="131" spans="1:39" ht="20.25" customHeight="1" x14ac:dyDescent="0.2">
      <c r="A131" s="790"/>
      <c r="B131" s="1070"/>
      <c r="C131" s="1148"/>
      <c r="D131" s="845"/>
      <c r="E131" s="779"/>
      <c r="F131" s="288" t="s">
        <v>379</v>
      </c>
      <c r="G131" s="1070"/>
      <c r="H131" s="851" t="s">
        <v>399</v>
      </c>
      <c r="I131" s="1070"/>
      <c r="J131" s="802"/>
      <c r="K131" s="745"/>
      <c r="L131" s="1044"/>
      <c r="M131" s="742"/>
      <c r="N131" s="1275"/>
      <c r="O131" s="1086"/>
      <c r="P131" s="742"/>
      <c r="Q131" s="814"/>
      <c r="R131" s="818"/>
      <c r="S131" s="842"/>
      <c r="T131" s="1272"/>
      <c r="U131" s="755"/>
      <c r="V131" s="1297"/>
      <c r="W131" s="1294"/>
      <c r="X131" s="1001"/>
      <c r="Y131" s="760"/>
      <c r="Z131" s="760"/>
      <c r="AA131" s="760"/>
      <c r="AB131" s="760"/>
      <c r="AC131" s="722"/>
      <c r="AD131" s="1355"/>
      <c r="AE131" s="760"/>
      <c r="AF131" s="722"/>
      <c r="AG131" s="159"/>
      <c r="AH131" s="162"/>
      <c r="AI131" s="159"/>
      <c r="AJ131" s="162"/>
      <c r="AK131" s="159"/>
      <c r="AL131" s="162"/>
      <c r="AM131" s="159"/>
    </row>
    <row r="132" spans="1:39" ht="20.25" customHeight="1" x14ac:dyDescent="0.2">
      <c r="A132" s="790"/>
      <c r="B132" s="1070"/>
      <c r="C132" s="1148"/>
      <c r="D132" s="845"/>
      <c r="E132" s="779"/>
      <c r="F132" s="288" t="s">
        <v>381</v>
      </c>
      <c r="G132" s="1070"/>
      <c r="H132" s="842"/>
      <c r="I132" s="1070"/>
      <c r="J132" s="802"/>
      <c r="K132" s="745"/>
      <c r="L132" s="1044"/>
      <c r="M132" s="742"/>
      <c r="N132" s="1275"/>
      <c r="O132" s="1086"/>
      <c r="P132" s="742"/>
      <c r="Q132" s="814"/>
      <c r="R132" s="818"/>
      <c r="S132" s="842"/>
      <c r="T132" s="1272"/>
      <c r="U132" s="755"/>
      <c r="V132" s="1297"/>
      <c r="W132" s="1294"/>
      <c r="X132" s="1001"/>
      <c r="Y132" s="760"/>
      <c r="Z132" s="760"/>
      <c r="AA132" s="760"/>
      <c r="AB132" s="760"/>
      <c r="AC132" s="722"/>
      <c r="AD132" s="1355"/>
      <c r="AE132" s="760"/>
      <c r="AF132" s="722"/>
      <c r="AG132" s="159"/>
      <c r="AH132" s="162"/>
      <c r="AI132" s="159"/>
      <c r="AJ132" s="162"/>
      <c r="AK132" s="159"/>
      <c r="AL132" s="162"/>
      <c r="AM132" s="159"/>
    </row>
    <row r="133" spans="1:39" ht="20.25" customHeight="1" x14ac:dyDescent="0.2">
      <c r="A133" s="790"/>
      <c r="B133" s="1070"/>
      <c r="C133" s="1148"/>
      <c r="D133" s="845"/>
      <c r="E133" s="779"/>
      <c r="F133" s="288" t="s">
        <v>382</v>
      </c>
      <c r="G133" s="1070"/>
      <c r="H133" s="842"/>
      <c r="I133" s="1070"/>
      <c r="J133" s="802"/>
      <c r="K133" s="745"/>
      <c r="L133" s="1044"/>
      <c r="M133" s="742"/>
      <c r="N133" s="1275"/>
      <c r="O133" s="1086"/>
      <c r="P133" s="742"/>
      <c r="Q133" s="815"/>
      <c r="R133" s="819"/>
      <c r="S133" s="842"/>
      <c r="T133" s="1272"/>
      <c r="U133" s="755"/>
      <c r="V133" s="1297"/>
      <c r="W133" s="1294"/>
      <c r="X133" s="1001"/>
      <c r="Y133" s="760"/>
      <c r="Z133" s="760"/>
      <c r="AA133" s="760"/>
      <c r="AB133" s="760"/>
      <c r="AC133" s="722"/>
      <c r="AD133" s="1355"/>
      <c r="AE133" s="760"/>
      <c r="AF133" s="722"/>
      <c r="AG133" s="159"/>
      <c r="AH133" s="162"/>
      <c r="AI133" s="159"/>
      <c r="AJ133" s="162"/>
      <c r="AK133" s="159"/>
      <c r="AL133" s="162"/>
      <c r="AM133" s="159"/>
    </row>
    <row r="134" spans="1:39" ht="64.5" customHeight="1" thickBot="1" x14ac:dyDescent="0.25">
      <c r="A134" s="790"/>
      <c r="B134" s="1070"/>
      <c r="C134" s="1149"/>
      <c r="D134" s="846"/>
      <c r="E134" s="780"/>
      <c r="F134" s="312" t="s">
        <v>383</v>
      </c>
      <c r="G134" s="1071"/>
      <c r="H134" s="843"/>
      <c r="I134" s="1071"/>
      <c r="J134" s="803"/>
      <c r="K134" s="746"/>
      <c r="L134" s="1045"/>
      <c r="M134" s="743"/>
      <c r="N134" s="1276"/>
      <c r="O134" s="811"/>
      <c r="P134" s="743"/>
      <c r="Q134" s="816"/>
      <c r="R134" s="820"/>
      <c r="S134" s="843"/>
      <c r="T134" s="1273"/>
      <c r="U134" s="756"/>
      <c r="V134" s="1298"/>
      <c r="W134" s="1295"/>
      <c r="X134" s="1002"/>
      <c r="Y134" s="761"/>
      <c r="Z134" s="761"/>
      <c r="AA134" s="761"/>
      <c r="AB134" s="761"/>
      <c r="AC134" s="723"/>
      <c r="AD134" s="1356"/>
      <c r="AE134" s="761"/>
      <c r="AF134" s="723"/>
      <c r="AG134" s="160"/>
      <c r="AH134" s="163"/>
      <c r="AI134" s="160"/>
      <c r="AJ134" s="163"/>
      <c r="AK134" s="160"/>
      <c r="AL134" s="163"/>
      <c r="AM134" s="160"/>
    </row>
    <row r="135" spans="1:39" ht="31.5" customHeight="1" x14ac:dyDescent="0.2">
      <c r="A135" s="790"/>
      <c r="B135" s="1070"/>
      <c r="C135" s="1212">
        <v>25</v>
      </c>
      <c r="D135" s="844" t="s">
        <v>163</v>
      </c>
      <c r="E135" s="778" t="s">
        <v>157</v>
      </c>
      <c r="F135" s="273" t="s">
        <v>293</v>
      </c>
      <c r="G135" s="840" t="s">
        <v>400</v>
      </c>
      <c r="H135" s="273" t="s">
        <v>374</v>
      </c>
      <c r="I135" s="784" t="s">
        <v>47</v>
      </c>
      <c r="J135" s="1213" t="s">
        <v>114</v>
      </c>
      <c r="K135" s="742">
        <f>VLOOKUP(I135,'[4]MATRIZ CALIFICACIÓN'!$B$10:$C$14,2,0)</f>
        <v>1</v>
      </c>
      <c r="L135" s="1044">
        <f>HLOOKUP(J135,'[4]MATRIZ CALIFICACIÓN'!$D$8:$F$9,2,0)</f>
        <v>2</v>
      </c>
      <c r="M135" s="742">
        <f>VALUE(CONCATENATE(K135,L135))</f>
        <v>12</v>
      </c>
      <c r="N135" s="807" t="str">
        <f>VLOOKUP(M135,'[12]MATRIZ CALIFICACIÓN'!$D$27:$E$69,2,0)</f>
        <v>BAJA</v>
      </c>
      <c r="O135" s="1013" t="s">
        <v>401</v>
      </c>
      <c r="P135" s="840" t="s">
        <v>106</v>
      </c>
      <c r="Q135" s="813" t="s">
        <v>47</v>
      </c>
      <c r="R135" s="817" t="s">
        <v>114</v>
      </c>
      <c r="S135" s="841" t="s">
        <v>10</v>
      </c>
      <c r="T135" s="1271" t="s">
        <v>376</v>
      </c>
      <c r="U135" s="766" t="s">
        <v>377</v>
      </c>
      <c r="V135" s="1296" t="s">
        <v>386</v>
      </c>
      <c r="W135" s="1000" t="s">
        <v>398</v>
      </c>
      <c r="X135" s="1003" t="s">
        <v>378</v>
      </c>
      <c r="Y135" s="859" t="s">
        <v>665</v>
      </c>
      <c r="Z135" s="859" t="s">
        <v>662</v>
      </c>
      <c r="AA135" s="721" t="s">
        <v>666</v>
      </c>
      <c r="AB135" s="859" t="s">
        <v>662</v>
      </c>
      <c r="AC135" s="721" t="s">
        <v>830</v>
      </c>
      <c r="AD135" s="1354" t="s">
        <v>831</v>
      </c>
      <c r="AE135" s="721" t="s">
        <v>362</v>
      </c>
      <c r="AF135" s="721" t="s">
        <v>832</v>
      </c>
      <c r="AG135" s="158"/>
      <c r="AH135" s="161"/>
      <c r="AI135" s="158"/>
      <c r="AJ135" s="161"/>
      <c r="AK135" s="158"/>
      <c r="AL135" s="161"/>
      <c r="AM135" s="158"/>
    </row>
    <row r="136" spans="1:39" ht="20.25" customHeight="1" x14ac:dyDescent="0.2">
      <c r="A136" s="790"/>
      <c r="B136" s="1070"/>
      <c r="C136" s="1212"/>
      <c r="D136" s="845"/>
      <c r="E136" s="779"/>
      <c r="F136" s="288" t="s">
        <v>379</v>
      </c>
      <c r="G136" s="742"/>
      <c r="H136" s="851" t="s">
        <v>399</v>
      </c>
      <c r="I136" s="785"/>
      <c r="J136" s="1213"/>
      <c r="K136" s="742"/>
      <c r="L136" s="1044"/>
      <c r="M136" s="742"/>
      <c r="N136" s="808"/>
      <c r="O136" s="1086"/>
      <c r="P136" s="742"/>
      <c r="Q136" s="814"/>
      <c r="R136" s="818"/>
      <c r="S136" s="842"/>
      <c r="T136" s="1272"/>
      <c r="U136" s="755"/>
      <c r="V136" s="1297"/>
      <c r="W136" s="1294"/>
      <c r="X136" s="1004"/>
      <c r="Y136" s="760"/>
      <c r="Z136" s="760"/>
      <c r="AA136" s="760"/>
      <c r="AB136" s="760"/>
      <c r="AC136" s="722"/>
      <c r="AD136" s="1355"/>
      <c r="AE136" s="760"/>
      <c r="AF136" s="722"/>
      <c r="AG136" s="159"/>
      <c r="AH136" s="162"/>
      <c r="AI136" s="159"/>
      <c r="AJ136" s="162"/>
      <c r="AK136" s="159"/>
      <c r="AL136" s="162"/>
      <c r="AM136" s="159"/>
    </row>
    <row r="137" spans="1:39" ht="20.25" customHeight="1" x14ac:dyDescent="0.2">
      <c r="A137" s="790"/>
      <c r="B137" s="1070"/>
      <c r="C137" s="1212"/>
      <c r="D137" s="845"/>
      <c r="E137" s="779"/>
      <c r="F137" s="288" t="s">
        <v>381</v>
      </c>
      <c r="G137" s="742"/>
      <c r="H137" s="842"/>
      <c r="I137" s="785"/>
      <c r="J137" s="1213"/>
      <c r="K137" s="742"/>
      <c r="L137" s="1044"/>
      <c r="M137" s="742"/>
      <c r="N137" s="808"/>
      <c r="O137" s="1086"/>
      <c r="P137" s="742"/>
      <c r="Q137" s="814"/>
      <c r="R137" s="818"/>
      <c r="S137" s="842"/>
      <c r="T137" s="1272"/>
      <c r="U137" s="755"/>
      <c r="V137" s="1297"/>
      <c r="W137" s="1294"/>
      <c r="X137" s="1004"/>
      <c r="Y137" s="760"/>
      <c r="Z137" s="760"/>
      <c r="AA137" s="760"/>
      <c r="AB137" s="760"/>
      <c r="AC137" s="722"/>
      <c r="AD137" s="1355"/>
      <c r="AE137" s="760"/>
      <c r="AF137" s="722"/>
      <c r="AG137" s="159"/>
      <c r="AH137" s="162"/>
      <c r="AI137" s="159"/>
      <c r="AJ137" s="162"/>
      <c r="AK137" s="159"/>
      <c r="AL137" s="162"/>
      <c r="AM137" s="159"/>
    </row>
    <row r="138" spans="1:39" ht="20.25" customHeight="1" x14ac:dyDescent="0.2">
      <c r="A138" s="790"/>
      <c r="B138" s="1070"/>
      <c r="C138" s="1212"/>
      <c r="D138" s="845"/>
      <c r="E138" s="779"/>
      <c r="F138" s="288" t="s">
        <v>382</v>
      </c>
      <c r="G138" s="742"/>
      <c r="H138" s="842"/>
      <c r="I138" s="785"/>
      <c r="J138" s="1213"/>
      <c r="K138" s="742"/>
      <c r="L138" s="1044"/>
      <c r="M138" s="742"/>
      <c r="N138" s="808"/>
      <c r="O138" s="1086"/>
      <c r="P138" s="742"/>
      <c r="Q138" s="815"/>
      <c r="R138" s="819"/>
      <c r="S138" s="842"/>
      <c r="T138" s="1272"/>
      <c r="U138" s="755"/>
      <c r="V138" s="1297"/>
      <c r="W138" s="1294"/>
      <c r="X138" s="1004"/>
      <c r="Y138" s="760"/>
      <c r="Z138" s="760"/>
      <c r="AA138" s="760"/>
      <c r="AB138" s="760"/>
      <c r="AC138" s="722"/>
      <c r="AD138" s="1355"/>
      <c r="AE138" s="760"/>
      <c r="AF138" s="722"/>
      <c r="AG138" s="159"/>
      <c r="AH138" s="162"/>
      <c r="AI138" s="159"/>
      <c r="AJ138" s="162"/>
      <c r="AK138" s="159"/>
      <c r="AL138" s="162"/>
      <c r="AM138" s="159"/>
    </row>
    <row r="139" spans="1:39" ht="111" customHeight="1" thickBot="1" x14ac:dyDescent="0.25">
      <c r="A139" s="790"/>
      <c r="B139" s="1070"/>
      <c r="C139" s="1212"/>
      <c r="D139" s="846"/>
      <c r="E139" s="780"/>
      <c r="F139" s="312" t="s">
        <v>383</v>
      </c>
      <c r="G139" s="743"/>
      <c r="H139" s="843"/>
      <c r="I139" s="812"/>
      <c r="J139" s="1213"/>
      <c r="K139" s="742"/>
      <c r="L139" s="1044"/>
      <c r="M139" s="742"/>
      <c r="N139" s="809"/>
      <c r="O139" s="811"/>
      <c r="P139" s="743"/>
      <c r="Q139" s="816"/>
      <c r="R139" s="820"/>
      <c r="S139" s="843"/>
      <c r="T139" s="1273"/>
      <c r="U139" s="756"/>
      <c r="V139" s="1298"/>
      <c r="W139" s="1295"/>
      <c r="X139" s="1005"/>
      <c r="Y139" s="761"/>
      <c r="Z139" s="761"/>
      <c r="AA139" s="761"/>
      <c r="AB139" s="761"/>
      <c r="AC139" s="723"/>
      <c r="AD139" s="1356"/>
      <c r="AE139" s="761"/>
      <c r="AF139" s="723"/>
      <c r="AG139" s="160"/>
      <c r="AH139" s="163"/>
      <c r="AI139" s="160"/>
      <c r="AJ139" s="163"/>
      <c r="AK139" s="160"/>
      <c r="AL139" s="163"/>
      <c r="AM139" s="160"/>
    </row>
    <row r="140" spans="1:39" ht="45" customHeight="1" x14ac:dyDescent="0.2">
      <c r="A140" s="790"/>
      <c r="B140" s="1070"/>
      <c r="C140" s="1219">
        <v>26</v>
      </c>
      <c r="D140" s="844" t="s">
        <v>163</v>
      </c>
      <c r="E140" s="778" t="s">
        <v>157</v>
      </c>
      <c r="F140" s="370" t="s">
        <v>388</v>
      </c>
      <c r="G140" s="766" t="s">
        <v>402</v>
      </c>
      <c r="H140" s="273" t="s">
        <v>390</v>
      </c>
      <c r="I140" s="1222" t="s">
        <v>47</v>
      </c>
      <c r="J140" s="1222" t="s">
        <v>114</v>
      </c>
      <c r="K140" s="1264">
        <f>VLOOKUP(I140,'[9]MATRIZ CALIFICACIÓN'!$B$10:$C$14,2,0)</f>
        <v>1</v>
      </c>
      <c r="L140" s="1054">
        <f>HLOOKUP(J140,'[9]MATRIZ CALIFICACIÓN'!$D$8:$F$9,2,0)</f>
        <v>2</v>
      </c>
      <c r="M140" s="1264">
        <f>VALUE(CONCATENATE(K140,L140))</f>
        <v>12</v>
      </c>
      <c r="N140" s="807" t="str">
        <f>VLOOKUP(M140,'[12]MATRIZ CALIFICACIÓN'!$D$27:$E$69,2,0)</f>
        <v>BAJA</v>
      </c>
      <c r="O140" s="868" t="s">
        <v>403</v>
      </c>
      <c r="P140" s="840" t="s">
        <v>106</v>
      </c>
      <c r="Q140" s="813" t="s">
        <v>47</v>
      </c>
      <c r="R140" s="817" t="s">
        <v>114</v>
      </c>
      <c r="S140" s="841" t="s">
        <v>10</v>
      </c>
      <c r="T140" s="1271" t="s">
        <v>376</v>
      </c>
      <c r="U140" s="766" t="s">
        <v>377</v>
      </c>
      <c r="V140" s="1296" t="s">
        <v>386</v>
      </c>
      <c r="W140" s="1000" t="s">
        <v>398</v>
      </c>
      <c r="X140" s="1003" t="s">
        <v>378</v>
      </c>
      <c r="Y140" s="859" t="s">
        <v>665</v>
      </c>
      <c r="Z140" s="859" t="s">
        <v>662</v>
      </c>
      <c r="AA140" s="721" t="s">
        <v>666</v>
      </c>
      <c r="AB140" s="859" t="s">
        <v>662</v>
      </c>
      <c r="AC140" s="721" t="s">
        <v>830</v>
      </c>
      <c r="AD140" s="1354" t="s">
        <v>831</v>
      </c>
      <c r="AE140" s="721" t="s">
        <v>362</v>
      </c>
      <c r="AF140" s="721" t="s">
        <v>832</v>
      </c>
      <c r="AG140" s="337"/>
      <c r="AH140" s="336"/>
      <c r="AI140" s="337"/>
      <c r="AJ140" s="336"/>
      <c r="AK140" s="337"/>
      <c r="AL140" s="336"/>
      <c r="AM140" s="337"/>
    </row>
    <row r="141" spans="1:39" ht="45" customHeight="1" x14ac:dyDescent="0.2">
      <c r="A141" s="790"/>
      <c r="B141" s="1070"/>
      <c r="C141" s="1220"/>
      <c r="D141" s="845"/>
      <c r="E141" s="779"/>
      <c r="F141" s="275" t="s">
        <v>392</v>
      </c>
      <c r="G141" s="755"/>
      <c r="H141" s="234" t="s">
        <v>290</v>
      </c>
      <c r="I141" s="1223"/>
      <c r="J141" s="1223"/>
      <c r="K141" s="1265"/>
      <c r="L141" s="1055"/>
      <c r="M141" s="1265"/>
      <c r="N141" s="808"/>
      <c r="O141" s="1300"/>
      <c r="P141" s="742"/>
      <c r="Q141" s="814"/>
      <c r="R141" s="818"/>
      <c r="S141" s="842"/>
      <c r="T141" s="1272"/>
      <c r="U141" s="755"/>
      <c r="V141" s="1297"/>
      <c r="W141" s="1294"/>
      <c r="X141" s="1004"/>
      <c r="Y141" s="760"/>
      <c r="Z141" s="760"/>
      <c r="AA141" s="760"/>
      <c r="AB141" s="760"/>
      <c r="AC141" s="722"/>
      <c r="AD141" s="1355"/>
      <c r="AE141" s="760"/>
      <c r="AF141" s="722"/>
      <c r="AG141" s="337"/>
      <c r="AH141" s="336"/>
      <c r="AI141" s="337"/>
      <c r="AJ141" s="336"/>
      <c r="AK141" s="337"/>
      <c r="AL141" s="336"/>
      <c r="AM141" s="337"/>
    </row>
    <row r="142" spans="1:39" ht="45" customHeight="1" x14ac:dyDescent="0.2">
      <c r="A142" s="790"/>
      <c r="B142" s="1070"/>
      <c r="C142" s="1220"/>
      <c r="D142" s="845"/>
      <c r="E142" s="779"/>
      <c r="F142" s="276" t="s">
        <v>393</v>
      </c>
      <c r="G142" s="755"/>
      <c r="H142" s="851" t="s">
        <v>374</v>
      </c>
      <c r="I142" s="1223"/>
      <c r="J142" s="1223"/>
      <c r="K142" s="1265"/>
      <c r="L142" s="1055"/>
      <c r="M142" s="1265"/>
      <c r="N142" s="808"/>
      <c r="O142" s="1300"/>
      <c r="P142" s="742"/>
      <c r="Q142" s="814"/>
      <c r="R142" s="818"/>
      <c r="S142" s="842"/>
      <c r="T142" s="1272"/>
      <c r="U142" s="755"/>
      <c r="V142" s="1297"/>
      <c r="W142" s="1294"/>
      <c r="X142" s="1004"/>
      <c r="Y142" s="760"/>
      <c r="Z142" s="760"/>
      <c r="AA142" s="760"/>
      <c r="AB142" s="760"/>
      <c r="AC142" s="722"/>
      <c r="AD142" s="1355"/>
      <c r="AE142" s="760"/>
      <c r="AF142" s="722"/>
      <c r="AG142" s="337"/>
      <c r="AH142" s="336"/>
      <c r="AI142" s="337"/>
      <c r="AJ142" s="336"/>
      <c r="AK142" s="337"/>
      <c r="AL142" s="336"/>
      <c r="AM142" s="337"/>
    </row>
    <row r="143" spans="1:39" ht="45" customHeight="1" x14ac:dyDescent="0.2">
      <c r="A143" s="790"/>
      <c r="B143" s="1070"/>
      <c r="C143" s="1220"/>
      <c r="D143" s="845"/>
      <c r="E143" s="779"/>
      <c r="F143" s="1308" t="s">
        <v>394</v>
      </c>
      <c r="G143" s="755"/>
      <c r="H143" s="842"/>
      <c r="I143" s="1224"/>
      <c r="J143" s="1224"/>
      <c r="K143" s="1265"/>
      <c r="L143" s="1055"/>
      <c r="M143" s="1265"/>
      <c r="N143" s="808"/>
      <c r="O143" s="1300"/>
      <c r="P143" s="742"/>
      <c r="Q143" s="815"/>
      <c r="R143" s="819"/>
      <c r="S143" s="842"/>
      <c r="T143" s="1272"/>
      <c r="U143" s="755"/>
      <c r="V143" s="1297"/>
      <c r="W143" s="1294"/>
      <c r="X143" s="1004"/>
      <c r="Y143" s="760"/>
      <c r="Z143" s="760"/>
      <c r="AA143" s="760"/>
      <c r="AB143" s="760"/>
      <c r="AC143" s="722"/>
      <c r="AD143" s="1355"/>
      <c r="AE143" s="760"/>
      <c r="AF143" s="722"/>
      <c r="AG143" s="337"/>
      <c r="AH143" s="336"/>
      <c r="AI143" s="337"/>
      <c r="AJ143" s="336"/>
      <c r="AK143" s="337"/>
      <c r="AL143" s="336"/>
      <c r="AM143" s="337"/>
    </row>
    <row r="144" spans="1:39" ht="45" customHeight="1" thickBot="1" x14ac:dyDescent="0.25">
      <c r="A144" s="790"/>
      <c r="B144" s="1070"/>
      <c r="C144" s="1221"/>
      <c r="D144" s="846"/>
      <c r="E144" s="1053"/>
      <c r="F144" s="1309"/>
      <c r="G144" s="756"/>
      <c r="H144" s="843"/>
      <c r="I144" s="1225"/>
      <c r="J144" s="1225"/>
      <c r="K144" s="1266"/>
      <c r="L144" s="1056"/>
      <c r="M144" s="1266"/>
      <c r="N144" s="809"/>
      <c r="O144" s="1301"/>
      <c r="P144" s="743"/>
      <c r="Q144" s="816"/>
      <c r="R144" s="820"/>
      <c r="S144" s="843"/>
      <c r="T144" s="1273"/>
      <c r="U144" s="756"/>
      <c r="V144" s="1298"/>
      <c r="W144" s="1295"/>
      <c r="X144" s="1005"/>
      <c r="Y144" s="761"/>
      <c r="Z144" s="761"/>
      <c r="AA144" s="761"/>
      <c r="AB144" s="761"/>
      <c r="AC144" s="723"/>
      <c r="AD144" s="1356"/>
      <c r="AE144" s="761"/>
      <c r="AF144" s="723"/>
      <c r="AG144" s="337"/>
      <c r="AH144" s="336"/>
      <c r="AI144" s="337"/>
      <c r="AJ144" s="336"/>
      <c r="AK144" s="337"/>
      <c r="AL144" s="336"/>
      <c r="AM144" s="337"/>
    </row>
    <row r="145" spans="1:39" ht="40.5" customHeight="1" x14ac:dyDescent="0.2">
      <c r="A145" s="790"/>
      <c r="B145" s="1070"/>
      <c r="C145" s="1219">
        <v>27</v>
      </c>
      <c r="D145" s="844" t="s">
        <v>164</v>
      </c>
      <c r="E145" s="778" t="s">
        <v>157</v>
      </c>
      <c r="F145" s="396" t="s">
        <v>388</v>
      </c>
      <c r="G145" s="766" t="s">
        <v>668</v>
      </c>
      <c r="H145" s="380" t="s">
        <v>390</v>
      </c>
      <c r="I145" s="1222" t="s">
        <v>47</v>
      </c>
      <c r="J145" s="1222" t="s">
        <v>114</v>
      </c>
      <c r="K145" s="1264">
        <f>VLOOKUP(I145,'[13]MATRIZ CALIFICACIÓN'!$B$10:$C$14,2,0)</f>
        <v>1</v>
      </c>
      <c r="L145" s="1054">
        <f>HLOOKUP(J145,'[13]MATRIZ CALIFICACIÓN'!$D$8:$F$9,2,0)</f>
        <v>2</v>
      </c>
      <c r="M145" s="1264">
        <f>VALUE(CONCATENATE(K145,L145))</f>
        <v>12</v>
      </c>
      <c r="N145" s="807" t="str">
        <f>VLOOKUP(M145,'[14]MATRIZ CALIFICACIÓN'!$D$27:$E$69,2,0)</f>
        <v>BAJA</v>
      </c>
      <c r="O145" s="868" t="s">
        <v>669</v>
      </c>
      <c r="P145" s="840" t="s">
        <v>106</v>
      </c>
      <c r="Q145" s="813" t="s">
        <v>47</v>
      </c>
      <c r="R145" s="817" t="s">
        <v>114</v>
      </c>
      <c r="S145" s="841" t="s">
        <v>10</v>
      </c>
      <c r="T145" s="1072" t="s">
        <v>297</v>
      </c>
      <c r="U145" s="1072" t="s">
        <v>377</v>
      </c>
      <c r="V145" s="1072" t="s">
        <v>386</v>
      </c>
      <c r="W145" s="1302" t="s">
        <v>670</v>
      </c>
      <c r="X145" s="1006" t="s">
        <v>378</v>
      </c>
      <c r="Y145" s="721" t="s">
        <v>671</v>
      </c>
      <c r="Z145" s="859" t="s">
        <v>662</v>
      </c>
      <c r="AA145" s="721" t="s">
        <v>670</v>
      </c>
      <c r="AB145" s="859" t="s">
        <v>662</v>
      </c>
      <c r="AC145" s="1362" t="s">
        <v>834</v>
      </c>
      <c r="AD145" s="721" t="s">
        <v>835</v>
      </c>
      <c r="AE145" s="721" t="s">
        <v>670</v>
      </c>
      <c r="AF145" s="725">
        <v>0.5</v>
      </c>
      <c r="AG145" s="158"/>
      <c r="AH145" s="161"/>
      <c r="AI145" s="158"/>
      <c r="AJ145" s="161"/>
      <c r="AK145" s="158"/>
      <c r="AL145" s="161"/>
      <c r="AM145" s="158"/>
    </row>
    <row r="146" spans="1:39" ht="33" customHeight="1" x14ac:dyDescent="0.2">
      <c r="A146" s="790"/>
      <c r="B146" s="1070"/>
      <c r="C146" s="1220"/>
      <c r="D146" s="845"/>
      <c r="E146" s="779"/>
      <c r="F146" s="395" t="s">
        <v>392</v>
      </c>
      <c r="G146" s="755"/>
      <c r="H146" s="1398" t="s">
        <v>374</v>
      </c>
      <c r="I146" s="1223"/>
      <c r="J146" s="1223"/>
      <c r="K146" s="1265"/>
      <c r="L146" s="1055"/>
      <c r="M146" s="1265"/>
      <c r="N146" s="808"/>
      <c r="O146" s="1300"/>
      <c r="P146" s="742"/>
      <c r="Q146" s="814"/>
      <c r="R146" s="818"/>
      <c r="S146" s="842"/>
      <c r="T146" s="1073"/>
      <c r="U146" s="1073"/>
      <c r="V146" s="1073"/>
      <c r="W146" s="1303"/>
      <c r="X146" s="1007"/>
      <c r="Y146" s="722"/>
      <c r="Z146" s="760"/>
      <c r="AA146" s="760"/>
      <c r="AB146" s="760"/>
      <c r="AC146" s="722"/>
      <c r="AD146" s="722"/>
      <c r="AE146" s="760"/>
      <c r="AF146" s="760"/>
      <c r="AG146" s="159"/>
      <c r="AH146" s="162"/>
      <c r="AI146" s="159"/>
      <c r="AJ146" s="162"/>
      <c r="AK146" s="159"/>
      <c r="AL146" s="162"/>
      <c r="AM146" s="159"/>
    </row>
    <row r="147" spans="1:39" ht="40.5" customHeight="1" x14ac:dyDescent="0.2">
      <c r="A147" s="790"/>
      <c r="B147" s="1070"/>
      <c r="C147" s="1220"/>
      <c r="D147" s="845"/>
      <c r="E147" s="779"/>
      <c r="F147" s="397" t="s">
        <v>393</v>
      </c>
      <c r="G147" s="755"/>
      <c r="H147" s="1399"/>
      <c r="I147" s="1223"/>
      <c r="J147" s="1223"/>
      <c r="K147" s="1265"/>
      <c r="L147" s="1055"/>
      <c r="M147" s="1265"/>
      <c r="N147" s="808"/>
      <c r="O147" s="1300"/>
      <c r="P147" s="742"/>
      <c r="Q147" s="814"/>
      <c r="R147" s="818"/>
      <c r="S147" s="842"/>
      <c r="T147" s="1073"/>
      <c r="U147" s="1073"/>
      <c r="V147" s="1073"/>
      <c r="W147" s="1303"/>
      <c r="X147" s="1007"/>
      <c r="Y147" s="722"/>
      <c r="Z147" s="760"/>
      <c r="AA147" s="760"/>
      <c r="AB147" s="760"/>
      <c r="AC147" s="722"/>
      <c r="AD147" s="722"/>
      <c r="AE147" s="760"/>
      <c r="AF147" s="760"/>
      <c r="AG147" s="159"/>
      <c r="AH147" s="162"/>
      <c r="AI147" s="159"/>
      <c r="AJ147" s="162"/>
      <c r="AK147" s="159"/>
      <c r="AL147" s="162"/>
      <c r="AM147" s="159"/>
    </row>
    <row r="148" spans="1:39" ht="20.25" customHeight="1" x14ac:dyDescent="0.2">
      <c r="A148" s="790"/>
      <c r="B148" s="1070"/>
      <c r="C148" s="1220"/>
      <c r="D148" s="845"/>
      <c r="E148" s="779"/>
      <c r="F148" s="1401" t="s">
        <v>394</v>
      </c>
      <c r="G148" s="755"/>
      <c r="H148" s="1399"/>
      <c r="I148" s="1224"/>
      <c r="J148" s="1224"/>
      <c r="K148" s="1265"/>
      <c r="L148" s="1055"/>
      <c r="M148" s="1265"/>
      <c r="N148" s="808"/>
      <c r="O148" s="1300"/>
      <c r="P148" s="742"/>
      <c r="Q148" s="815"/>
      <c r="R148" s="819"/>
      <c r="S148" s="842"/>
      <c r="T148" s="1073"/>
      <c r="U148" s="1073"/>
      <c r="V148" s="1073"/>
      <c r="W148" s="1303"/>
      <c r="X148" s="1007"/>
      <c r="Y148" s="722"/>
      <c r="Z148" s="760"/>
      <c r="AA148" s="760"/>
      <c r="AB148" s="760"/>
      <c r="AC148" s="722"/>
      <c r="AD148" s="722"/>
      <c r="AE148" s="760"/>
      <c r="AF148" s="760"/>
      <c r="AG148" s="159"/>
      <c r="AH148" s="162"/>
      <c r="AI148" s="159"/>
      <c r="AJ148" s="162"/>
      <c r="AK148" s="159"/>
      <c r="AL148" s="162"/>
      <c r="AM148" s="159"/>
    </row>
    <row r="149" spans="1:39" ht="33" customHeight="1" thickBot="1" x14ac:dyDescent="0.25">
      <c r="A149" s="791"/>
      <c r="B149" s="1071"/>
      <c r="C149" s="1221"/>
      <c r="D149" s="846"/>
      <c r="E149" s="1053"/>
      <c r="F149" s="1402"/>
      <c r="G149" s="756"/>
      <c r="H149" s="1400"/>
      <c r="I149" s="1225"/>
      <c r="J149" s="1225"/>
      <c r="K149" s="1266"/>
      <c r="L149" s="1056"/>
      <c r="M149" s="1266"/>
      <c r="N149" s="809"/>
      <c r="O149" s="1301"/>
      <c r="P149" s="743"/>
      <c r="Q149" s="816"/>
      <c r="R149" s="820"/>
      <c r="S149" s="843"/>
      <c r="T149" s="1074"/>
      <c r="U149" s="1074"/>
      <c r="V149" s="1074"/>
      <c r="W149" s="1304"/>
      <c r="X149" s="1008"/>
      <c r="Y149" s="723"/>
      <c r="Z149" s="761"/>
      <c r="AA149" s="761"/>
      <c r="AB149" s="761"/>
      <c r="AC149" s="723"/>
      <c r="AD149" s="723"/>
      <c r="AE149" s="761"/>
      <c r="AF149" s="761"/>
      <c r="AG149" s="160"/>
      <c r="AH149" s="163"/>
      <c r="AI149" s="160"/>
      <c r="AJ149" s="163"/>
      <c r="AK149" s="160"/>
      <c r="AL149" s="163"/>
      <c r="AM149" s="160"/>
    </row>
    <row r="150" spans="1:39" ht="81.75" customHeight="1" x14ac:dyDescent="0.2">
      <c r="A150" s="789" t="str">
        <f>'[15]MAPA DE RIESGOS '!A16</f>
        <v>PA02 GESTIÓN DEL TALENTO HUMANO</v>
      </c>
      <c r="B150" s="778" t="str">
        <f>'[15]MAPA DE RIESGOS '!B16</f>
        <v>Gestionar las actividades relacionadas con el Talento Humano de la Secretaría, mediante la definición e implementación de políticas, planes y
programas que aseguren el ingreso, desarrollo integral durante la permanencia y retiro del personal de acuerdo a la normatividad vigente y
generando las condiciones laborales con las cuales los servidores públicos contribuyan al cumplimiento de la misión institucional de la
Secretaría Distrital de Movilidad.</v>
      </c>
      <c r="C150" s="1284">
        <v>28</v>
      </c>
      <c r="D150" s="844" t="s">
        <v>163</v>
      </c>
      <c r="E150" s="587" t="str">
        <f>'[15]MAPA DE RIESGOS '!E16</f>
        <v>PROCESOS/PROCEDIMIENTOS</v>
      </c>
      <c r="F150" s="269" t="str">
        <f>'[15]MAPA DE RIESGOS '!F16</f>
        <v>Voluntad del servidor público de beneficiar a un tercero o a si mismo</v>
      </c>
      <c r="G150" s="886" t="s">
        <v>898</v>
      </c>
      <c r="H150" s="434" t="str">
        <f>'[15]MAPA DE RIESGOS '!H16</f>
        <v>Investigaciones y sanciones disciplinarias</v>
      </c>
      <c r="I150" s="1257" t="str">
        <f>'[15]MAPA DE RIESGOS '!I16</f>
        <v>RARA VEZ (1)</v>
      </c>
      <c r="J150" s="1257" t="str">
        <f>'[15]MAPA DE RIESGOS '!J16</f>
        <v>MODERADO (5)</v>
      </c>
      <c r="K150" s="1285">
        <f>'[15]MAPA DE RIESGOS '!K16</f>
        <v>1</v>
      </c>
      <c r="L150" s="1373">
        <f>'[15]MAPA DE RIESGOS '!L16</f>
        <v>1</v>
      </c>
      <c r="M150" s="1285">
        <f>'[15]MAPA DE RIESGOS '!M16</f>
        <v>11</v>
      </c>
      <c r="N150" s="1311" t="str">
        <f>'[15]MAPA DE RIESGOS '!N16</f>
        <v>BAJA</v>
      </c>
      <c r="O150" s="590" t="str">
        <f>'[15]MAPA DE RIESGOS '!O16</f>
        <v xml:space="preserve">Revisión de documentos soportes </v>
      </c>
      <c r="P150" s="587" t="str">
        <f>'[15]MAPA DE RIESGOS '!P16</f>
        <v>PREVENTIVO</v>
      </c>
      <c r="Q150" s="1257" t="str">
        <f>'[15]MAPA DE RIESGOS '!Q16</f>
        <v>RARA VEZ (1)</v>
      </c>
      <c r="R150" s="1280" t="str">
        <f>'[15]MAPA DE RIESGOS '!R16</f>
        <v>MODERADO (5)</v>
      </c>
      <c r="S150" s="1371" t="str">
        <f>'[15]MAPA DE RIESGOS '!S16</f>
        <v>BAJA</v>
      </c>
      <c r="T150" s="319" t="str">
        <f>'[15]MAPA DE RIESGOS '!T16</f>
        <v>Semestral</v>
      </c>
      <c r="U150" s="583" t="str">
        <f>'[15]MAPA DE RIESGOS '!U16</f>
        <v>Profesional revisa el cumplimiento total de los requisitos normativos y organizacionales para el respectivo reconocimiento u otorgamiento de beneficio</v>
      </c>
      <c r="V150" s="583" t="str">
        <f>'[15]MAPA DE RIESGOS '!V16</f>
        <v>Visto bueno sobre reconocimiento u otorgamiento por parte del revisor</v>
      </c>
      <c r="W150" s="1369" t="str">
        <f>'[15]MAPA DE RIESGOS '!W16</f>
        <v>DIRECCIÓN ADMINISTRATIVA Y FINANCIREA / SUBDIRECCIÓN ADMINISTRATIVA</v>
      </c>
      <c r="X150" s="591" t="s">
        <v>404</v>
      </c>
      <c r="Y150" s="592">
        <v>42855</v>
      </c>
      <c r="Z150" s="303" t="s">
        <v>608</v>
      </c>
      <c r="AA150" s="721" t="s">
        <v>409</v>
      </c>
      <c r="AB150" s="591" t="s">
        <v>410</v>
      </c>
      <c r="AC150" s="681">
        <v>42978</v>
      </c>
      <c r="AD150" s="303" t="s">
        <v>899</v>
      </c>
      <c r="AE150" s="731" t="s">
        <v>409</v>
      </c>
      <c r="AF150" s="593" t="s">
        <v>900</v>
      </c>
      <c r="AG150" s="158"/>
      <c r="AH150" s="161"/>
      <c r="AI150" s="158"/>
      <c r="AJ150" s="161"/>
      <c r="AK150" s="158"/>
      <c r="AL150" s="161"/>
      <c r="AM150" s="158"/>
    </row>
    <row r="151" spans="1:39" ht="30.75" customHeight="1" x14ac:dyDescent="0.2">
      <c r="A151" s="790"/>
      <c r="B151" s="779"/>
      <c r="C151" s="1217"/>
      <c r="D151" s="845"/>
      <c r="E151" s="890" t="str">
        <f>'[15]MAPA DE RIESGOS '!E17</f>
        <v>PROCESOS/PROCEDIMIENTOS</v>
      </c>
      <c r="F151" s="847" t="str">
        <f>'[15]MAPA DE RIESGOS '!F17</f>
        <v>Omisión del debido proceso</v>
      </c>
      <c r="G151" s="892"/>
      <c r="H151" s="435" t="str">
        <f>'[15]MAPA DE RIESGOS '!H17</f>
        <v xml:space="preserve">Reprocesos y desgaste administrativo  </v>
      </c>
      <c r="I151" s="1258"/>
      <c r="J151" s="1258"/>
      <c r="K151" s="1286"/>
      <c r="L151" s="1374"/>
      <c r="M151" s="1286"/>
      <c r="N151" s="1312"/>
      <c r="O151" s="1310" t="str">
        <f>'[15]MAPA DE RIESGOS '!O17</f>
        <v>Publicación de resultados de proceso de otorgamiento</v>
      </c>
      <c r="P151" s="890" t="str">
        <f>'[15]MAPA DE RIESGOS '!P17</f>
        <v>PREVENTIVO</v>
      </c>
      <c r="Q151" s="1258"/>
      <c r="R151" s="1281"/>
      <c r="S151" s="1372"/>
      <c r="T151" s="890" t="str">
        <f>'[15]MAPA DE RIESGOS '!T17</f>
        <v>Semestral</v>
      </c>
      <c r="U151" s="847" t="str">
        <f>'[15]MAPA DE RIESGOS '!U17</f>
        <v>Publicación en la intranet y/o por correo electrónico del proceso de otorgamiento de incentivo y sus resultados</v>
      </c>
      <c r="V151" s="847" t="str">
        <f>'[15]MAPA DE RIESGOS '!V17</f>
        <v>Visto bueno sobre reconocimiento u otorgamiento por parte del revisor</v>
      </c>
      <c r="W151" s="1370"/>
      <c r="X151" s="998" t="s">
        <v>405</v>
      </c>
      <c r="Y151" s="989">
        <v>42855</v>
      </c>
      <c r="Z151" s="722" t="s">
        <v>608</v>
      </c>
      <c r="AA151" s="722"/>
      <c r="AB151" s="998" t="s">
        <v>410</v>
      </c>
      <c r="AC151" s="1367">
        <v>42978</v>
      </c>
      <c r="AD151" s="722" t="s">
        <v>608</v>
      </c>
      <c r="AE151" s="732"/>
      <c r="AF151" s="1363" t="s">
        <v>410</v>
      </c>
      <c r="AG151" s="159"/>
      <c r="AH151" s="162"/>
      <c r="AI151" s="159"/>
      <c r="AJ151" s="162"/>
      <c r="AK151" s="159"/>
      <c r="AL151" s="162"/>
      <c r="AM151" s="159"/>
    </row>
    <row r="152" spans="1:39" ht="38.25" customHeight="1" thickBot="1" x14ac:dyDescent="0.25">
      <c r="A152" s="790"/>
      <c r="B152" s="779"/>
      <c r="C152" s="1217"/>
      <c r="D152" s="845"/>
      <c r="E152" s="892"/>
      <c r="F152" s="845"/>
      <c r="G152" s="892"/>
      <c r="H152" s="582" t="str">
        <f>'[15]MAPA DE RIESGOS '!H18</f>
        <v>Afectación del clima laboral</v>
      </c>
      <c r="I152" s="1258"/>
      <c r="J152" s="1258"/>
      <c r="K152" s="1286"/>
      <c r="L152" s="1374"/>
      <c r="M152" s="1286"/>
      <c r="N152" s="1312"/>
      <c r="O152" s="1262"/>
      <c r="P152" s="892"/>
      <c r="Q152" s="1258"/>
      <c r="R152" s="1281"/>
      <c r="S152" s="1372"/>
      <c r="T152" s="892"/>
      <c r="U152" s="845"/>
      <c r="V152" s="845"/>
      <c r="W152" s="1370"/>
      <c r="X152" s="999"/>
      <c r="Y152" s="720"/>
      <c r="Z152" s="723"/>
      <c r="AA152" s="723"/>
      <c r="AB152" s="999"/>
      <c r="AC152" s="1368"/>
      <c r="AD152" s="723"/>
      <c r="AE152" s="733"/>
      <c r="AF152" s="1002"/>
      <c r="AG152" s="159"/>
      <c r="AH152" s="162"/>
      <c r="AI152" s="159"/>
      <c r="AJ152" s="162"/>
      <c r="AK152" s="159"/>
      <c r="AL152" s="162"/>
      <c r="AM152" s="159"/>
    </row>
    <row r="153" spans="1:39" ht="75" customHeight="1" x14ac:dyDescent="0.2">
      <c r="A153" s="790"/>
      <c r="B153" s="779"/>
      <c r="C153" s="1287">
        <v>29</v>
      </c>
      <c r="D153" s="844" t="s">
        <v>163</v>
      </c>
      <c r="E153" s="300" t="s">
        <v>157</v>
      </c>
      <c r="F153" s="273" t="s">
        <v>406</v>
      </c>
      <c r="G153" s="766" t="s">
        <v>903</v>
      </c>
      <c r="H153" s="273" t="s">
        <v>407</v>
      </c>
      <c r="I153" s="817" t="s">
        <v>12</v>
      </c>
      <c r="J153" s="813" t="s">
        <v>114</v>
      </c>
      <c r="K153" s="778">
        <f>VLOOKUP(I153,'[6]MATRIZ CALIFICACIÓN'!$B$10:$C$14,2,0)</f>
        <v>2</v>
      </c>
      <c r="L153" s="1037">
        <f>HLOOKUP(J153,'[6]MATRIZ CALIFICACIÓN'!$D$8:$F$9,2,0)</f>
        <v>2</v>
      </c>
      <c r="M153" s="778">
        <f>VALUE(CONCATENATE(K153,L153))</f>
        <v>22</v>
      </c>
      <c r="N153" s="807" t="str">
        <f>VLOOKUP(M153,'[15]MATRIZ CALIFICACIÓN'!$D$27:$E$69,2,0)</f>
        <v>MODERADA</v>
      </c>
      <c r="O153" s="594" t="s">
        <v>906</v>
      </c>
      <c r="P153" s="840" t="s">
        <v>106</v>
      </c>
      <c r="Q153" s="813" t="s">
        <v>47</v>
      </c>
      <c r="R153" s="817" t="s">
        <v>113</v>
      </c>
      <c r="S153" s="841" t="s">
        <v>10</v>
      </c>
      <c r="T153" s="306" t="s">
        <v>408</v>
      </c>
      <c r="U153" s="273" t="s">
        <v>912</v>
      </c>
      <c r="V153" s="597" t="s">
        <v>916</v>
      </c>
      <c r="W153" s="1000" t="s">
        <v>409</v>
      </c>
      <c r="X153" s="598" t="s">
        <v>920</v>
      </c>
      <c r="Y153" s="600">
        <v>42855</v>
      </c>
      <c r="Z153" s="601" t="s">
        <v>923</v>
      </c>
      <c r="AA153" s="1000" t="s">
        <v>409</v>
      </c>
      <c r="AB153" s="684" t="s">
        <v>924</v>
      </c>
      <c r="AC153" s="682">
        <v>42978</v>
      </c>
      <c r="AD153" s="601" t="s">
        <v>923</v>
      </c>
      <c r="AE153" s="1000" t="s">
        <v>409</v>
      </c>
      <c r="AF153" s="593" t="s">
        <v>928</v>
      </c>
      <c r="AG153" s="158"/>
      <c r="AH153" s="161"/>
      <c r="AI153" s="158"/>
      <c r="AJ153" s="161"/>
      <c r="AK153" s="158"/>
      <c r="AL153" s="161"/>
      <c r="AM153" s="158"/>
    </row>
    <row r="154" spans="1:39" ht="50.25" customHeight="1" x14ac:dyDescent="0.2">
      <c r="A154" s="790"/>
      <c r="B154" s="779"/>
      <c r="C154" s="1212"/>
      <c r="D154" s="845"/>
      <c r="E154" s="584" t="s">
        <v>157</v>
      </c>
      <c r="F154" s="466" t="s">
        <v>901</v>
      </c>
      <c r="G154" s="755"/>
      <c r="H154" s="466" t="s">
        <v>904</v>
      </c>
      <c r="I154" s="818"/>
      <c r="J154" s="814"/>
      <c r="K154" s="779"/>
      <c r="L154" s="1038"/>
      <c r="M154" s="779"/>
      <c r="N154" s="808"/>
      <c r="O154" s="595" t="s">
        <v>907</v>
      </c>
      <c r="P154" s="742"/>
      <c r="Q154" s="814"/>
      <c r="R154" s="818"/>
      <c r="S154" s="842"/>
      <c r="T154" s="586" t="s">
        <v>408</v>
      </c>
      <c r="U154" s="466" t="s">
        <v>913</v>
      </c>
      <c r="V154" s="585" t="s">
        <v>917</v>
      </c>
      <c r="W154" s="1001"/>
      <c r="X154" s="599" t="s">
        <v>921</v>
      </c>
      <c r="Y154" s="602">
        <v>42855</v>
      </c>
      <c r="Z154" s="601" t="s">
        <v>925</v>
      </c>
      <c r="AA154" s="1001"/>
      <c r="AB154" s="684" t="s">
        <v>410</v>
      </c>
      <c r="AC154" s="683">
        <v>42978</v>
      </c>
      <c r="AD154" s="601" t="s">
        <v>925</v>
      </c>
      <c r="AE154" s="1001"/>
      <c r="AF154" s="593" t="s">
        <v>410</v>
      </c>
      <c r="AG154" s="159"/>
      <c r="AH154" s="162"/>
      <c r="AI154" s="159"/>
      <c r="AJ154" s="162"/>
      <c r="AK154" s="159"/>
      <c r="AL154" s="162"/>
      <c r="AM154" s="159"/>
    </row>
    <row r="155" spans="1:39" ht="33.75" customHeight="1" x14ac:dyDescent="0.2">
      <c r="A155" s="790"/>
      <c r="B155" s="779"/>
      <c r="C155" s="1212"/>
      <c r="D155" s="845"/>
      <c r="E155" s="779" t="s">
        <v>158</v>
      </c>
      <c r="F155" s="842" t="s">
        <v>902</v>
      </c>
      <c r="G155" s="755"/>
      <c r="H155" s="851" t="s">
        <v>905</v>
      </c>
      <c r="I155" s="818"/>
      <c r="J155" s="814"/>
      <c r="K155" s="779"/>
      <c r="L155" s="1038"/>
      <c r="M155" s="779"/>
      <c r="N155" s="808"/>
      <c r="O155" s="595" t="s">
        <v>908</v>
      </c>
      <c r="P155" s="742"/>
      <c r="Q155" s="814"/>
      <c r="R155" s="818"/>
      <c r="S155" s="842"/>
      <c r="T155" s="586" t="s">
        <v>911</v>
      </c>
      <c r="U155" s="466" t="s">
        <v>914</v>
      </c>
      <c r="V155" s="585" t="s">
        <v>918</v>
      </c>
      <c r="W155" s="1001"/>
      <c r="X155" s="599" t="s">
        <v>922</v>
      </c>
      <c r="Y155" s="602">
        <v>42855</v>
      </c>
      <c r="Z155" s="601" t="s">
        <v>926</v>
      </c>
      <c r="AA155" s="1001"/>
      <c r="AB155" s="684" t="s">
        <v>410</v>
      </c>
      <c r="AC155" s="683">
        <v>42978</v>
      </c>
      <c r="AD155" s="601" t="s">
        <v>926</v>
      </c>
      <c r="AE155" s="1001"/>
      <c r="AF155" s="593" t="s">
        <v>410</v>
      </c>
      <c r="AG155" s="159"/>
      <c r="AH155" s="162"/>
      <c r="AI155" s="159"/>
      <c r="AJ155" s="162"/>
      <c r="AK155" s="159"/>
      <c r="AL155" s="162"/>
      <c r="AM155" s="159"/>
    </row>
    <row r="156" spans="1:39" ht="33" customHeight="1" x14ac:dyDescent="0.2">
      <c r="A156" s="790"/>
      <c r="B156" s="779"/>
      <c r="C156" s="1212"/>
      <c r="D156" s="845"/>
      <c r="E156" s="779"/>
      <c r="F156" s="842"/>
      <c r="G156" s="755"/>
      <c r="H156" s="842"/>
      <c r="I156" s="819"/>
      <c r="J156" s="815"/>
      <c r="K156" s="779"/>
      <c r="L156" s="1038"/>
      <c r="M156" s="779"/>
      <c r="N156" s="808"/>
      <c r="O156" s="595" t="s">
        <v>909</v>
      </c>
      <c r="P156" s="742"/>
      <c r="Q156" s="815"/>
      <c r="R156" s="819"/>
      <c r="S156" s="842"/>
      <c r="T156" s="1108" t="s">
        <v>911</v>
      </c>
      <c r="U156" s="851" t="s">
        <v>915</v>
      </c>
      <c r="V156" s="1167" t="s">
        <v>919</v>
      </c>
      <c r="W156" s="1001"/>
      <c r="X156" s="1363" t="s">
        <v>404</v>
      </c>
      <c r="Y156" s="1364">
        <v>42855</v>
      </c>
      <c r="Z156" s="1366" t="s">
        <v>927</v>
      </c>
      <c r="AA156" s="1001"/>
      <c r="AB156" s="1363" t="s">
        <v>410</v>
      </c>
      <c r="AC156" s="1367">
        <v>42978</v>
      </c>
      <c r="AD156" s="1366" t="s">
        <v>929</v>
      </c>
      <c r="AE156" s="1001"/>
      <c r="AF156" s="1363" t="s">
        <v>410</v>
      </c>
      <c r="AG156" s="159"/>
      <c r="AH156" s="162"/>
      <c r="AI156" s="159"/>
      <c r="AJ156" s="162"/>
      <c r="AK156" s="159"/>
      <c r="AL156" s="162"/>
      <c r="AM156" s="159"/>
    </row>
    <row r="157" spans="1:39" ht="45" customHeight="1" thickBot="1" x14ac:dyDescent="0.25">
      <c r="A157" s="791"/>
      <c r="B157" s="780"/>
      <c r="C157" s="1212"/>
      <c r="D157" s="845"/>
      <c r="E157" s="780"/>
      <c r="F157" s="843"/>
      <c r="G157" s="755"/>
      <c r="H157" s="842"/>
      <c r="I157" s="819"/>
      <c r="J157" s="815"/>
      <c r="K157" s="779"/>
      <c r="L157" s="1038"/>
      <c r="M157" s="779"/>
      <c r="N157" s="808"/>
      <c r="O157" s="596" t="s">
        <v>910</v>
      </c>
      <c r="P157" s="742"/>
      <c r="Q157" s="815"/>
      <c r="R157" s="819"/>
      <c r="S157" s="842"/>
      <c r="T157" s="1191"/>
      <c r="U157" s="843"/>
      <c r="V157" s="1168"/>
      <c r="W157" s="1002"/>
      <c r="X157" s="1001"/>
      <c r="Y157" s="1365"/>
      <c r="Z157" s="1005"/>
      <c r="AA157" s="1002"/>
      <c r="AB157" s="1002"/>
      <c r="AC157" s="1368"/>
      <c r="AD157" s="1005"/>
      <c r="AE157" s="1002"/>
      <c r="AF157" s="1002"/>
      <c r="AG157" s="160"/>
      <c r="AH157" s="163"/>
      <c r="AI157" s="160"/>
      <c r="AJ157" s="163"/>
      <c r="AK157" s="160"/>
      <c r="AL157" s="163"/>
      <c r="AM157" s="160"/>
    </row>
    <row r="158" spans="1:39" ht="124.5" customHeight="1" x14ac:dyDescent="0.2">
      <c r="A158" s="789" t="str">
        <f>'[16]MAPA DE RIESGOS '!A16</f>
        <v>PA03 GESTIÓN FINANCIERA</v>
      </c>
      <c r="B158" s="778" t="s">
        <v>718</v>
      </c>
      <c r="C158" s="1025">
        <v>30</v>
      </c>
      <c r="D158" s="426" t="s">
        <v>162</v>
      </c>
      <c r="E158" s="425" t="s">
        <v>157</v>
      </c>
      <c r="F158" s="444" t="s">
        <v>399</v>
      </c>
      <c r="G158" s="840" t="s">
        <v>719</v>
      </c>
      <c r="H158" s="432" t="s">
        <v>411</v>
      </c>
      <c r="I158" s="813" t="s">
        <v>47</v>
      </c>
      <c r="J158" s="813" t="s">
        <v>114</v>
      </c>
      <c r="K158" s="778">
        <v>1</v>
      </c>
      <c r="L158" s="1037">
        <f>HLOOKUP(J158,'[6]MATRIZ CALIFICACIÓN'!$D$8:$F$9,2,0)</f>
        <v>2</v>
      </c>
      <c r="M158" s="778">
        <f>VALUE(CONCATENATE(K158,L158))</f>
        <v>12</v>
      </c>
      <c r="N158" s="807" t="s">
        <v>10</v>
      </c>
      <c r="O158" s="257" t="s">
        <v>722</v>
      </c>
      <c r="P158" s="840" t="s">
        <v>106</v>
      </c>
      <c r="Q158" s="813" t="s">
        <v>47</v>
      </c>
      <c r="R158" s="817" t="s">
        <v>113</v>
      </c>
      <c r="S158" s="841" t="s">
        <v>10</v>
      </c>
      <c r="T158" s="451" t="s">
        <v>721</v>
      </c>
      <c r="U158" s="448" t="s">
        <v>724</v>
      </c>
      <c r="V158" s="442" t="s">
        <v>725</v>
      </c>
      <c r="W158" s="448" t="s">
        <v>556</v>
      </c>
      <c r="X158" s="442" t="s">
        <v>726</v>
      </c>
      <c r="Y158" s="452">
        <v>42794</v>
      </c>
      <c r="Z158" s="303" t="s">
        <v>629</v>
      </c>
      <c r="AA158" s="361" t="s">
        <v>630</v>
      </c>
      <c r="AB158" s="303" t="s">
        <v>631</v>
      </c>
      <c r="AC158" s="674">
        <v>42929</v>
      </c>
      <c r="AD158" s="303" t="s">
        <v>836</v>
      </c>
      <c r="AE158" s="631" t="s">
        <v>556</v>
      </c>
      <c r="AF158" s="303" t="s">
        <v>631</v>
      </c>
      <c r="AG158" s="158"/>
      <c r="AH158" s="161"/>
      <c r="AI158" s="158"/>
      <c r="AJ158" s="161"/>
      <c r="AK158" s="158"/>
      <c r="AL158" s="161"/>
      <c r="AM158" s="158"/>
    </row>
    <row r="159" spans="1:39" ht="39.75" customHeight="1" x14ac:dyDescent="0.2">
      <c r="A159" s="790"/>
      <c r="B159" s="779"/>
      <c r="C159" s="1026"/>
      <c r="D159" s="429" t="s">
        <v>164</v>
      </c>
      <c r="E159" s="264" t="s">
        <v>157</v>
      </c>
      <c r="F159" s="445" t="s">
        <v>450</v>
      </c>
      <c r="G159" s="742"/>
      <c r="H159" s="432" t="s">
        <v>720</v>
      </c>
      <c r="I159" s="814"/>
      <c r="J159" s="814"/>
      <c r="K159" s="779"/>
      <c r="L159" s="1038"/>
      <c r="M159" s="779"/>
      <c r="N159" s="808"/>
      <c r="O159" s="1066" t="s">
        <v>723</v>
      </c>
      <c r="P159" s="742"/>
      <c r="Q159" s="814"/>
      <c r="R159" s="818"/>
      <c r="S159" s="842"/>
      <c r="T159" s="838" t="s">
        <v>721</v>
      </c>
      <c r="U159" s="765" t="s">
        <v>727</v>
      </c>
      <c r="V159" s="765" t="s">
        <v>725</v>
      </c>
      <c r="W159" s="762" t="s">
        <v>556</v>
      </c>
      <c r="X159" s="765" t="s">
        <v>728</v>
      </c>
      <c r="Y159" s="902" t="s">
        <v>684</v>
      </c>
      <c r="Z159" s="902" t="s">
        <v>684</v>
      </c>
      <c r="AA159" s="902" t="s">
        <v>684</v>
      </c>
      <c r="AB159" s="902" t="s">
        <v>684</v>
      </c>
      <c r="AC159" s="902">
        <v>42929</v>
      </c>
      <c r="AD159" s="765" t="s">
        <v>837</v>
      </c>
      <c r="AE159" s="913" t="s">
        <v>556</v>
      </c>
      <c r="AF159" s="902" t="s">
        <v>631</v>
      </c>
      <c r="AG159" s="159"/>
      <c r="AH159" s="162"/>
      <c r="AI159" s="159"/>
      <c r="AJ159" s="162"/>
      <c r="AK159" s="159"/>
      <c r="AL159" s="162"/>
      <c r="AM159" s="159"/>
    </row>
    <row r="160" spans="1:39" ht="33.75" customHeight="1" x14ac:dyDescent="0.2">
      <c r="A160" s="790"/>
      <c r="B160" s="779"/>
      <c r="C160" s="1026"/>
      <c r="D160" s="429" t="s">
        <v>163</v>
      </c>
      <c r="E160" s="264" t="s">
        <v>158</v>
      </c>
      <c r="F160" s="445" t="s">
        <v>461</v>
      </c>
      <c r="G160" s="742"/>
      <c r="H160" s="1230" t="s">
        <v>290</v>
      </c>
      <c r="I160" s="814"/>
      <c r="J160" s="814"/>
      <c r="K160" s="779"/>
      <c r="L160" s="1038"/>
      <c r="M160" s="779"/>
      <c r="N160" s="808"/>
      <c r="O160" s="869"/>
      <c r="P160" s="742"/>
      <c r="Q160" s="814"/>
      <c r="R160" s="818"/>
      <c r="S160" s="842"/>
      <c r="T160" s="838"/>
      <c r="U160" s="755"/>
      <c r="V160" s="755"/>
      <c r="W160" s="763"/>
      <c r="X160" s="755"/>
      <c r="Y160" s="902"/>
      <c r="Z160" s="902"/>
      <c r="AA160" s="902"/>
      <c r="AB160" s="902"/>
      <c r="AC160" s="902"/>
      <c r="AD160" s="755"/>
      <c r="AE160" s="902"/>
      <c r="AF160" s="902"/>
      <c r="AG160" s="159"/>
      <c r="AH160" s="162"/>
      <c r="AI160" s="159"/>
      <c r="AJ160" s="162"/>
      <c r="AK160" s="159"/>
      <c r="AL160" s="162"/>
      <c r="AM160" s="159"/>
    </row>
    <row r="161" spans="1:39" ht="21.75" customHeight="1" thickBot="1" x14ac:dyDescent="0.25">
      <c r="A161" s="790"/>
      <c r="B161" s="779"/>
      <c r="C161" s="1026"/>
      <c r="D161" s="847" t="s">
        <v>164</v>
      </c>
      <c r="E161" s="970" t="s">
        <v>157</v>
      </c>
      <c r="F161" s="847" t="s">
        <v>486</v>
      </c>
      <c r="G161" s="742"/>
      <c r="H161" s="738"/>
      <c r="I161" s="815"/>
      <c r="J161" s="815"/>
      <c r="K161" s="779"/>
      <c r="L161" s="1038"/>
      <c r="M161" s="779"/>
      <c r="N161" s="808"/>
      <c r="O161" s="869"/>
      <c r="P161" s="742"/>
      <c r="Q161" s="815"/>
      <c r="R161" s="819"/>
      <c r="S161" s="842"/>
      <c r="T161" s="838"/>
      <c r="U161" s="755"/>
      <c r="V161" s="755"/>
      <c r="W161" s="763"/>
      <c r="X161" s="755"/>
      <c r="Y161" s="902"/>
      <c r="Z161" s="902"/>
      <c r="AA161" s="902"/>
      <c r="AB161" s="902"/>
      <c r="AC161" s="902"/>
      <c r="AD161" s="755"/>
      <c r="AE161" s="902"/>
      <c r="AF161" s="902"/>
      <c r="AG161" s="159"/>
      <c r="AH161" s="162"/>
      <c r="AI161" s="159"/>
      <c r="AJ161" s="162"/>
      <c r="AK161" s="159"/>
      <c r="AL161" s="162"/>
      <c r="AM161" s="159"/>
    </row>
    <row r="162" spans="1:39" ht="12.75" customHeight="1" thickBot="1" x14ac:dyDescent="0.25">
      <c r="A162" s="790"/>
      <c r="B162" s="779"/>
      <c r="C162" s="1027"/>
      <c r="D162" s="846"/>
      <c r="E162" s="780"/>
      <c r="F162" s="846"/>
      <c r="G162" s="743"/>
      <c r="H162" s="739"/>
      <c r="I162" s="816"/>
      <c r="J162" s="816"/>
      <c r="K162" s="780"/>
      <c r="L162" s="1039"/>
      <c r="M162" s="780"/>
      <c r="N162" s="809"/>
      <c r="O162" s="1020"/>
      <c r="P162" s="743"/>
      <c r="Q162" s="816"/>
      <c r="R162" s="820"/>
      <c r="S162" s="843"/>
      <c r="T162" s="839"/>
      <c r="U162" s="756"/>
      <c r="V162" s="756"/>
      <c r="W162" s="764"/>
      <c r="X162" s="756"/>
      <c r="Y162" s="912"/>
      <c r="Z162" s="912"/>
      <c r="AA162" s="912"/>
      <c r="AB162" s="912"/>
      <c r="AC162" s="912"/>
      <c r="AD162" s="756"/>
      <c r="AE162" s="902"/>
      <c r="AF162" s="912"/>
      <c r="AG162" s="158"/>
      <c r="AH162" s="161"/>
      <c r="AI162" s="158"/>
      <c r="AJ162" s="161"/>
      <c r="AK162" s="158"/>
      <c r="AL162" s="161"/>
      <c r="AM162" s="158"/>
    </row>
    <row r="163" spans="1:39" ht="182.25" customHeight="1" x14ac:dyDescent="0.2">
      <c r="A163" s="790"/>
      <c r="B163" s="779"/>
      <c r="C163" s="1025">
        <v>31</v>
      </c>
      <c r="D163" s="434" t="s">
        <v>162</v>
      </c>
      <c r="E163" s="425" t="s">
        <v>156</v>
      </c>
      <c r="F163" s="444" t="s">
        <v>399</v>
      </c>
      <c r="G163" s="886" t="s">
        <v>729</v>
      </c>
      <c r="H163" s="437" t="s">
        <v>411</v>
      </c>
      <c r="I163" s="867" t="s">
        <v>47</v>
      </c>
      <c r="J163" s="867" t="s">
        <v>113</v>
      </c>
      <c r="K163" s="778">
        <v>1</v>
      </c>
      <c r="L163" s="1037">
        <f>HLOOKUP(J163,'[6]MATRIZ CALIFICACIÓN'!$D$8:$F$9,2,0)</f>
        <v>1</v>
      </c>
      <c r="M163" s="778">
        <f>VALUE(CONCATENATE(K163,L163))</f>
        <v>11</v>
      </c>
      <c r="N163" s="807" t="str">
        <f>VLOOKUP(M163,'[15]MATRIZ CALIFICACIÓN'!$D$27:$E$69,2,0)</f>
        <v>BAJA</v>
      </c>
      <c r="O163" s="350" t="s">
        <v>730</v>
      </c>
      <c r="P163" s="437" t="s">
        <v>106</v>
      </c>
      <c r="Q163" s="840" t="s">
        <v>47</v>
      </c>
      <c r="R163" s="840" t="s">
        <v>113</v>
      </c>
      <c r="S163" s="841" t="s">
        <v>10</v>
      </c>
      <c r="T163" s="451" t="s">
        <v>721</v>
      </c>
      <c r="U163" s="309" t="s">
        <v>733</v>
      </c>
      <c r="V163" s="442" t="s">
        <v>725</v>
      </c>
      <c r="W163" s="442" t="s">
        <v>556</v>
      </c>
      <c r="X163" s="442" t="s">
        <v>734</v>
      </c>
      <c r="Y163" s="362">
        <v>42794</v>
      </c>
      <c r="Z163" s="453" t="s">
        <v>735</v>
      </c>
      <c r="AA163" s="421" t="s">
        <v>633</v>
      </c>
      <c r="AB163" s="363" t="s">
        <v>631</v>
      </c>
      <c r="AC163" s="362">
        <v>42929</v>
      </c>
      <c r="AD163" s="303" t="s">
        <v>838</v>
      </c>
      <c r="AE163" s="626" t="s">
        <v>556</v>
      </c>
      <c r="AF163" s="613" t="s">
        <v>631</v>
      </c>
      <c r="AG163" s="221"/>
      <c r="AH163" s="164"/>
      <c r="AI163" s="221"/>
      <c r="AJ163" s="164"/>
      <c r="AK163" s="221"/>
      <c r="AL163" s="164"/>
      <c r="AM163" s="221"/>
    </row>
    <row r="164" spans="1:39" ht="79.5" customHeight="1" x14ac:dyDescent="0.2">
      <c r="A164" s="790"/>
      <c r="B164" s="779"/>
      <c r="C164" s="1026"/>
      <c r="D164" s="435" t="s">
        <v>164</v>
      </c>
      <c r="E164" s="264" t="s">
        <v>156</v>
      </c>
      <c r="F164" s="445" t="s">
        <v>450</v>
      </c>
      <c r="G164" s="892"/>
      <c r="H164" s="438" t="s">
        <v>412</v>
      </c>
      <c r="I164" s="866"/>
      <c r="J164" s="866"/>
      <c r="K164" s="779"/>
      <c r="L164" s="1038"/>
      <c r="M164" s="779"/>
      <c r="N164" s="808"/>
      <c r="O164" s="277" t="s">
        <v>731</v>
      </c>
      <c r="P164" s="438" t="s">
        <v>106</v>
      </c>
      <c r="Q164" s="742"/>
      <c r="R164" s="742"/>
      <c r="S164" s="842"/>
      <c r="T164" s="335" t="s">
        <v>721</v>
      </c>
      <c r="U164" s="233" t="s">
        <v>736</v>
      </c>
      <c r="V164" s="443" t="s">
        <v>725</v>
      </c>
      <c r="W164" s="443" t="s">
        <v>556</v>
      </c>
      <c r="X164" s="443" t="s">
        <v>726</v>
      </c>
      <c r="Y164" s="365">
        <v>42832</v>
      </c>
      <c r="Z164" s="454" t="s">
        <v>632</v>
      </c>
      <c r="AA164" s="422" t="s">
        <v>633</v>
      </c>
      <c r="AB164" s="455" t="s">
        <v>631</v>
      </c>
      <c r="AC164" s="365">
        <v>42929</v>
      </c>
      <c r="AD164" s="627" t="s">
        <v>839</v>
      </c>
      <c r="AE164" s="627" t="s">
        <v>556</v>
      </c>
      <c r="AF164" s="628" t="s">
        <v>631</v>
      </c>
      <c r="AG164" s="159"/>
      <c r="AH164" s="162"/>
      <c r="AI164" s="159"/>
      <c r="AJ164" s="162"/>
      <c r="AK164" s="159"/>
      <c r="AL164" s="162"/>
      <c r="AM164" s="159"/>
    </row>
    <row r="165" spans="1:39" ht="51" customHeight="1" x14ac:dyDescent="0.2">
      <c r="A165" s="790"/>
      <c r="B165" s="779"/>
      <c r="C165" s="1026"/>
      <c r="D165" s="435" t="s">
        <v>165</v>
      </c>
      <c r="E165" s="264" t="s">
        <v>156</v>
      </c>
      <c r="F165" s="445" t="s">
        <v>461</v>
      </c>
      <c r="G165" s="892"/>
      <c r="H165" s="741" t="s">
        <v>290</v>
      </c>
      <c r="I165" s="866"/>
      <c r="J165" s="866"/>
      <c r="K165" s="779"/>
      <c r="L165" s="1038"/>
      <c r="M165" s="779"/>
      <c r="N165" s="808"/>
      <c r="O165" s="1040" t="s">
        <v>732</v>
      </c>
      <c r="P165" s="741" t="s">
        <v>106</v>
      </c>
      <c r="Q165" s="742"/>
      <c r="R165" s="742"/>
      <c r="S165" s="842"/>
      <c r="T165" s="1346" t="s">
        <v>721</v>
      </c>
      <c r="U165" s="783" t="s">
        <v>737</v>
      </c>
      <c r="V165" s="765" t="s">
        <v>725</v>
      </c>
      <c r="W165" s="765" t="s">
        <v>556</v>
      </c>
      <c r="X165" s="1021" t="s">
        <v>726</v>
      </c>
      <c r="Y165" s="771">
        <v>42832</v>
      </c>
      <c r="Z165" s="767" t="s">
        <v>634</v>
      </c>
      <c r="AA165" s="767" t="s">
        <v>633</v>
      </c>
      <c r="AB165" s="767" t="s">
        <v>631</v>
      </c>
      <c r="AC165" s="772">
        <v>42929</v>
      </c>
      <c r="AD165" s="741" t="s">
        <v>840</v>
      </c>
      <c r="AE165" s="914" t="s">
        <v>556</v>
      </c>
      <c r="AF165" s="914" t="s">
        <v>631</v>
      </c>
      <c r="AG165" s="159"/>
      <c r="AH165" s="162"/>
      <c r="AI165" s="159"/>
      <c r="AJ165" s="162"/>
      <c r="AK165" s="159"/>
      <c r="AL165" s="162"/>
      <c r="AM165" s="159"/>
    </row>
    <row r="166" spans="1:39" ht="52.5" customHeight="1" x14ac:dyDescent="0.2">
      <c r="A166" s="790"/>
      <c r="B166" s="779"/>
      <c r="C166" s="1026"/>
      <c r="D166" s="429" t="s">
        <v>163</v>
      </c>
      <c r="E166" s="264" t="s">
        <v>156</v>
      </c>
      <c r="F166" s="847" t="s">
        <v>486</v>
      </c>
      <c r="G166" s="892"/>
      <c r="H166" s="742"/>
      <c r="I166" s="866"/>
      <c r="J166" s="866"/>
      <c r="K166" s="779"/>
      <c r="L166" s="1038"/>
      <c r="M166" s="779"/>
      <c r="N166" s="808"/>
      <c r="O166" s="808"/>
      <c r="P166" s="742"/>
      <c r="Q166" s="742"/>
      <c r="R166" s="742"/>
      <c r="S166" s="842"/>
      <c r="T166" s="838"/>
      <c r="U166" s="1213"/>
      <c r="V166" s="755"/>
      <c r="W166" s="755"/>
      <c r="X166" s="1345"/>
      <c r="Y166" s="772"/>
      <c r="Z166" s="732"/>
      <c r="AA166" s="732"/>
      <c r="AB166" s="732"/>
      <c r="AC166" s="772"/>
      <c r="AD166" s="742"/>
      <c r="AE166" s="729"/>
      <c r="AF166" s="729"/>
      <c r="AG166" s="159"/>
      <c r="AH166" s="162"/>
      <c r="AI166" s="159"/>
      <c r="AJ166" s="162"/>
      <c r="AK166" s="159"/>
      <c r="AL166" s="162"/>
      <c r="AM166" s="159"/>
    </row>
    <row r="167" spans="1:39" ht="18" customHeight="1" thickBot="1" x14ac:dyDescent="0.25">
      <c r="A167" s="790"/>
      <c r="B167" s="779"/>
      <c r="C167" s="1026"/>
      <c r="D167" s="845" t="s">
        <v>164</v>
      </c>
      <c r="E167" s="1344" t="s">
        <v>156</v>
      </c>
      <c r="F167" s="845"/>
      <c r="G167" s="892"/>
      <c r="H167" s="742"/>
      <c r="I167" s="866"/>
      <c r="J167" s="866"/>
      <c r="K167" s="780"/>
      <c r="L167" s="1039"/>
      <c r="M167" s="780"/>
      <c r="N167" s="808"/>
      <c r="O167" s="1065"/>
      <c r="P167" s="979"/>
      <c r="Q167" s="742"/>
      <c r="R167" s="742"/>
      <c r="S167" s="842"/>
      <c r="T167" s="1347"/>
      <c r="U167" s="1348"/>
      <c r="V167" s="854"/>
      <c r="W167" s="854"/>
      <c r="X167" s="1023"/>
      <c r="Y167" s="960"/>
      <c r="Z167" s="884"/>
      <c r="AA167" s="884"/>
      <c r="AB167" s="884"/>
      <c r="AC167" s="772"/>
      <c r="AD167" s="742"/>
      <c r="AE167" s="729"/>
      <c r="AF167" s="729"/>
      <c r="AG167" s="160"/>
      <c r="AH167" s="163"/>
      <c r="AI167" s="160"/>
      <c r="AJ167" s="163"/>
      <c r="AK167" s="160"/>
      <c r="AL167" s="163"/>
      <c r="AM167" s="160"/>
    </row>
    <row r="168" spans="1:39" ht="58.5" customHeight="1" thickBot="1" x14ac:dyDescent="0.25">
      <c r="A168" s="790"/>
      <c r="B168" s="779"/>
      <c r="C168" s="1027"/>
      <c r="D168" s="845"/>
      <c r="E168" s="1077"/>
      <c r="F168" s="845"/>
      <c r="G168" s="895"/>
      <c r="H168" s="743"/>
      <c r="I168" s="978"/>
      <c r="J168" s="978"/>
      <c r="K168" s="449"/>
      <c r="L168" s="450"/>
      <c r="M168" s="449"/>
      <c r="N168" s="809"/>
      <c r="O168" s="441" t="s">
        <v>723</v>
      </c>
      <c r="P168" s="420" t="s">
        <v>106</v>
      </c>
      <c r="Q168" s="743"/>
      <c r="R168" s="743"/>
      <c r="S168" s="843"/>
      <c r="T168" s="431" t="s">
        <v>721</v>
      </c>
      <c r="U168" s="433" t="s">
        <v>738</v>
      </c>
      <c r="V168" s="419" t="s">
        <v>725</v>
      </c>
      <c r="W168" s="419" t="s">
        <v>556</v>
      </c>
      <c r="X168" s="436" t="s">
        <v>728</v>
      </c>
      <c r="Y168" s="447" t="s">
        <v>410</v>
      </c>
      <c r="Z168" s="456" t="s">
        <v>410</v>
      </c>
      <c r="AA168" s="424" t="s">
        <v>410</v>
      </c>
      <c r="AB168" s="456" t="s">
        <v>739</v>
      </c>
      <c r="AC168" s="773"/>
      <c r="AD168" s="743"/>
      <c r="AE168" s="730"/>
      <c r="AF168" s="730"/>
      <c r="AG168" s="158"/>
      <c r="AH168" s="161"/>
      <c r="AI168" s="158"/>
      <c r="AJ168" s="161"/>
      <c r="AK168" s="158"/>
      <c r="AL168" s="161"/>
      <c r="AM168" s="158"/>
    </row>
    <row r="169" spans="1:39" ht="78" customHeight="1" x14ac:dyDescent="0.2">
      <c r="A169" s="790"/>
      <c r="B169" s="779"/>
      <c r="C169" s="1287">
        <v>32</v>
      </c>
      <c r="D169" s="426" t="s">
        <v>162</v>
      </c>
      <c r="E169" s="425" t="s">
        <v>157</v>
      </c>
      <c r="F169" s="444" t="s">
        <v>399</v>
      </c>
      <c r="G169" s="744" t="s">
        <v>740</v>
      </c>
      <c r="H169" s="439" t="s">
        <v>411</v>
      </c>
      <c r="I169" s="1222" t="s">
        <v>47</v>
      </c>
      <c r="J169" s="1222" t="s">
        <v>113</v>
      </c>
      <c r="K169" s="1264">
        <f>VLOOKUP(I169,'[13]MATRIZ CALIFICACIÓN'!$B$10:$C$14,2,0)</f>
        <v>1</v>
      </c>
      <c r="L169" s="1054">
        <f>HLOOKUP(J169,'[13]MATRIZ CALIFICACIÓN'!$D$8:$F$9,2,0)</f>
        <v>1</v>
      </c>
      <c r="M169" s="1264">
        <f>VALUE(CONCATENATE(K169,L169))</f>
        <v>11</v>
      </c>
      <c r="N169" s="807" t="str">
        <f>VLOOKUP(M169,'[14]MATRIZ CALIFICACIÓN'!$D$27:$E$69,2,0)</f>
        <v>BAJA</v>
      </c>
      <c r="O169" s="427" t="s">
        <v>741</v>
      </c>
      <c r="P169" s="438" t="s">
        <v>106</v>
      </c>
      <c r="Q169" s="1222" t="s">
        <v>47</v>
      </c>
      <c r="R169" s="1222" t="s">
        <v>113</v>
      </c>
      <c r="S169" s="841" t="s">
        <v>10</v>
      </c>
      <c r="T169" s="451" t="s">
        <v>721</v>
      </c>
      <c r="U169" s="437" t="s">
        <v>743</v>
      </c>
      <c r="V169" s="443" t="s">
        <v>725</v>
      </c>
      <c r="W169" s="423" t="s">
        <v>556</v>
      </c>
      <c r="X169" s="442" t="s">
        <v>726</v>
      </c>
      <c r="Y169" s="362">
        <v>42832</v>
      </c>
      <c r="Z169" s="421" t="s">
        <v>635</v>
      </c>
      <c r="AA169" s="421" t="s">
        <v>633</v>
      </c>
      <c r="AB169" s="363" t="s">
        <v>631</v>
      </c>
      <c r="AC169" s="613"/>
      <c r="AD169" s="632" t="s">
        <v>841</v>
      </c>
      <c r="AE169" s="533" t="s">
        <v>556</v>
      </c>
      <c r="AF169" s="613" t="s">
        <v>631</v>
      </c>
      <c r="AG169" s="534"/>
      <c r="AH169" s="162"/>
      <c r="AI169" s="159">
        <v>0</v>
      </c>
      <c r="AJ169" s="162"/>
      <c r="AK169" s="159"/>
      <c r="AL169" s="162"/>
      <c r="AM169" s="159"/>
    </row>
    <row r="170" spans="1:39" ht="97.5" customHeight="1" thickBot="1" x14ac:dyDescent="0.25">
      <c r="A170" s="790"/>
      <c r="B170" s="779"/>
      <c r="C170" s="1212"/>
      <c r="D170" s="429" t="s">
        <v>164</v>
      </c>
      <c r="E170" s="264" t="s">
        <v>157</v>
      </c>
      <c r="F170" s="445" t="s">
        <v>450</v>
      </c>
      <c r="G170" s="745"/>
      <c r="H170" s="432" t="s">
        <v>720</v>
      </c>
      <c r="I170" s="1223"/>
      <c r="J170" s="1223"/>
      <c r="K170" s="1265"/>
      <c r="L170" s="1055"/>
      <c r="M170" s="1265"/>
      <c r="N170" s="808"/>
      <c r="O170" s="428" t="s">
        <v>742</v>
      </c>
      <c r="P170" s="438" t="s">
        <v>106</v>
      </c>
      <c r="Q170" s="1223"/>
      <c r="R170" s="1223"/>
      <c r="S170" s="842"/>
      <c r="T170" s="440" t="s">
        <v>721</v>
      </c>
      <c r="U170" s="438" t="s">
        <v>744</v>
      </c>
      <c r="V170" s="443" t="s">
        <v>725</v>
      </c>
      <c r="W170" s="423" t="s">
        <v>556</v>
      </c>
      <c r="X170" s="443" t="s">
        <v>726</v>
      </c>
      <c r="Y170" s="365">
        <v>42832</v>
      </c>
      <c r="Z170" s="422" t="s">
        <v>636</v>
      </c>
      <c r="AA170" s="422"/>
      <c r="AB170" s="455" t="s">
        <v>631</v>
      </c>
      <c r="AC170" s="365">
        <v>42929</v>
      </c>
      <c r="AD170" s="612" t="s">
        <v>842</v>
      </c>
      <c r="AE170" s="454" t="s">
        <v>556</v>
      </c>
      <c r="AF170" s="614" t="s">
        <v>631</v>
      </c>
      <c r="AG170" s="532"/>
      <c r="AH170" s="162"/>
      <c r="AI170" s="159"/>
      <c r="AJ170" s="162"/>
      <c r="AK170" s="159"/>
      <c r="AL170" s="162"/>
      <c r="AM170" s="159"/>
    </row>
    <row r="171" spans="1:39" ht="48.75" customHeight="1" x14ac:dyDescent="0.2">
      <c r="A171" s="790"/>
      <c r="B171" s="779"/>
      <c r="C171" s="1212"/>
      <c r="D171" s="429" t="s">
        <v>163</v>
      </c>
      <c r="E171" s="264" t="s">
        <v>158</v>
      </c>
      <c r="F171" s="445" t="s">
        <v>461</v>
      </c>
      <c r="G171" s="745"/>
      <c r="H171" s="1268" t="s">
        <v>290</v>
      </c>
      <c r="I171" s="1223"/>
      <c r="J171" s="1223"/>
      <c r="K171" s="1265"/>
      <c r="L171" s="1055"/>
      <c r="M171" s="1265"/>
      <c r="N171" s="808"/>
      <c r="O171" s="1070" t="s">
        <v>723</v>
      </c>
      <c r="P171" s="741" t="s">
        <v>106</v>
      </c>
      <c r="Q171" s="1223"/>
      <c r="R171" s="1223"/>
      <c r="S171" s="842"/>
      <c r="T171" s="837" t="s">
        <v>721</v>
      </c>
      <c r="U171" s="741" t="s">
        <v>745</v>
      </c>
      <c r="V171" s="765" t="s">
        <v>725</v>
      </c>
      <c r="W171" s="765" t="s">
        <v>556</v>
      </c>
      <c r="X171" s="1021" t="s">
        <v>728</v>
      </c>
      <c r="Y171" s="771" t="s">
        <v>684</v>
      </c>
      <c r="Z171" s="767" t="s">
        <v>684</v>
      </c>
      <c r="AA171" s="767" t="s">
        <v>684</v>
      </c>
      <c r="AB171" s="767" t="s">
        <v>684</v>
      </c>
      <c r="AC171" s="771">
        <v>42929</v>
      </c>
      <c r="AD171" s="741" t="s">
        <v>843</v>
      </c>
      <c r="AE171" s="765" t="s">
        <v>556</v>
      </c>
      <c r="AF171" s="729" t="s">
        <v>631</v>
      </c>
      <c r="AG171" s="534"/>
      <c r="AH171" s="162"/>
      <c r="AI171" s="159"/>
      <c r="AJ171" s="162"/>
      <c r="AK171" s="159"/>
      <c r="AL171" s="162"/>
      <c r="AM171" s="159"/>
    </row>
    <row r="172" spans="1:39" ht="62.25" customHeight="1" thickBot="1" x14ac:dyDescent="0.25">
      <c r="A172" s="790"/>
      <c r="B172" s="779"/>
      <c r="C172" s="1212"/>
      <c r="D172" s="589" t="s">
        <v>164</v>
      </c>
      <c r="E172" s="266" t="s">
        <v>157</v>
      </c>
      <c r="F172" s="457" t="s">
        <v>379</v>
      </c>
      <c r="G172" s="745"/>
      <c r="H172" s="1070"/>
      <c r="I172" s="1224"/>
      <c r="J172" s="1224"/>
      <c r="K172" s="1265"/>
      <c r="L172" s="1055"/>
      <c r="M172" s="1265"/>
      <c r="N172" s="808"/>
      <c r="O172" s="1071"/>
      <c r="P172" s="743"/>
      <c r="Q172" s="1224"/>
      <c r="R172" s="1224"/>
      <c r="S172" s="842"/>
      <c r="T172" s="839"/>
      <c r="U172" s="743"/>
      <c r="V172" s="854"/>
      <c r="W172" s="756"/>
      <c r="X172" s="1022"/>
      <c r="Y172" s="773"/>
      <c r="Z172" s="733"/>
      <c r="AA172" s="733"/>
      <c r="AB172" s="733"/>
      <c r="AC172" s="773"/>
      <c r="AD172" s="743"/>
      <c r="AE172" s="756"/>
      <c r="AF172" s="730"/>
      <c r="AG172" s="535"/>
      <c r="AH172" s="169"/>
      <c r="AI172" s="330"/>
      <c r="AJ172" s="169"/>
      <c r="AK172" s="330"/>
      <c r="AL172" s="169"/>
      <c r="AM172" s="330"/>
    </row>
    <row r="173" spans="1:39" ht="72.75" customHeight="1" x14ac:dyDescent="0.2">
      <c r="A173" s="789" t="s">
        <v>186</v>
      </c>
      <c r="B173" s="1047" t="s">
        <v>413</v>
      </c>
      <c r="C173" s="792">
        <v>33</v>
      </c>
      <c r="D173" s="426" t="s">
        <v>161</v>
      </c>
      <c r="E173" s="425" t="s">
        <v>160</v>
      </c>
      <c r="F173" s="444" t="s">
        <v>414</v>
      </c>
      <c r="G173" s="1079" t="s">
        <v>415</v>
      </c>
      <c r="H173" s="588" t="s">
        <v>416</v>
      </c>
      <c r="I173" s="813" t="s">
        <v>47</v>
      </c>
      <c r="J173" s="813" t="s">
        <v>115</v>
      </c>
      <c r="K173" s="778">
        <f>VLOOKUP(I173,'[17]MATRIZ CALIFICACIÓN'!$B$10:$C$14,2,0)</f>
        <v>1</v>
      </c>
      <c r="L173" s="1037">
        <f>HLOOKUP(J173,'[17]MATRIZ CALIFICACIÓN'!$D$8:$F$9,2,0)</f>
        <v>3</v>
      </c>
      <c r="M173" s="778">
        <f>VALUE(CONCATENATE(K173,L173))</f>
        <v>13</v>
      </c>
      <c r="N173" s="807" t="str">
        <f>VLOOKUP(M173,'[17]MATRIZ CALIFICACIÓN'!$D$27:$E$69,2,0)</f>
        <v>MODERADA</v>
      </c>
      <c r="O173" s="868" t="s">
        <v>417</v>
      </c>
      <c r="P173" s="840" t="s">
        <v>106</v>
      </c>
      <c r="Q173" s="813" t="s">
        <v>12</v>
      </c>
      <c r="R173" s="817" t="s">
        <v>114</v>
      </c>
      <c r="S173" s="842" t="s">
        <v>10</v>
      </c>
      <c r="T173" s="838">
        <v>42916</v>
      </c>
      <c r="U173" s="755" t="s">
        <v>969</v>
      </c>
      <c r="V173" s="861" t="s">
        <v>418</v>
      </c>
      <c r="W173" s="1351"/>
      <c r="X173" s="715" t="s">
        <v>694</v>
      </c>
      <c r="Y173" s="902">
        <v>42836</v>
      </c>
      <c r="Z173" s="722" t="s">
        <v>685</v>
      </c>
      <c r="AA173" s="832" t="s">
        <v>976</v>
      </c>
      <c r="AB173" s="726">
        <v>0.86</v>
      </c>
      <c r="AC173" s="718">
        <v>42915</v>
      </c>
      <c r="AD173" s="721" t="s">
        <v>971</v>
      </c>
      <c r="AE173" s="724" t="s">
        <v>970</v>
      </c>
      <c r="AF173" s="725">
        <v>0.86</v>
      </c>
      <c r="AG173" s="158"/>
      <c r="AH173" s="161"/>
      <c r="AI173" s="158"/>
      <c r="AJ173" s="161"/>
      <c r="AK173" s="158"/>
      <c r="AL173" s="161"/>
      <c r="AM173" s="158"/>
    </row>
    <row r="174" spans="1:39" ht="39" customHeight="1" x14ac:dyDescent="0.2">
      <c r="A174" s="790"/>
      <c r="B174" s="1070"/>
      <c r="C174" s="793"/>
      <c r="D174" s="429" t="s">
        <v>165</v>
      </c>
      <c r="E174" s="264" t="s">
        <v>157</v>
      </c>
      <c r="F174" s="445" t="s">
        <v>419</v>
      </c>
      <c r="G174" s="1080"/>
      <c r="H174" s="741" t="s">
        <v>420</v>
      </c>
      <c r="I174" s="814"/>
      <c r="J174" s="814"/>
      <c r="K174" s="779"/>
      <c r="L174" s="1038"/>
      <c r="M174" s="779"/>
      <c r="N174" s="808"/>
      <c r="O174" s="869"/>
      <c r="P174" s="742"/>
      <c r="Q174" s="814"/>
      <c r="R174" s="818"/>
      <c r="S174" s="842"/>
      <c r="T174" s="838"/>
      <c r="U174" s="755"/>
      <c r="V174" s="861"/>
      <c r="W174" s="1352"/>
      <c r="X174" s="716"/>
      <c r="Y174" s="902"/>
      <c r="Z174" s="722"/>
      <c r="AA174" s="833"/>
      <c r="AB174" s="726"/>
      <c r="AC174" s="719"/>
      <c r="AD174" s="722"/>
      <c r="AE174" s="724"/>
      <c r="AF174" s="726"/>
      <c r="AG174" s="159"/>
      <c r="AH174" s="162"/>
      <c r="AI174" s="159"/>
      <c r="AJ174" s="162"/>
      <c r="AK174" s="159"/>
      <c r="AL174" s="162"/>
      <c r="AM174" s="159"/>
    </row>
    <row r="175" spans="1:39" ht="40.5" customHeight="1" x14ac:dyDescent="0.2">
      <c r="A175" s="790"/>
      <c r="B175" s="1070"/>
      <c r="C175" s="793"/>
      <c r="D175" s="429" t="s">
        <v>161</v>
      </c>
      <c r="E175" s="970" t="s">
        <v>160</v>
      </c>
      <c r="F175" s="445" t="s">
        <v>421</v>
      </c>
      <c r="G175" s="1080"/>
      <c r="H175" s="742"/>
      <c r="I175" s="814"/>
      <c r="J175" s="814"/>
      <c r="K175" s="779"/>
      <c r="L175" s="1038"/>
      <c r="M175" s="779"/>
      <c r="N175" s="808"/>
      <c r="O175" s="869"/>
      <c r="P175" s="742"/>
      <c r="Q175" s="814"/>
      <c r="R175" s="818"/>
      <c r="S175" s="842"/>
      <c r="T175" s="838"/>
      <c r="U175" s="755"/>
      <c r="V175" s="861"/>
      <c r="W175" s="1352"/>
      <c r="X175" s="716"/>
      <c r="Y175" s="902"/>
      <c r="Z175" s="722"/>
      <c r="AA175" s="833"/>
      <c r="AB175" s="726"/>
      <c r="AC175" s="719"/>
      <c r="AD175" s="722"/>
      <c r="AE175" s="724"/>
      <c r="AF175" s="726"/>
      <c r="AG175" s="159"/>
      <c r="AH175" s="162"/>
      <c r="AI175" s="159"/>
      <c r="AJ175" s="162"/>
      <c r="AK175" s="159"/>
      <c r="AL175" s="162"/>
      <c r="AM175" s="159"/>
    </row>
    <row r="176" spans="1:39" ht="44.25" customHeight="1" thickBot="1" x14ac:dyDescent="0.25">
      <c r="A176" s="790"/>
      <c r="B176" s="1070"/>
      <c r="C176" s="793"/>
      <c r="D176" s="430" t="s">
        <v>163</v>
      </c>
      <c r="E176" s="780"/>
      <c r="F176" s="446" t="s">
        <v>422</v>
      </c>
      <c r="G176" s="847"/>
      <c r="H176" s="743"/>
      <c r="I176" s="815"/>
      <c r="J176" s="815"/>
      <c r="K176" s="779"/>
      <c r="L176" s="1038"/>
      <c r="M176" s="779"/>
      <c r="N176" s="808"/>
      <c r="O176" s="869"/>
      <c r="P176" s="742"/>
      <c r="Q176" s="815"/>
      <c r="R176" s="819"/>
      <c r="S176" s="842"/>
      <c r="T176" s="838"/>
      <c r="U176" s="755"/>
      <c r="V176" s="861"/>
      <c r="W176" s="1353"/>
      <c r="X176" s="717"/>
      <c r="Y176" s="912"/>
      <c r="Z176" s="723"/>
      <c r="AA176" s="831"/>
      <c r="AB176" s="727"/>
      <c r="AC176" s="720"/>
      <c r="AD176" s="723"/>
      <c r="AE176" s="724"/>
      <c r="AF176" s="727"/>
      <c r="AG176" s="159"/>
      <c r="AH176" s="162"/>
      <c r="AI176" s="159"/>
      <c r="AJ176" s="162"/>
      <c r="AK176" s="159"/>
      <c r="AL176" s="162"/>
      <c r="AM176" s="159"/>
    </row>
    <row r="177" spans="1:39" ht="46.5" customHeight="1" x14ac:dyDescent="0.2">
      <c r="A177" s="790"/>
      <c r="B177" s="1070"/>
      <c r="C177" s="792">
        <v>34</v>
      </c>
      <c r="D177" s="250" t="s">
        <v>165</v>
      </c>
      <c r="E177" s="300" t="s">
        <v>157</v>
      </c>
      <c r="F177" s="265" t="s">
        <v>419</v>
      </c>
      <c r="G177" s="1060" t="s">
        <v>423</v>
      </c>
      <c r="H177" s="259" t="s">
        <v>424</v>
      </c>
      <c r="I177" s="813" t="s">
        <v>47</v>
      </c>
      <c r="J177" s="813" t="s">
        <v>115</v>
      </c>
      <c r="K177" s="778">
        <f>VLOOKUP(I177,'[6]MATRIZ CALIFICACIÓN'!$B$10:$C$14,2,0)</f>
        <v>1</v>
      </c>
      <c r="L177" s="1037">
        <f>HLOOKUP(J177,'[6]MATRIZ CALIFICACIÓN'!$D$8:$F$9,2,0)</f>
        <v>3</v>
      </c>
      <c r="M177" s="778">
        <f>VALUE(CONCATENATE(K177,L177))</f>
        <v>13</v>
      </c>
      <c r="N177" s="807" t="str">
        <f>VLOOKUP(M177,'[17]MATRIZ CALIFICACIÓN'!$D$27:$E$69,2,0)</f>
        <v>MODERADA</v>
      </c>
      <c r="O177" s="807" t="s">
        <v>425</v>
      </c>
      <c r="P177" s="840" t="s">
        <v>106</v>
      </c>
      <c r="Q177" s="813" t="s">
        <v>47</v>
      </c>
      <c r="R177" s="817" t="s">
        <v>114</v>
      </c>
      <c r="S177" s="841" t="s">
        <v>10</v>
      </c>
      <c r="T177" s="837">
        <v>42916</v>
      </c>
      <c r="U177" s="840" t="s">
        <v>426</v>
      </c>
      <c r="V177" s="840" t="s">
        <v>427</v>
      </c>
      <c r="W177" s="832" t="s">
        <v>970</v>
      </c>
      <c r="X177" s="715" t="s">
        <v>695</v>
      </c>
      <c r="Y177" s="1009" t="s">
        <v>686</v>
      </c>
      <c r="Z177" s="731" t="s">
        <v>687</v>
      </c>
      <c r="AA177" s="832" t="s">
        <v>976</v>
      </c>
      <c r="AB177" s="740">
        <v>0.5</v>
      </c>
      <c r="AC177" s="728" t="s">
        <v>684</v>
      </c>
      <c r="AD177" s="728" t="s">
        <v>684</v>
      </c>
      <c r="AE177" s="731" t="s">
        <v>976</v>
      </c>
      <c r="AF177" s="728" t="s">
        <v>684</v>
      </c>
      <c r="AG177" s="158"/>
      <c r="AH177" s="161"/>
      <c r="AI177" s="158"/>
      <c r="AJ177" s="161"/>
      <c r="AK177" s="158"/>
      <c r="AL177" s="161"/>
      <c r="AM177" s="158"/>
    </row>
    <row r="178" spans="1:39" ht="39" customHeight="1" x14ac:dyDescent="0.2">
      <c r="A178" s="790"/>
      <c r="B178" s="1070"/>
      <c r="C178" s="793"/>
      <c r="D178" s="251" t="s">
        <v>161</v>
      </c>
      <c r="E178" s="264" t="s">
        <v>160</v>
      </c>
      <c r="F178" s="260" t="s">
        <v>421</v>
      </c>
      <c r="G178" s="1061"/>
      <c r="H178" s="289" t="s">
        <v>428</v>
      </c>
      <c r="I178" s="814"/>
      <c r="J178" s="814"/>
      <c r="K178" s="779"/>
      <c r="L178" s="1038"/>
      <c r="M178" s="779"/>
      <c r="N178" s="808"/>
      <c r="O178" s="808"/>
      <c r="P178" s="742"/>
      <c r="Q178" s="814"/>
      <c r="R178" s="818"/>
      <c r="S178" s="842"/>
      <c r="T178" s="838"/>
      <c r="U178" s="742"/>
      <c r="V178" s="742"/>
      <c r="W178" s="833"/>
      <c r="X178" s="716"/>
      <c r="Y178" s="918"/>
      <c r="Z178" s="732"/>
      <c r="AA178" s="833"/>
      <c r="AB178" s="729"/>
      <c r="AC178" s="729"/>
      <c r="AD178" s="729"/>
      <c r="AE178" s="732"/>
      <c r="AF178" s="729"/>
      <c r="AG178" s="159"/>
      <c r="AH178" s="162"/>
      <c r="AI178" s="159"/>
      <c r="AJ178" s="162"/>
      <c r="AK178" s="159"/>
      <c r="AL178" s="162"/>
      <c r="AM178" s="159"/>
    </row>
    <row r="179" spans="1:39" ht="39" customHeight="1" x14ac:dyDescent="0.2">
      <c r="A179" s="790"/>
      <c r="B179" s="1070"/>
      <c r="C179" s="793"/>
      <c r="D179" s="847" t="s">
        <v>163</v>
      </c>
      <c r="E179" s="970" t="s">
        <v>160</v>
      </c>
      <c r="F179" s="847" t="s">
        <v>422</v>
      </c>
      <c r="G179" s="1061"/>
      <c r="H179" s="741" t="s">
        <v>429</v>
      </c>
      <c r="I179" s="814"/>
      <c r="J179" s="814"/>
      <c r="K179" s="779"/>
      <c r="L179" s="1038"/>
      <c r="M179" s="779"/>
      <c r="N179" s="808"/>
      <c r="O179" s="808"/>
      <c r="P179" s="742"/>
      <c r="Q179" s="814"/>
      <c r="R179" s="818"/>
      <c r="S179" s="842"/>
      <c r="T179" s="838"/>
      <c r="U179" s="742"/>
      <c r="V179" s="742"/>
      <c r="W179" s="833"/>
      <c r="X179" s="716"/>
      <c r="Y179" s="918"/>
      <c r="Z179" s="732"/>
      <c r="AA179" s="833"/>
      <c r="AB179" s="729"/>
      <c r="AC179" s="729"/>
      <c r="AD179" s="729"/>
      <c r="AE179" s="732"/>
      <c r="AF179" s="729"/>
      <c r="AG179" s="159"/>
      <c r="AH179" s="162"/>
      <c r="AI179" s="159"/>
      <c r="AJ179" s="162"/>
      <c r="AK179" s="159"/>
      <c r="AL179" s="162"/>
      <c r="AM179" s="159"/>
    </row>
    <row r="180" spans="1:39" ht="20.25" customHeight="1" x14ac:dyDescent="0.2">
      <c r="A180" s="790"/>
      <c r="B180" s="1070"/>
      <c r="C180" s="793"/>
      <c r="D180" s="845"/>
      <c r="E180" s="779"/>
      <c r="F180" s="845"/>
      <c r="G180" s="1061"/>
      <c r="H180" s="742"/>
      <c r="I180" s="815"/>
      <c r="J180" s="815"/>
      <c r="K180" s="779"/>
      <c r="L180" s="1038"/>
      <c r="M180" s="779"/>
      <c r="N180" s="808"/>
      <c r="O180" s="808"/>
      <c r="P180" s="742"/>
      <c r="Q180" s="815"/>
      <c r="R180" s="819"/>
      <c r="S180" s="842"/>
      <c r="T180" s="838"/>
      <c r="U180" s="742"/>
      <c r="V180" s="742"/>
      <c r="W180" s="833"/>
      <c r="X180" s="716"/>
      <c r="Y180" s="918"/>
      <c r="Z180" s="732"/>
      <c r="AA180" s="833"/>
      <c r="AB180" s="729"/>
      <c r="AC180" s="729"/>
      <c r="AD180" s="729"/>
      <c r="AE180" s="732"/>
      <c r="AF180" s="729"/>
      <c r="AG180" s="159"/>
      <c r="AH180" s="162"/>
      <c r="AI180" s="159"/>
      <c r="AJ180" s="162"/>
      <c r="AK180" s="159"/>
      <c r="AL180" s="162"/>
      <c r="AM180" s="159"/>
    </row>
    <row r="181" spans="1:39" ht="20.25" customHeight="1" thickBot="1" x14ac:dyDescent="0.25">
      <c r="A181" s="790"/>
      <c r="B181" s="1070"/>
      <c r="C181" s="794"/>
      <c r="D181" s="846"/>
      <c r="E181" s="780"/>
      <c r="F181" s="846"/>
      <c r="G181" s="1082"/>
      <c r="H181" s="743"/>
      <c r="I181" s="816"/>
      <c r="J181" s="816"/>
      <c r="K181" s="780"/>
      <c r="L181" s="1039"/>
      <c r="M181" s="780"/>
      <c r="N181" s="809"/>
      <c r="O181" s="809"/>
      <c r="P181" s="743"/>
      <c r="Q181" s="816"/>
      <c r="R181" s="820"/>
      <c r="S181" s="843"/>
      <c r="T181" s="839"/>
      <c r="U181" s="743"/>
      <c r="V181" s="743"/>
      <c r="W181" s="831"/>
      <c r="X181" s="717"/>
      <c r="Y181" s="919"/>
      <c r="Z181" s="733"/>
      <c r="AA181" s="831"/>
      <c r="AB181" s="730"/>
      <c r="AC181" s="730"/>
      <c r="AD181" s="730"/>
      <c r="AE181" s="733"/>
      <c r="AF181" s="730"/>
      <c r="AG181" s="160"/>
      <c r="AH181" s="163"/>
      <c r="AI181" s="160"/>
      <c r="AJ181" s="163"/>
      <c r="AK181" s="160"/>
      <c r="AL181" s="163"/>
      <c r="AM181" s="160"/>
    </row>
    <row r="182" spans="1:39" ht="48" customHeight="1" x14ac:dyDescent="0.2">
      <c r="A182" s="790"/>
      <c r="B182" s="1070"/>
      <c r="C182" s="1229">
        <v>35</v>
      </c>
      <c r="D182" s="262" t="s">
        <v>165</v>
      </c>
      <c r="E182" s="268" t="s">
        <v>157</v>
      </c>
      <c r="F182" s="269" t="s">
        <v>419</v>
      </c>
      <c r="G182" s="1048" t="s">
        <v>430</v>
      </c>
      <c r="H182" s="301" t="s">
        <v>431</v>
      </c>
      <c r="I182" s="1154" t="s">
        <v>47</v>
      </c>
      <c r="J182" s="1154" t="s">
        <v>115</v>
      </c>
      <c r="K182" s="1077">
        <f>VLOOKUP(I182,'[4]MATRIZ CALIFICACIÓN'!$B$10:$C$14,2,0)</f>
        <v>1</v>
      </c>
      <c r="L182" s="1038">
        <f>HLOOKUP(J182,'[4]MATRIZ CALIFICACIÓN'!$D$8:$F$9,2,0)</f>
        <v>3</v>
      </c>
      <c r="M182" s="779">
        <f>VALUE(CONCATENATE(K182,L182))</f>
        <v>13</v>
      </c>
      <c r="N182" s="808" t="str">
        <f>VLOOKUP(M182,'[17]MATRIZ CALIFICACIÓN'!$D$27:$E$69,2,0)</f>
        <v>MODERADA</v>
      </c>
      <c r="O182" s="1070" t="s">
        <v>432</v>
      </c>
      <c r="P182" s="742" t="s">
        <v>106</v>
      </c>
      <c r="Q182" s="1154" t="s">
        <v>47</v>
      </c>
      <c r="R182" s="1211" t="s">
        <v>114</v>
      </c>
      <c r="S182" s="842" t="s">
        <v>10</v>
      </c>
      <c r="T182" s="1299">
        <v>42916</v>
      </c>
      <c r="U182" s="742" t="s">
        <v>433</v>
      </c>
      <c r="V182" s="742" t="s">
        <v>434</v>
      </c>
      <c r="W182" s="738" t="s">
        <v>970</v>
      </c>
      <c r="X182" s="715" t="s">
        <v>696</v>
      </c>
      <c r="Y182" s="917" t="s">
        <v>684</v>
      </c>
      <c r="Z182" s="728" t="s">
        <v>684</v>
      </c>
      <c r="AA182" s="832" t="s">
        <v>976</v>
      </c>
      <c r="AB182" s="740">
        <v>0</v>
      </c>
      <c r="AC182" s="734">
        <v>42866</v>
      </c>
      <c r="AD182" s="735" t="s">
        <v>972</v>
      </c>
      <c r="AE182" s="738" t="s">
        <v>976</v>
      </c>
      <c r="AF182" s="740">
        <v>1</v>
      </c>
      <c r="AG182" s="158"/>
      <c r="AH182" s="161"/>
      <c r="AI182" s="158"/>
      <c r="AJ182" s="161"/>
      <c r="AK182" s="158"/>
      <c r="AL182" s="161"/>
      <c r="AM182" s="158"/>
    </row>
    <row r="183" spans="1:39" ht="36.75" customHeight="1" x14ac:dyDescent="0.2">
      <c r="A183" s="790"/>
      <c r="B183" s="1070"/>
      <c r="C183" s="1145"/>
      <c r="D183" s="251" t="s">
        <v>161</v>
      </c>
      <c r="E183" s="264" t="s">
        <v>160</v>
      </c>
      <c r="F183" s="260" t="s">
        <v>421</v>
      </c>
      <c r="G183" s="802"/>
      <c r="H183" s="1268" t="s">
        <v>435</v>
      </c>
      <c r="I183" s="814"/>
      <c r="J183" s="814"/>
      <c r="K183" s="1077"/>
      <c r="L183" s="1038"/>
      <c r="M183" s="779"/>
      <c r="N183" s="808"/>
      <c r="O183" s="1070"/>
      <c r="P183" s="742"/>
      <c r="Q183" s="814"/>
      <c r="R183" s="818"/>
      <c r="S183" s="842"/>
      <c r="T183" s="742"/>
      <c r="U183" s="742"/>
      <c r="V183" s="742"/>
      <c r="W183" s="738"/>
      <c r="X183" s="716"/>
      <c r="Y183" s="918"/>
      <c r="Z183" s="729"/>
      <c r="AA183" s="833"/>
      <c r="AB183" s="729"/>
      <c r="AC183" s="729"/>
      <c r="AD183" s="736"/>
      <c r="AE183" s="738"/>
      <c r="AF183" s="729"/>
      <c r="AG183" s="159"/>
      <c r="AH183" s="162"/>
      <c r="AI183" s="159"/>
      <c r="AJ183" s="162"/>
      <c r="AK183" s="159"/>
      <c r="AL183" s="162"/>
      <c r="AM183" s="159"/>
    </row>
    <row r="184" spans="1:39" ht="55.5" customHeight="1" x14ac:dyDescent="0.2">
      <c r="A184" s="790"/>
      <c r="B184" s="1070"/>
      <c r="C184" s="1145"/>
      <c r="D184" s="251" t="s">
        <v>163</v>
      </c>
      <c r="E184" s="264" t="s">
        <v>160</v>
      </c>
      <c r="F184" s="260" t="s">
        <v>422</v>
      </c>
      <c r="G184" s="802"/>
      <c r="H184" s="1070"/>
      <c r="I184" s="814"/>
      <c r="J184" s="814"/>
      <c r="K184" s="1077"/>
      <c r="L184" s="1038"/>
      <c r="M184" s="779"/>
      <c r="N184" s="808"/>
      <c r="O184" s="1070"/>
      <c r="P184" s="742"/>
      <c r="Q184" s="814"/>
      <c r="R184" s="818"/>
      <c r="S184" s="842"/>
      <c r="T184" s="742"/>
      <c r="U184" s="742"/>
      <c r="V184" s="742"/>
      <c r="W184" s="738"/>
      <c r="X184" s="716"/>
      <c r="Y184" s="918"/>
      <c r="Z184" s="729"/>
      <c r="AA184" s="833"/>
      <c r="AB184" s="729"/>
      <c r="AC184" s="729"/>
      <c r="AD184" s="736"/>
      <c r="AE184" s="738"/>
      <c r="AF184" s="729"/>
      <c r="AG184" s="159"/>
      <c r="AH184" s="162"/>
      <c r="AI184" s="159"/>
      <c r="AJ184" s="162"/>
      <c r="AK184" s="159"/>
      <c r="AL184" s="162"/>
      <c r="AM184" s="159"/>
    </row>
    <row r="185" spans="1:39" ht="35.25" customHeight="1" x14ac:dyDescent="0.2">
      <c r="A185" s="790"/>
      <c r="B185" s="1070"/>
      <c r="C185" s="1145"/>
      <c r="D185" s="847" t="s">
        <v>166</v>
      </c>
      <c r="E185" s="970" t="s">
        <v>160</v>
      </c>
      <c r="F185" s="847" t="s">
        <v>436</v>
      </c>
      <c r="G185" s="802"/>
      <c r="H185" s="1070"/>
      <c r="I185" s="815"/>
      <c r="J185" s="815"/>
      <c r="K185" s="1077"/>
      <c r="L185" s="1038"/>
      <c r="M185" s="779"/>
      <c r="N185" s="808"/>
      <c r="O185" s="1070"/>
      <c r="P185" s="742"/>
      <c r="Q185" s="815"/>
      <c r="R185" s="819"/>
      <c r="S185" s="842"/>
      <c r="T185" s="742"/>
      <c r="U185" s="742"/>
      <c r="V185" s="742"/>
      <c r="W185" s="738"/>
      <c r="X185" s="716"/>
      <c r="Y185" s="918"/>
      <c r="Z185" s="729"/>
      <c r="AA185" s="833"/>
      <c r="AB185" s="729"/>
      <c r="AC185" s="729"/>
      <c r="AD185" s="736"/>
      <c r="AE185" s="738"/>
      <c r="AF185" s="729"/>
      <c r="AG185" s="159"/>
      <c r="AH185" s="162"/>
      <c r="AI185" s="159"/>
      <c r="AJ185" s="162"/>
      <c r="AK185" s="159"/>
      <c r="AL185" s="162"/>
      <c r="AM185" s="159"/>
    </row>
    <row r="186" spans="1:39" ht="29.25" customHeight="1" thickBot="1" x14ac:dyDescent="0.25">
      <c r="A186" s="790"/>
      <c r="B186" s="1070"/>
      <c r="C186" s="1146"/>
      <c r="D186" s="846"/>
      <c r="E186" s="780"/>
      <c r="F186" s="846"/>
      <c r="G186" s="803"/>
      <c r="H186" s="1071"/>
      <c r="I186" s="816"/>
      <c r="J186" s="816"/>
      <c r="K186" s="1078"/>
      <c r="L186" s="1039"/>
      <c r="M186" s="780"/>
      <c r="N186" s="809"/>
      <c r="O186" s="1071"/>
      <c r="P186" s="743"/>
      <c r="Q186" s="816"/>
      <c r="R186" s="820"/>
      <c r="S186" s="843"/>
      <c r="T186" s="743"/>
      <c r="U186" s="743"/>
      <c r="V186" s="743"/>
      <c r="W186" s="739"/>
      <c r="X186" s="717"/>
      <c r="Y186" s="919"/>
      <c r="Z186" s="730"/>
      <c r="AA186" s="831"/>
      <c r="AB186" s="730"/>
      <c r="AC186" s="730"/>
      <c r="AD186" s="737"/>
      <c r="AE186" s="739"/>
      <c r="AF186" s="730"/>
      <c r="AG186" s="160"/>
      <c r="AH186" s="163"/>
      <c r="AI186" s="160"/>
      <c r="AJ186" s="163"/>
      <c r="AK186" s="160"/>
      <c r="AL186" s="163"/>
      <c r="AM186" s="160"/>
    </row>
    <row r="187" spans="1:39" ht="29.25" customHeight="1" x14ac:dyDescent="0.2">
      <c r="A187" s="790"/>
      <c r="B187" s="1070"/>
      <c r="C187" s="1218">
        <v>36</v>
      </c>
      <c r="D187" s="381" t="s">
        <v>165</v>
      </c>
      <c r="E187" s="300" t="s">
        <v>157</v>
      </c>
      <c r="F187" s="381" t="s">
        <v>419</v>
      </c>
      <c r="G187" s="1047" t="s">
        <v>437</v>
      </c>
      <c r="H187" s="145" t="s">
        <v>431</v>
      </c>
      <c r="I187" s="813" t="s">
        <v>47</v>
      </c>
      <c r="J187" s="813" t="s">
        <v>115</v>
      </c>
      <c r="K187" s="744">
        <f>VLOOKUP(I187,'[4]MATRIZ CALIFICACIÓN'!$B$10:$C$14,2,0)</f>
        <v>1</v>
      </c>
      <c r="L187" s="1043">
        <f>HLOOKUP(J187,'[4]MATRIZ CALIFICACIÓN'!$D$8:$F$9,2,0)</f>
        <v>3</v>
      </c>
      <c r="M187" s="840">
        <f>VALUE(CONCATENATE(K187,L187))</f>
        <v>13</v>
      </c>
      <c r="N187" s="807" t="str">
        <f>VLOOKUP(M187,'[17]MATRIZ CALIFICACIÓN'!$D$27:$E$69,2,0)</f>
        <v>MODERADA</v>
      </c>
      <c r="O187" s="1013" t="s">
        <v>438</v>
      </c>
      <c r="P187" s="840" t="s">
        <v>106</v>
      </c>
      <c r="Q187" s="813" t="s">
        <v>47</v>
      </c>
      <c r="R187" s="817" t="s">
        <v>114</v>
      </c>
      <c r="S187" s="841" t="s">
        <v>10</v>
      </c>
      <c r="T187" s="837">
        <v>43099</v>
      </c>
      <c r="U187" s="840" t="s">
        <v>439</v>
      </c>
      <c r="V187" s="840" t="s">
        <v>973</v>
      </c>
      <c r="W187" s="738" t="s">
        <v>970</v>
      </c>
      <c r="X187" s="715" t="s">
        <v>697</v>
      </c>
      <c r="Y187" s="917" t="s">
        <v>684</v>
      </c>
      <c r="Z187" s="728" t="s">
        <v>684</v>
      </c>
      <c r="AA187" s="832" t="s">
        <v>976</v>
      </c>
      <c r="AB187" s="740">
        <v>0</v>
      </c>
      <c r="AC187" s="734">
        <v>42902</v>
      </c>
      <c r="AD187" s="731" t="s">
        <v>974</v>
      </c>
      <c r="AE187" s="738" t="s">
        <v>976</v>
      </c>
      <c r="AF187" s="740">
        <v>0.5</v>
      </c>
      <c r="AG187" s="337"/>
      <c r="AH187" s="336"/>
      <c r="AI187" s="337"/>
      <c r="AJ187" s="336"/>
      <c r="AK187" s="337"/>
      <c r="AL187" s="336"/>
      <c r="AM187" s="337"/>
    </row>
    <row r="188" spans="1:39" ht="29.25" customHeight="1" x14ac:dyDescent="0.2">
      <c r="A188" s="790"/>
      <c r="B188" s="1070"/>
      <c r="C188" s="1148"/>
      <c r="D188" s="382" t="s">
        <v>161</v>
      </c>
      <c r="E188" s="264" t="s">
        <v>160</v>
      </c>
      <c r="F188" s="382" t="s">
        <v>421</v>
      </c>
      <c r="G188" s="1070"/>
      <c r="H188" s="741" t="s">
        <v>440</v>
      </c>
      <c r="I188" s="814"/>
      <c r="J188" s="814"/>
      <c r="K188" s="745"/>
      <c r="L188" s="1044"/>
      <c r="M188" s="742"/>
      <c r="N188" s="808"/>
      <c r="O188" s="1086"/>
      <c r="P188" s="742"/>
      <c r="Q188" s="814"/>
      <c r="R188" s="818"/>
      <c r="S188" s="842"/>
      <c r="T188" s="838"/>
      <c r="U188" s="742"/>
      <c r="V188" s="742"/>
      <c r="W188" s="738"/>
      <c r="X188" s="716"/>
      <c r="Y188" s="918"/>
      <c r="Z188" s="729"/>
      <c r="AA188" s="833"/>
      <c r="AB188" s="729"/>
      <c r="AC188" s="729"/>
      <c r="AD188" s="732"/>
      <c r="AE188" s="738"/>
      <c r="AF188" s="729"/>
      <c r="AG188" s="337"/>
      <c r="AH188" s="336"/>
      <c r="AI188" s="337"/>
      <c r="AJ188" s="336"/>
      <c r="AK188" s="337"/>
      <c r="AL188" s="336"/>
      <c r="AM188" s="337"/>
    </row>
    <row r="189" spans="1:39" ht="29.25" customHeight="1" x14ac:dyDescent="0.2">
      <c r="A189" s="790"/>
      <c r="B189" s="1070"/>
      <c r="C189" s="1148"/>
      <c r="D189" s="382" t="s">
        <v>163</v>
      </c>
      <c r="E189" s="264" t="s">
        <v>160</v>
      </c>
      <c r="F189" s="382" t="s">
        <v>422</v>
      </c>
      <c r="G189" s="1070"/>
      <c r="H189" s="742"/>
      <c r="I189" s="814"/>
      <c r="J189" s="814"/>
      <c r="K189" s="745"/>
      <c r="L189" s="1044"/>
      <c r="M189" s="742"/>
      <c r="N189" s="808"/>
      <c r="O189" s="1086"/>
      <c r="P189" s="742"/>
      <c r="Q189" s="814"/>
      <c r="R189" s="818"/>
      <c r="S189" s="842"/>
      <c r="T189" s="838"/>
      <c r="U189" s="742"/>
      <c r="V189" s="742"/>
      <c r="W189" s="738"/>
      <c r="X189" s="716"/>
      <c r="Y189" s="918"/>
      <c r="Z189" s="729"/>
      <c r="AA189" s="833"/>
      <c r="AB189" s="729"/>
      <c r="AC189" s="729"/>
      <c r="AD189" s="732"/>
      <c r="AE189" s="738"/>
      <c r="AF189" s="729"/>
      <c r="AG189" s="337"/>
      <c r="AH189" s="336"/>
      <c r="AI189" s="337"/>
      <c r="AJ189" s="336"/>
      <c r="AK189" s="337"/>
      <c r="AL189" s="336"/>
      <c r="AM189" s="337"/>
    </row>
    <row r="190" spans="1:39" ht="29.25" customHeight="1" x14ac:dyDescent="0.2">
      <c r="A190" s="790"/>
      <c r="B190" s="1070"/>
      <c r="C190" s="1148"/>
      <c r="D190" s="847" t="s">
        <v>166</v>
      </c>
      <c r="E190" s="970" t="s">
        <v>160</v>
      </c>
      <c r="F190" s="847" t="s">
        <v>436</v>
      </c>
      <c r="G190" s="1070"/>
      <c r="H190" s="742"/>
      <c r="I190" s="815"/>
      <c r="J190" s="815"/>
      <c r="K190" s="745"/>
      <c r="L190" s="1044"/>
      <c r="M190" s="742"/>
      <c r="N190" s="808"/>
      <c r="O190" s="1086"/>
      <c r="P190" s="742"/>
      <c r="Q190" s="815"/>
      <c r="R190" s="819"/>
      <c r="S190" s="842"/>
      <c r="T190" s="838"/>
      <c r="U190" s="742"/>
      <c r="V190" s="742"/>
      <c r="W190" s="738"/>
      <c r="X190" s="716"/>
      <c r="Y190" s="918"/>
      <c r="Z190" s="729"/>
      <c r="AA190" s="833"/>
      <c r="AB190" s="729"/>
      <c r="AC190" s="729"/>
      <c r="AD190" s="732"/>
      <c r="AE190" s="738"/>
      <c r="AF190" s="729"/>
      <c r="AG190" s="337"/>
      <c r="AH190" s="336"/>
      <c r="AI190" s="337"/>
      <c r="AJ190" s="336"/>
      <c r="AK190" s="337"/>
      <c r="AL190" s="336"/>
      <c r="AM190" s="337"/>
    </row>
    <row r="191" spans="1:39" ht="29.25" customHeight="1" thickBot="1" x14ac:dyDescent="0.25">
      <c r="A191" s="790"/>
      <c r="B191" s="1070"/>
      <c r="C191" s="1149"/>
      <c r="D191" s="846"/>
      <c r="E191" s="780"/>
      <c r="F191" s="846"/>
      <c r="G191" s="1071"/>
      <c r="H191" s="743"/>
      <c r="I191" s="816"/>
      <c r="J191" s="816"/>
      <c r="K191" s="746"/>
      <c r="L191" s="1045"/>
      <c r="M191" s="743"/>
      <c r="N191" s="809"/>
      <c r="O191" s="811"/>
      <c r="P191" s="743"/>
      <c r="Q191" s="816"/>
      <c r="R191" s="820"/>
      <c r="S191" s="843"/>
      <c r="T191" s="839"/>
      <c r="U191" s="743"/>
      <c r="V191" s="743"/>
      <c r="W191" s="739"/>
      <c r="X191" s="717"/>
      <c r="Y191" s="919"/>
      <c r="Z191" s="730"/>
      <c r="AA191" s="831"/>
      <c r="AB191" s="730"/>
      <c r="AC191" s="730"/>
      <c r="AD191" s="733"/>
      <c r="AE191" s="739"/>
      <c r="AF191" s="730"/>
      <c r="AG191" s="337"/>
      <c r="AH191" s="336"/>
      <c r="AI191" s="337"/>
      <c r="AJ191" s="336"/>
      <c r="AK191" s="337"/>
      <c r="AL191" s="336"/>
      <c r="AM191" s="337"/>
    </row>
    <row r="192" spans="1:39" ht="43.5" customHeight="1" x14ac:dyDescent="0.2">
      <c r="A192" s="790"/>
      <c r="B192" s="1070"/>
      <c r="C192" s="1218">
        <v>37</v>
      </c>
      <c r="D192" s="383" t="s">
        <v>165</v>
      </c>
      <c r="E192" s="392" t="s">
        <v>157</v>
      </c>
      <c r="F192" s="260" t="s">
        <v>419</v>
      </c>
      <c r="G192" s="1047" t="s">
        <v>688</v>
      </c>
      <c r="H192" s="385" t="s">
        <v>431</v>
      </c>
      <c r="I192" s="813" t="s">
        <v>47</v>
      </c>
      <c r="J192" s="813" t="s">
        <v>115</v>
      </c>
      <c r="K192" s="744"/>
      <c r="L192" s="1043"/>
      <c r="M192" s="840"/>
      <c r="N192" s="807" t="s">
        <v>35</v>
      </c>
      <c r="O192" s="1013" t="s">
        <v>690</v>
      </c>
      <c r="P192" s="840" t="s">
        <v>106</v>
      </c>
      <c r="Q192" s="813" t="s">
        <v>47</v>
      </c>
      <c r="R192" s="817" t="s">
        <v>114</v>
      </c>
      <c r="S192" s="841" t="s">
        <v>10</v>
      </c>
      <c r="T192" s="837">
        <v>43099</v>
      </c>
      <c r="U192" s="840" t="s">
        <v>691</v>
      </c>
      <c r="V192" s="840" t="s">
        <v>692</v>
      </c>
      <c r="W192" s="738" t="s">
        <v>970</v>
      </c>
      <c r="X192" s="715" t="s">
        <v>693</v>
      </c>
      <c r="Y192" s="917" t="s">
        <v>684</v>
      </c>
      <c r="Z192" s="917" t="s">
        <v>684</v>
      </c>
      <c r="AA192" s="832" t="s">
        <v>976</v>
      </c>
      <c r="AB192" s="917" t="s">
        <v>684</v>
      </c>
      <c r="AC192" s="734">
        <v>42860</v>
      </c>
      <c r="AD192" s="731" t="s">
        <v>975</v>
      </c>
      <c r="AE192" s="738" t="s">
        <v>976</v>
      </c>
      <c r="AF192" s="740">
        <v>1</v>
      </c>
      <c r="AG192" s="158"/>
      <c r="AH192" s="161"/>
      <c r="AI192" s="158"/>
      <c r="AJ192" s="161"/>
      <c r="AK192" s="158"/>
      <c r="AL192" s="161"/>
      <c r="AM192" s="158"/>
    </row>
    <row r="193" spans="1:39" ht="46.5" customHeight="1" x14ac:dyDescent="0.2">
      <c r="A193" s="790"/>
      <c r="B193" s="1070"/>
      <c r="C193" s="1148"/>
      <c r="D193" s="338" t="s">
        <v>161</v>
      </c>
      <c r="E193" s="391" t="s">
        <v>160</v>
      </c>
      <c r="F193" s="260" t="s">
        <v>421</v>
      </c>
      <c r="G193" s="1070"/>
      <c r="H193" s="384" t="s">
        <v>440</v>
      </c>
      <c r="I193" s="814"/>
      <c r="J193" s="814"/>
      <c r="K193" s="745"/>
      <c r="L193" s="1044"/>
      <c r="M193" s="742"/>
      <c r="N193" s="808"/>
      <c r="O193" s="1086"/>
      <c r="P193" s="742"/>
      <c r="Q193" s="814"/>
      <c r="R193" s="818"/>
      <c r="S193" s="842"/>
      <c r="T193" s="838"/>
      <c r="U193" s="742"/>
      <c r="V193" s="742"/>
      <c r="W193" s="738"/>
      <c r="X193" s="716"/>
      <c r="Y193" s="918"/>
      <c r="Z193" s="918"/>
      <c r="AA193" s="833"/>
      <c r="AB193" s="918"/>
      <c r="AC193" s="729"/>
      <c r="AD193" s="732"/>
      <c r="AE193" s="738"/>
      <c r="AF193" s="729"/>
      <c r="AG193" s="159"/>
      <c r="AH193" s="162"/>
      <c r="AI193" s="159"/>
      <c r="AJ193" s="162"/>
      <c r="AK193" s="159"/>
      <c r="AL193" s="162"/>
      <c r="AM193" s="159"/>
    </row>
    <row r="194" spans="1:39" ht="42.75" customHeight="1" x14ac:dyDescent="0.2">
      <c r="A194" s="790"/>
      <c r="B194" s="1070"/>
      <c r="C194" s="1148"/>
      <c r="D194" s="1067" t="s">
        <v>163</v>
      </c>
      <c r="E194" s="848"/>
      <c r="F194" s="260" t="s">
        <v>422</v>
      </c>
      <c r="G194" s="1070"/>
      <c r="H194" s="741" t="s">
        <v>689</v>
      </c>
      <c r="I194" s="814"/>
      <c r="J194" s="814"/>
      <c r="K194" s="745"/>
      <c r="L194" s="1044"/>
      <c r="M194" s="742"/>
      <c r="N194" s="808"/>
      <c r="O194" s="1086"/>
      <c r="P194" s="742"/>
      <c r="Q194" s="814"/>
      <c r="R194" s="818"/>
      <c r="S194" s="842"/>
      <c r="T194" s="838"/>
      <c r="U194" s="742"/>
      <c r="V194" s="742"/>
      <c r="W194" s="738"/>
      <c r="X194" s="716"/>
      <c r="Y194" s="918"/>
      <c r="Z194" s="918"/>
      <c r="AA194" s="833"/>
      <c r="AB194" s="918"/>
      <c r="AC194" s="729"/>
      <c r="AD194" s="732"/>
      <c r="AE194" s="738"/>
      <c r="AF194" s="729"/>
      <c r="AG194" s="159"/>
      <c r="AH194" s="162"/>
      <c r="AI194" s="159"/>
      <c r="AJ194" s="162"/>
      <c r="AK194" s="159"/>
      <c r="AL194" s="162"/>
      <c r="AM194" s="159"/>
    </row>
    <row r="195" spans="1:39" ht="16.5" customHeight="1" x14ac:dyDescent="0.2">
      <c r="A195" s="790"/>
      <c r="B195" s="1070"/>
      <c r="C195" s="1148"/>
      <c r="D195" s="1068"/>
      <c r="E195" s="849"/>
      <c r="F195" s="847" t="s">
        <v>436</v>
      </c>
      <c r="G195" s="1070"/>
      <c r="H195" s="742"/>
      <c r="I195" s="815"/>
      <c r="J195" s="815"/>
      <c r="K195" s="745"/>
      <c r="L195" s="1044"/>
      <c r="M195" s="742"/>
      <c r="N195" s="808"/>
      <c r="O195" s="1086"/>
      <c r="P195" s="742"/>
      <c r="Q195" s="815"/>
      <c r="R195" s="819"/>
      <c r="S195" s="842"/>
      <c r="T195" s="838"/>
      <c r="U195" s="742"/>
      <c r="V195" s="742"/>
      <c r="W195" s="738"/>
      <c r="X195" s="716"/>
      <c r="Y195" s="918"/>
      <c r="Z195" s="918"/>
      <c r="AA195" s="833"/>
      <c r="AB195" s="918"/>
      <c r="AC195" s="729"/>
      <c r="AD195" s="732"/>
      <c r="AE195" s="738"/>
      <c r="AF195" s="729"/>
      <c r="AG195" s="159"/>
      <c r="AH195" s="162"/>
      <c r="AI195" s="159"/>
      <c r="AJ195" s="162"/>
      <c r="AK195" s="159"/>
      <c r="AL195" s="162"/>
      <c r="AM195" s="159"/>
    </row>
    <row r="196" spans="1:39" ht="30.75" customHeight="1" thickBot="1" x14ac:dyDescent="0.25">
      <c r="A196" s="791"/>
      <c r="B196" s="1071"/>
      <c r="C196" s="1149"/>
      <c r="D196" s="1069"/>
      <c r="E196" s="850"/>
      <c r="F196" s="846"/>
      <c r="G196" s="1071"/>
      <c r="H196" s="743"/>
      <c r="I196" s="816"/>
      <c r="J196" s="816"/>
      <c r="K196" s="746"/>
      <c r="L196" s="1045"/>
      <c r="M196" s="743"/>
      <c r="N196" s="809"/>
      <c r="O196" s="811"/>
      <c r="P196" s="743"/>
      <c r="Q196" s="816"/>
      <c r="R196" s="820"/>
      <c r="S196" s="843"/>
      <c r="T196" s="839"/>
      <c r="U196" s="743"/>
      <c r="V196" s="743"/>
      <c r="W196" s="739"/>
      <c r="X196" s="717"/>
      <c r="Y196" s="919"/>
      <c r="Z196" s="919"/>
      <c r="AA196" s="831"/>
      <c r="AB196" s="919"/>
      <c r="AC196" s="730"/>
      <c r="AD196" s="733"/>
      <c r="AE196" s="739"/>
      <c r="AF196" s="730"/>
      <c r="AG196" s="160"/>
      <c r="AH196" s="163"/>
      <c r="AI196" s="160"/>
      <c r="AJ196" s="163"/>
      <c r="AK196" s="160"/>
      <c r="AL196" s="163"/>
      <c r="AM196" s="160"/>
    </row>
    <row r="197" spans="1:39" ht="80.25" customHeight="1" x14ac:dyDescent="0.2">
      <c r="A197" s="789" t="s">
        <v>182</v>
      </c>
      <c r="B197" s="1047" t="s">
        <v>441</v>
      </c>
      <c r="C197" s="792">
        <v>38</v>
      </c>
      <c r="D197" s="263" t="s">
        <v>163</v>
      </c>
      <c r="E197" s="243" t="s">
        <v>157</v>
      </c>
      <c r="F197" s="265" t="s">
        <v>324</v>
      </c>
      <c r="G197" s="1079" t="s">
        <v>442</v>
      </c>
      <c r="H197" s="289" t="s">
        <v>443</v>
      </c>
      <c r="I197" s="813" t="s">
        <v>29</v>
      </c>
      <c r="J197" s="813" t="s">
        <v>114</v>
      </c>
      <c r="K197" s="778">
        <f>VLOOKUP(I197,'[18]MATRIZ CALIFICACIÓN'!$B$10:$C$14,2,0)</f>
        <v>3</v>
      </c>
      <c r="L197" s="1037">
        <f>HLOOKUP(J197,'[18]MATRIZ CALIFICACIÓN'!$D$8:$F$9,2,0)</f>
        <v>2</v>
      </c>
      <c r="M197" s="778">
        <f>VALUE(CONCATENATE(K197,L197))</f>
        <v>32</v>
      </c>
      <c r="N197" s="807" t="str">
        <f>VLOOKUP(M197,'[18]MATRIZ CALIFICACIÓN'!$D$27:$E$69,2,0)</f>
        <v xml:space="preserve">ALTA </v>
      </c>
      <c r="O197" s="868" t="s">
        <v>444</v>
      </c>
      <c r="P197" s="840" t="s">
        <v>106</v>
      </c>
      <c r="Q197" s="813" t="s">
        <v>47</v>
      </c>
      <c r="R197" s="817" t="s">
        <v>113</v>
      </c>
      <c r="S197" s="841" t="s">
        <v>10</v>
      </c>
      <c r="T197" s="459" t="s">
        <v>773</v>
      </c>
      <c r="U197" s="460" t="s">
        <v>774</v>
      </c>
      <c r="V197" s="507" t="s">
        <v>446</v>
      </c>
      <c r="W197" s="462" t="s">
        <v>775</v>
      </c>
      <c r="X197" s="508" t="s">
        <v>776</v>
      </c>
      <c r="Y197" s="904" t="s">
        <v>703</v>
      </c>
      <c r="Z197" s="715" t="s">
        <v>786</v>
      </c>
      <c r="AA197" s="715" t="s">
        <v>787</v>
      </c>
      <c r="AB197" s="509">
        <v>0.25</v>
      </c>
      <c r="AC197" s="721" t="s">
        <v>844</v>
      </c>
      <c r="AD197" s="721" t="s">
        <v>845</v>
      </c>
      <c r="AE197" s="725" t="s">
        <v>787</v>
      </c>
      <c r="AF197" s="725">
        <v>0.25</v>
      </c>
      <c r="AG197" s="158"/>
      <c r="AH197" s="161"/>
      <c r="AI197" s="158"/>
      <c r="AJ197" s="161"/>
      <c r="AK197" s="158"/>
      <c r="AL197" s="161"/>
      <c r="AM197" s="158"/>
    </row>
    <row r="198" spans="1:39" ht="42.75" customHeight="1" x14ac:dyDescent="0.2">
      <c r="A198" s="790"/>
      <c r="B198" s="1070"/>
      <c r="C198" s="793"/>
      <c r="D198" s="251" t="s">
        <v>161</v>
      </c>
      <c r="E198" s="970" t="s">
        <v>160</v>
      </c>
      <c r="F198" s="260" t="s">
        <v>448</v>
      </c>
      <c r="G198" s="1080"/>
      <c r="H198" s="289" t="s">
        <v>449</v>
      </c>
      <c r="I198" s="814"/>
      <c r="J198" s="814"/>
      <c r="K198" s="779"/>
      <c r="L198" s="1038"/>
      <c r="M198" s="779"/>
      <c r="N198" s="808"/>
      <c r="O198" s="869"/>
      <c r="P198" s="742"/>
      <c r="Q198" s="814"/>
      <c r="R198" s="818"/>
      <c r="S198" s="842"/>
      <c r="T198" s="461" t="s">
        <v>777</v>
      </c>
      <c r="U198" s="765" t="s">
        <v>778</v>
      </c>
      <c r="V198" s="754" t="s">
        <v>779</v>
      </c>
      <c r="W198" s="830" t="s">
        <v>780</v>
      </c>
      <c r="X198" s="857" t="s">
        <v>781</v>
      </c>
      <c r="Y198" s="905"/>
      <c r="Z198" s="716"/>
      <c r="AA198" s="716"/>
      <c r="AB198" s="510">
        <v>0</v>
      </c>
      <c r="AC198" s="722"/>
      <c r="AD198" s="722"/>
      <c r="AE198" s="726"/>
      <c r="AF198" s="726"/>
      <c r="AG198" s="159"/>
      <c r="AH198" s="162"/>
      <c r="AI198" s="159"/>
      <c r="AJ198" s="162"/>
      <c r="AK198" s="159"/>
      <c r="AL198" s="162"/>
      <c r="AM198" s="159"/>
    </row>
    <row r="199" spans="1:39" ht="18.75" customHeight="1" x14ac:dyDescent="0.2">
      <c r="A199" s="790"/>
      <c r="B199" s="1070"/>
      <c r="C199" s="793"/>
      <c r="D199" s="847" t="s">
        <v>164</v>
      </c>
      <c r="E199" s="779"/>
      <c r="F199" s="260" t="s">
        <v>450</v>
      </c>
      <c r="G199" s="1080"/>
      <c r="H199" s="741" t="s">
        <v>290</v>
      </c>
      <c r="I199" s="814"/>
      <c r="J199" s="814"/>
      <c r="K199" s="779"/>
      <c r="L199" s="1038"/>
      <c r="M199" s="779"/>
      <c r="N199" s="808"/>
      <c r="O199" s="869"/>
      <c r="P199" s="742"/>
      <c r="Q199" s="814"/>
      <c r="R199" s="818"/>
      <c r="S199" s="842"/>
      <c r="T199" s="504"/>
      <c r="U199" s="854"/>
      <c r="V199" s="855"/>
      <c r="W199" s="856"/>
      <c r="X199" s="858"/>
      <c r="Y199" s="905"/>
      <c r="Z199" s="716"/>
      <c r="AA199" s="716"/>
      <c r="AB199" s="511"/>
      <c r="AC199" s="722"/>
      <c r="AD199" s="722"/>
      <c r="AE199" s="726"/>
      <c r="AF199" s="726"/>
      <c r="AG199" s="159"/>
      <c r="AH199" s="162"/>
      <c r="AI199" s="159"/>
      <c r="AJ199" s="162"/>
      <c r="AK199" s="159"/>
      <c r="AL199" s="162"/>
      <c r="AM199" s="159"/>
    </row>
    <row r="200" spans="1:39" ht="30.75" customHeight="1" x14ac:dyDescent="0.2">
      <c r="A200" s="790"/>
      <c r="B200" s="1070"/>
      <c r="C200" s="793"/>
      <c r="D200" s="845"/>
      <c r="E200" s="779"/>
      <c r="F200" s="847" t="s">
        <v>451</v>
      </c>
      <c r="G200" s="1080"/>
      <c r="H200" s="742"/>
      <c r="I200" s="815"/>
      <c r="J200" s="815"/>
      <c r="K200" s="779"/>
      <c r="L200" s="1038"/>
      <c r="M200" s="779"/>
      <c r="N200" s="808"/>
      <c r="O200" s="869"/>
      <c r="P200" s="742"/>
      <c r="Q200" s="815"/>
      <c r="R200" s="819"/>
      <c r="S200" s="842"/>
      <c r="T200" s="851" t="s">
        <v>756</v>
      </c>
      <c r="U200" s="765" t="s">
        <v>782</v>
      </c>
      <c r="V200" s="852" t="s">
        <v>783</v>
      </c>
      <c r="W200" s="830" t="s">
        <v>784</v>
      </c>
      <c r="X200" s="754" t="s">
        <v>785</v>
      </c>
      <c r="Y200" s="905"/>
      <c r="Z200" s="716"/>
      <c r="AA200" s="716"/>
      <c r="AB200" s="511">
        <v>0</v>
      </c>
      <c r="AC200" s="722"/>
      <c r="AD200" s="722"/>
      <c r="AE200" s="726"/>
      <c r="AF200" s="726"/>
      <c r="AG200" s="159"/>
      <c r="AH200" s="162"/>
      <c r="AI200" s="159"/>
      <c r="AJ200" s="162"/>
      <c r="AK200" s="159"/>
      <c r="AL200" s="162"/>
      <c r="AM200" s="159"/>
    </row>
    <row r="201" spans="1:39" ht="44.25" customHeight="1" thickBot="1" x14ac:dyDescent="0.25">
      <c r="A201" s="790"/>
      <c r="B201" s="1070"/>
      <c r="C201" s="794"/>
      <c r="D201" s="846"/>
      <c r="E201" s="780"/>
      <c r="F201" s="846"/>
      <c r="G201" s="1081"/>
      <c r="H201" s="743"/>
      <c r="I201" s="816"/>
      <c r="J201" s="816"/>
      <c r="K201" s="780"/>
      <c r="L201" s="1039"/>
      <c r="M201" s="780"/>
      <c r="N201" s="809"/>
      <c r="O201" s="1020"/>
      <c r="P201" s="743"/>
      <c r="Q201" s="816"/>
      <c r="R201" s="820"/>
      <c r="S201" s="843"/>
      <c r="T201" s="843"/>
      <c r="U201" s="756"/>
      <c r="V201" s="853"/>
      <c r="W201" s="831"/>
      <c r="X201" s="723"/>
      <c r="Y201" s="916"/>
      <c r="Z201" s="717"/>
      <c r="AA201" s="717"/>
      <c r="AB201" s="512"/>
      <c r="AC201" s="723"/>
      <c r="AD201" s="723"/>
      <c r="AE201" s="727"/>
      <c r="AF201" s="727"/>
      <c r="AG201" s="160"/>
      <c r="AH201" s="163"/>
      <c r="AI201" s="160"/>
      <c r="AJ201" s="163"/>
      <c r="AK201" s="160"/>
      <c r="AL201" s="163"/>
      <c r="AM201" s="160"/>
    </row>
    <row r="202" spans="1:39" ht="29.25" customHeight="1" x14ac:dyDescent="0.2">
      <c r="A202" s="790"/>
      <c r="B202" s="1070"/>
      <c r="C202" s="792">
        <v>39</v>
      </c>
      <c r="D202" s="469" t="s">
        <v>165</v>
      </c>
      <c r="E202" s="778" t="s">
        <v>157</v>
      </c>
      <c r="F202" s="469" t="s">
        <v>452</v>
      </c>
      <c r="G202" s="1060" t="s">
        <v>453</v>
      </c>
      <c r="H202" s="471" t="s">
        <v>454</v>
      </c>
      <c r="I202" s="813" t="s">
        <v>12</v>
      </c>
      <c r="J202" s="813" t="s">
        <v>114</v>
      </c>
      <c r="K202" s="778">
        <f>VLOOKUP(I202,'[13]MATRIZ CALIFICACIÓN'!$B$10:$C$14,2,0)</f>
        <v>2</v>
      </c>
      <c r="L202" s="1037">
        <f>HLOOKUP(J202,'[13]MATRIZ CALIFICACIÓN'!$D$8:$F$9,2,0)</f>
        <v>2</v>
      </c>
      <c r="M202" s="778">
        <f>VALUE(CONCATENATE(K202,L202))</f>
        <v>22</v>
      </c>
      <c r="N202" s="807" t="str">
        <f>VLOOKUP(M202,'[19]MATRIZ CALIFICACIÓN'!$D$27:$E$69,2,0)</f>
        <v>MODERADA</v>
      </c>
      <c r="O202" s="807" t="s">
        <v>455</v>
      </c>
      <c r="P202" s="840" t="s">
        <v>106</v>
      </c>
      <c r="Q202" s="813" t="s">
        <v>47</v>
      </c>
      <c r="R202" s="817" t="s">
        <v>114</v>
      </c>
      <c r="S202" s="841" t="s">
        <v>10</v>
      </c>
      <c r="T202" s="840" t="s">
        <v>350</v>
      </c>
      <c r="U202" s="840" t="s">
        <v>456</v>
      </c>
      <c r="V202" s="840" t="s">
        <v>457</v>
      </c>
      <c r="W202" s="832" t="s">
        <v>447</v>
      </c>
      <c r="X202" s="834" t="s">
        <v>458</v>
      </c>
      <c r="Y202" s="734">
        <v>42849</v>
      </c>
      <c r="Z202" s="840" t="s">
        <v>704</v>
      </c>
      <c r="AA202" s="731" t="s">
        <v>702</v>
      </c>
      <c r="AB202" s="740">
        <v>0.25</v>
      </c>
      <c r="AC202" s="734">
        <v>42978</v>
      </c>
      <c r="AD202" s="731" t="s">
        <v>846</v>
      </c>
      <c r="AE202" s="731" t="s">
        <v>787</v>
      </c>
      <c r="AF202" s="740">
        <v>0.42</v>
      </c>
      <c r="AG202" s="337"/>
      <c r="AH202" s="336"/>
      <c r="AI202" s="337"/>
      <c r="AJ202" s="336"/>
      <c r="AK202" s="337"/>
      <c r="AL202" s="336"/>
      <c r="AM202" s="337"/>
    </row>
    <row r="203" spans="1:39" ht="41.25" customHeight="1" x14ac:dyDescent="0.2">
      <c r="A203" s="790"/>
      <c r="B203" s="1070"/>
      <c r="C203" s="793"/>
      <c r="D203" s="470" t="s">
        <v>164</v>
      </c>
      <c r="E203" s="779"/>
      <c r="F203" s="470" t="s">
        <v>306</v>
      </c>
      <c r="G203" s="1061"/>
      <c r="H203" s="741" t="s">
        <v>459</v>
      </c>
      <c r="I203" s="814"/>
      <c r="J203" s="814"/>
      <c r="K203" s="779"/>
      <c r="L203" s="1038"/>
      <c r="M203" s="779"/>
      <c r="N203" s="808"/>
      <c r="O203" s="808"/>
      <c r="P203" s="742"/>
      <c r="Q203" s="814"/>
      <c r="R203" s="818"/>
      <c r="S203" s="842"/>
      <c r="T203" s="742"/>
      <c r="U203" s="742"/>
      <c r="V203" s="742"/>
      <c r="W203" s="833"/>
      <c r="X203" s="835"/>
      <c r="Y203" s="772"/>
      <c r="Z203" s="742"/>
      <c r="AA203" s="732"/>
      <c r="AB203" s="876"/>
      <c r="AC203" s="772"/>
      <c r="AD203" s="732"/>
      <c r="AE203" s="732"/>
      <c r="AF203" s="876"/>
      <c r="AG203" s="337"/>
      <c r="AH203" s="336"/>
      <c r="AI203" s="337"/>
      <c r="AJ203" s="336"/>
      <c r="AK203" s="337"/>
      <c r="AL203" s="336"/>
      <c r="AM203" s="337"/>
    </row>
    <row r="204" spans="1:39" ht="35.25" customHeight="1" x14ac:dyDescent="0.2">
      <c r="A204" s="790"/>
      <c r="B204" s="1070"/>
      <c r="C204" s="793"/>
      <c r="D204" s="847" t="s">
        <v>163</v>
      </c>
      <c r="E204" s="779"/>
      <c r="F204" s="470" t="s">
        <v>460</v>
      </c>
      <c r="G204" s="1061"/>
      <c r="H204" s="742"/>
      <c r="I204" s="814"/>
      <c r="J204" s="814"/>
      <c r="K204" s="779"/>
      <c r="L204" s="1038"/>
      <c r="M204" s="779"/>
      <c r="N204" s="808"/>
      <c r="O204" s="808"/>
      <c r="P204" s="742"/>
      <c r="Q204" s="814"/>
      <c r="R204" s="818"/>
      <c r="S204" s="842"/>
      <c r="T204" s="742"/>
      <c r="U204" s="742"/>
      <c r="V204" s="742"/>
      <c r="W204" s="833"/>
      <c r="X204" s="835"/>
      <c r="Y204" s="772"/>
      <c r="Z204" s="742"/>
      <c r="AA204" s="732"/>
      <c r="AB204" s="876"/>
      <c r="AC204" s="772"/>
      <c r="AD204" s="732"/>
      <c r="AE204" s="732"/>
      <c r="AF204" s="876"/>
      <c r="AG204" s="337"/>
      <c r="AH204" s="336"/>
      <c r="AI204" s="337"/>
      <c r="AJ204" s="336"/>
      <c r="AK204" s="337"/>
      <c r="AL204" s="336"/>
      <c r="AM204" s="337"/>
    </row>
    <row r="205" spans="1:39" ht="35.25" customHeight="1" thickBot="1" x14ac:dyDescent="0.25">
      <c r="A205" s="790"/>
      <c r="B205" s="1070"/>
      <c r="C205" s="794"/>
      <c r="D205" s="845"/>
      <c r="E205" s="779"/>
      <c r="F205" s="458" t="s">
        <v>461</v>
      </c>
      <c r="G205" s="1061"/>
      <c r="H205" s="742"/>
      <c r="I205" s="816"/>
      <c r="J205" s="816"/>
      <c r="K205" s="780"/>
      <c r="L205" s="1039"/>
      <c r="M205" s="780"/>
      <c r="N205" s="809"/>
      <c r="O205" s="809"/>
      <c r="P205" s="743"/>
      <c r="Q205" s="816"/>
      <c r="R205" s="820"/>
      <c r="S205" s="843"/>
      <c r="T205" s="743"/>
      <c r="U205" s="743"/>
      <c r="V205" s="743"/>
      <c r="W205" s="831"/>
      <c r="X205" s="836"/>
      <c r="Y205" s="773"/>
      <c r="Z205" s="743"/>
      <c r="AA205" s="733"/>
      <c r="AB205" s="877"/>
      <c r="AC205" s="772"/>
      <c r="AD205" s="732"/>
      <c r="AE205" s="732"/>
      <c r="AF205" s="876"/>
      <c r="AG205" s="337"/>
      <c r="AH205" s="336"/>
      <c r="AI205" s="337"/>
      <c r="AJ205" s="336"/>
      <c r="AK205" s="337"/>
      <c r="AL205" s="336"/>
      <c r="AM205" s="337"/>
    </row>
    <row r="206" spans="1:39" ht="47.25" customHeight="1" x14ac:dyDescent="0.2">
      <c r="A206" s="790"/>
      <c r="B206" s="1070"/>
      <c r="C206" s="792">
        <v>40</v>
      </c>
      <c r="D206" s="469" t="str">
        <f>'[20]MAPA DE RIESGOS '!D26</f>
        <v>CULTURALES</v>
      </c>
      <c r="E206" s="500" t="s">
        <v>157</v>
      </c>
      <c r="F206" s="469" t="str">
        <f>'[20]MAPA DE RIESGOS '!F26</f>
        <v xml:space="preserve">Bajos estándares éticos </v>
      </c>
      <c r="G206" s="844" t="str">
        <f>'[20]MAPA DE RIESGOS '!G26</f>
        <v>Pérdida de los recursos de las cajas menores aprobadas para la SDM en beneficio propio o de un tercero</v>
      </c>
      <c r="H206" s="501" t="s">
        <v>443</v>
      </c>
      <c r="I206" s="813" t="s">
        <v>12</v>
      </c>
      <c r="J206" s="813" t="s">
        <v>114</v>
      </c>
      <c r="K206" s="463">
        <f>'[20]MAPA DE RIESGOS '!K26</f>
        <v>2</v>
      </c>
      <c r="L206" s="467">
        <f>'[20]MAPA DE RIESGOS '!L26</f>
        <v>2</v>
      </c>
      <c r="M206" s="463">
        <f>'[20]MAPA DE RIESGOS '!M26</f>
        <v>22</v>
      </c>
      <c r="N206" s="807" t="str">
        <f>VLOOKUP(M206,'[19]MATRIZ CALIFICACIÓN'!$D$27:$E$69,2,0)</f>
        <v>MODERADA</v>
      </c>
      <c r="O206" s="868" t="str">
        <f>'[20]MAPA DE RIESGOS '!O26</f>
        <v>Cumplimiento en la ejecución del procedimiento PA01-PR22</v>
      </c>
      <c r="P206" s="840" t="s">
        <v>106</v>
      </c>
      <c r="Q206" s="813" t="s">
        <v>47</v>
      </c>
      <c r="R206" s="817" t="s">
        <v>114</v>
      </c>
      <c r="S206" s="841" t="str">
        <f>'[20]MAPA DE RIESGOS '!S26</f>
        <v>BAJA</v>
      </c>
      <c r="T206" s="841" t="s">
        <v>445</v>
      </c>
      <c r="U206" s="766" t="s">
        <v>748</v>
      </c>
      <c r="V206" s="860" t="str">
        <f>'[20]MAPA DE RIESGOS '!V26</f>
        <v>Informe de auditoria</v>
      </c>
      <c r="W206" s="832" t="str">
        <f>'[20]MAPA DE RIESGOS '!W26</f>
        <v>Subdirector Administrativo/ Director de Asuntos Legales /Oficina de Control Interno</v>
      </c>
      <c r="X206" s="721" t="str">
        <f>'[20]MAPA DE RIESGOS '!X26</f>
        <v>Número de informes/número de arqueos</v>
      </c>
      <c r="Y206" s="718">
        <f>'[20]MAPA DE RIESGOS '!Y26</f>
        <v>42855</v>
      </c>
      <c r="Z206" s="721" t="str">
        <f>'[20]MAPA DE RIESGOS '!Z26</f>
        <v>Durante el seguimiento se evidencia que a la fecha no se ha realizado el arqueo del semestre a las cajas menores</v>
      </c>
      <c r="AA206" s="721" t="str">
        <f>'[20]MAPA DE RIESGOS '!AA26</f>
        <v>Profesional Subdirección Administrativa/Delegado de la DAL/Profesional OCI</v>
      </c>
      <c r="AB206" s="721">
        <f>'[20]MAPA DE RIESGOS '!AB26</f>
        <v>0</v>
      </c>
      <c r="AC206" s="734">
        <v>42977</v>
      </c>
      <c r="AD206" s="731" t="s">
        <v>847</v>
      </c>
      <c r="AE206" s="731" t="s">
        <v>787</v>
      </c>
      <c r="AF206" s="740">
        <v>0.5</v>
      </c>
      <c r="AG206" s="337"/>
      <c r="AH206" s="336"/>
      <c r="AI206" s="337"/>
      <c r="AJ206" s="336"/>
      <c r="AK206" s="337"/>
      <c r="AL206" s="336"/>
      <c r="AM206" s="337"/>
    </row>
    <row r="207" spans="1:39" ht="42.75" customHeight="1" x14ac:dyDescent="0.2">
      <c r="A207" s="790"/>
      <c r="B207" s="1070"/>
      <c r="C207" s="793"/>
      <c r="D207" s="470" t="str">
        <f>'[20]MAPA DE RIESGOS '!D27</f>
        <v>ECONOMICOS</v>
      </c>
      <c r="E207" s="848" t="s">
        <v>160</v>
      </c>
      <c r="F207" s="847" t="str">
        <f>'[20]MAPA DE RIESGOS '!F27</f>
        <v>Baja cultura del control institucional</v>
      </c>
      <c r="G207" s="845"/>
      <c r="H207" s="501" t="s">
        <v>449</v>
      </c>
      <c r="I207" s="814"/>
      <c r="J207" s="814"/>
      <c r="K207" s="463">
        <f>'[20]MAPA DE RIESGOS '!K27</f>
        <v>0</v>
      </c>
      <c r="L207" s="467">
        <f>'[20]MAPA DE RIESGOS '!L27</f>
        <v>0</v>
      </c>
      <c r="M207" s="463">
        <f>'[20]MAPA DE RIESGOS '!M27</f>
        <v>0</v>
      </c>
      <c r="N207" s="808"/>
      <c r="O207" s="869"/>
      <c r="P207" s="742"/>
      <c r="Q207" s="814"/>
      <c r="R207" s="818"/>
      <c r="S207" s="842"/>
      <c r="T207" s="842"/>
      <c r="U207" s="755"/>
      <c r="V207" s="861"/>
      <c r="W207" s="833"/>
      <c r="X207" s="722"/>
      <c r="Y207" s="722"/>
      <c r="Z207" s="722"/>
      <c r="AA207" s="722"/>
      <c r="AB207" s="722"/>
      <c r="AC207" s="772"/>
      <c r="AD207" s="732"/>
      <c r="AE207" s="732"/>
      <c r="AF207" s="876"/>
      <c r="AG207" s="337"/>
      <c r="AH207" s="336"/>
      <c r="AI207" s="337"/>
      <c r="AJ207" s="336"/>
      <c r="AK207" s="337"/>
      <c r="AL207" s="336"/>
      <c r="AM207" s="337"/>
    </row>
    <row r="208" spans="1:39" ht="20.25" customHeight="1" x14ac:dyDescent="0.2">
      <c r="A208" s="790"/>
      <c r="B208" s="1070"/>
      <c r="C208" s="793"/>
      <c r="D208" s="847" t="str">
        <f>'[20]MAPA DE RIESGOS '!D28</f>
        <v>LEGALES</v>
      </c>
      <c r="E208" s="849"/>
      <c r="F208" s="845"/>
      <c r="G208" s="845"/>
      <c r="H208" s="741" t="s">
        <v>290</v>
      </c>
      <c r="I208" s="814"/>
      <c r="J208" s="814"/>
      <c r="K208" s="463">
        <f>'[20]MAPA DE RIESGOS '!K28</f>
        <v>0</v>
      </c>
      <c r="L208" s="467">
        <f>'[20]MAPA DE RIESGOS '!L28</f>
        <v>0</v>
      </c>
      <c r="M208" s="463">
        <f>'[20]MAPA DE RIESGOS '!M28</f>
        <v>0</v>
      </c>
      <c r="N208" s="808"/>
      <c r="O208" s="869"/>
      <c r="P208" s="742"/>
      <c r="Q208" s="814"/>
      <c r="R208" s="818"/>
      <c r="S208" s="842"/>
      <c r="T208" s="842"/>
      <c r="U208" s="755"/>
      <c r="V208" s="861"/>
      <c r="W208" s="833"/>
      <c r="X208" s="722"/>
      <c r="Y208" s="722"/>
      <c r="Z208" s="722"/>
      <c r="AA208" s="722"/>
      <c r="AB208" s="722"/>
      <c r="AC208" s="772"/>
      <c r="AD208" s="732"/>
      <c r="AE208" s="732"/>
      <c r="AF208" s="876"/>
      <c r="AG208" s="337"/>
      <c r="AH208" s="336"/>
      <c r="AI208" s="337"/>
      <c r="AJ208" s="336"/>
      <c r="AK208" s="337"/>
      <c r="AL208" s="336"/>
      <c r="AM208" s="337"/>
    </row>
    <row r="209" spans="1:39" ht="6.75" customHeight="1" thickBot="1" x14ac:dyDescent="0.25">
      <c r="A209" s="790"/>
      <c r="B209" s="1070"/>
      <c r="C209" s="794"/>
      <c r="D209" s="846"/>
      <c r="E209" s="850"/>
      <c r="F209" s="846"/>
      <c r="G209" s="846"/>
      <c r="H209" s="743"/>
      <c r="I209" s="816"/>
      <c r="J209" s="816"/>
      <c r="K209" s="463">
        <f>'[20]MAPA DE RIESGOS '!K29</f>
        <v>0</v>
      </c>
      <c r="L209" s="467">
        <f>'[20]MAPA DE RIESGOS '!L29</f>
        <v>0</v>
      </c>
      <c r="M209" s="463">
        <f>'[20]MAPA DE RIESGOS '!M29</f>
        <v>0</v>
      </c>
      <c r="N209" s="809"/>
      <c r="O209" s="1020"/>
      <c r="P209" s="743"/>
      <c r="Q209" s="816"/>
      <c r="R209" s="820"/>
      <c r="S209" s="843"/>
      <c r="T209" s="843"/>
      <c r="U209" s="756"/>
      <c r="V209" s="853"/>
      <c r="W209" s="831"/>
      <c r="X209" s="723"/>
      <c r="Y209" s="723"/>
      <c r="Z209" s="723"/>
      <c r="AA209" s="723"/>
      <c r="AB209" s="723"/>
      <c r="AC209" s="773"/>
      <c r="AD209" s="733"/>
      <c r="AE209" s="733"/>
      <c r="AF209" s="877"/>
      <c r="AG209" s="337"/>
      <c r="AH209" s="336"/>
      <c r="AI209" s="337"/>
      <c r="AJ209" s="336"/>
      <c r="AK209" s="337"/>
      <c r="AL209" s="336"/>
      <c r="AM209" s="337"/>
    </row>
    <row r="210" spans="1:39" ht="114" customHeight="1" x14ac:dyDescent="0.2">
      <c r="A210" s="790"/>
      <c r="B210" s="1070"/>
      <c r="C210" s="792">
        <v>41</v>
      </c>
      <c r="D210" s="503" t="s">
        <v>165</v>
      </c>
      <c r="E210" s="500" t="s">
        <v>157</v>
      </c>
      <c r="F210" s="469" t="s">
        <v>306</v>
      </c>
      <c r="G210" s="886" t="s">
        <v>749</v>
      </c>
      <c r="H210" s="469" t="s">
        <v>750</v>
      </c>
      <c r="I210" s="813" t="s">
        <v>12</v>
      </c>
      <c r="J210" s="813" t="s">
        <v>114</v>
      </c>
      <c r="K210" s="778"/>
      <c r="L210" s="1037"/>
      <c r="M210" s="778"/>
      <c r="N210" s="807" t="s">
        <v>35</v>
      </c>
      <c r="O210" s="278" t="s">
        <v>753</v>
      </c>
      <c r="P210" s="840" t="s">
        <v>106</v>
      </c>
      <c r="Q210" s="813" t="s">
        <v>47</v>
      </c>
      <c r="R210" s="817" t="s">
        <v>114</v>
      </c>
      <c r="S210" s="841" t="s">
        <v>10</v>
      </c>
      <c r="T210" s="259" t="s">
        <v>756</v>
      </c>
      <c r="U210" s="471" t="s">
        <v>757</v>
      </c>
      <c r="V210" s="259" t="s">
        <v>758</v>
      </c>
      <c r="W210" s="471" t="s">
        <v>759</v>
      </c>
      <c r="X210" s="496" t="s">
        <v>760</v>
      </c>
      <c r="Y210" s="967">
        <v>42849</v>
      </c>
      <c r="Z210" s="497" t="s">
        <v>761</v>
      </c>
      <c r="AA210" s="731" t="s">
        <v>702</v>
      </c>
      <c r="AB210" s="398">
        <v>1</v>
      </c>
      <c r="AC210" s="734">
        <v>42977</v>
      </c>
      <c r="AD210" s="675" t="s">
        <v>848</v>
      </c>
      <c r="AE210" s="731" t="s">
        <v>787</v>
      </c>
      <c r="AF210" s="676" t="s">
        <v>849</v>
      </c>
      <c r="AG210" s="158"/>
      <c r="AH210" s="161"/>
      <c r="AI210" s="158"/>
      <c r="AJ210" s="161"/>
      <c r="AK210" s="158"/>
      <c r="AL210" s="161"/>
      <c r="AM210" s="158"/>
    </row>
    <row r="211" spans="1:39" ht="87" customHeight="1" x14ac:dyDescent="0.2">
      <c r="A211" s="790"/>
      <c r="B211" s="1070"/>
      <c r="C211" s="793"/>
      <c r="D211" s="338" t="s">
        <v>164</v>
      </c>
      <c r="E211" s="848" t="s">
        <v>160</v>
      </c>
      <c r="F211" s="470" t="s">
        <v>261</v>
      </c>
      <c r="G211" s="892"/>
      <c r="H211" s="328" t="s">
        <v>459</v>
      </c>
      <c r="I211" s="814"/>
      <c r="J211" s="814"/>
      <c r="K211" s="779"/>
      <c r="L211" s="1038"/>
      <c r="M211" s="779"/>
      <c r="N211" s="808"/>
      <c r="O211" s="279" t="s">
        <v>754</v>
      </c>
      <c r="P211" s="742"/>
      <c r="Q211" s="814"/>
      <c r="R211" s="818"/>
      <c r="S211" s="842"/>
      <c r="T211" s="464" t="s">
        <v>762</v>
      </c>
      <c r="U211" s="465" t="s">
        <v>763</v>
      </c>
      <c r="V211" s="464" t="s">
        <v>764</v>
      </c>
      <c r="W211" s="465" t="s">
        <v>759</v>
      </c>
      <c r="X211" s="498" t="s">
        <v>765</v>
      </c>
      <c r="Y211" s="968"/>
      <c r="Z211" s="499" t="s">
        <v>766</v>
      </c>
      <c r="AA211" s="732"/>
      <c r="AB211" s="506">
        <v>0.15</v>
      </c>
      <c r="AC211" s="772"/>
      <c r="AD211" s="898" t="s">
        <v>850</v>
      </c>
      <c r="AE211" s="732"/>
      <c r="AF211" s="872">
        <v>0.5</v>
      </c>
      <c r="AG211" s="159"/>
      <c r="AH211" s="162"/>
      <c r="AI211" s="159"/>
      <c r="AJ211" s="162"/>
      <c r="AK211" s="159"/>
      <c r="AL211" s="162"/>
      <c r="AM211" s="159"/>
    </row>
    <row r="212" spans="1:39" ht="63" customHeight="1" x14ac:dyDescent="0.2">
      <c r="A212" s="790"/>
      <c r="B212" s="1070"/>
      <c r="C212" s="793"/>
      <c r="D212" s="468" t="s">
        <v>163</v>
      </c>
      <c r="E212" s="849"/>
      <c r="F212" s="847" t="s">
        <v>461</v>
      </c>
      <c r="G212" s="892"/>
      <c r="H212" s="328" t="s">
        <v>751</v>
      </c>
      <c r="I212" s="814"/>
      <c r="J212" s="814"/>
      <c r="K212" s="779"/>
      <c r="L212" s="1038"/>
      <c r="M212" s="779"/>
      <c r="N212" s="808"/>
      <c r="O212" s="810" t="s">
        <v>755</v>
      </c>
      <c r="P212" s="742"/>
      <c r="Q212" s="814"/>
      <c r="R212" s="818"/>
      <c r="S212" s="842"/>
      <c r="T212" s="741" t="s">
        <v>767</v>
      </c>
      <c r="U212" s="741" t="s">
        <v>768</v>
      </c>
      <c r="V212" s="741" t="s">
        <v>769</v>
      </c>
      <c r="W212" s="830" t="s">
        <v>771</v>
      </c>
      <c r="X212" s="754" t="s">
        <v>770</v>
      </c>
      <c r="Y212" s="968"/>
      <c r="Z212" s="741" t="s">
        <v>772</v>
      </c>
      <c r="AA212" s="732"/>
      <c r="AB212" s="876">
        <v>0</v>
      </c>
      <c r="AC212" s="772"/>
      <c r="AD212" s="900"/>
      <c r="AE212" s="732"/>
      <c r="AF212" s="729"/>
      <c r="AG212" s="159"/>
      <c r="AH212" s="162"/>
      <c r="AI212" s="159"/>
      <c r="AJ212" s="162"/>
      <c r="AK212" s="159"/>
      <c r="AL212" s="162"/>
      <c r="AM212" s="159"/>
    </row>
    <row r="213" spans="1:39" ht="39.75" customHeight="1" thickBot="1" x14ac:dyDescent="0.25">
      <c r="A213" s="790"/>
      <c r="B213" s="1071"/>
      <c r="C213" s="794"/>
      <c r="D213" s="502"/>
      <c r="E213" s="850"/>
      <c r="F213" s="846"/>
      <c r="G213" s="895"/>
      <c r="H213" s="505" t="s">
        <v>752</v>
      </c>
      <c r="I213" s="816"/>
      <c r="J213" s="816"/>
      <c r="K213" s="780"/>
      <c r="L213" s="1039"/>
      <c r="M213" s="780"/>
      <c r="N213" s="809"/>
      <c r="O213" s="811"/>
      <c r="P213" s="743"/>
      <c r="Q213" s="816"/>
      <c r="R213" s="820"/>
      <c r="S213" s="843"/>
      <c r="T213" s="743"/>
      <c r="U213" s="743"/>
      <c r="V213" s="743"/>
      <c r="W213" s="831"/>
      <c r="X213" s="723"/>
      <c r="Y213" s="969"/>
      <c r="Z213" s="743"/>
      <c r="AA213" s="733"/>
      <c r="AB213" s="877"/>
      <c r="AC213" s="773"/>
      <c r="AD213" s="899"/>
      <c r="AE213" s="733"/>
      <c r="AF213" s="730"/>
      <c r="AG213" s="159"/>
      <c r="AH213" s="162"/>
      <c r="AI213" s="159"/>
      <c r="AJ213" s="162"/>
      <c r="AK213" s="159"/>
      <c r="AL213" s="162"/>
      <c r="AM213" s="159"/>
    </row>
    <row r="214" spans="1:39" ht="113.25" customHeight="1" x14ac:dyDescent="0.2">
      <c r="A214" s="1103" t="s">
        <v>672</v>
      </c>
      <c r="B214" s="1047" t="s">
        <v>462</v>
      </c>
      <c r="C214" s="792">
        <v>42</v>
      </c>
      <c r="D214" s="480" t="s">
        <v>164</v>
      </c>
      <c r="E214" s="300" t="s">
        <v>160</v>
      </c>
      <c r="F214" s="273" t="s">
        <v>788</v>
      </c>
      <c r="G214" s="844" t="s">
        <v>813</v>
      </c>
      <c r="H214" s="273" t="s">
        <v>463</v>
      </c>
      <c r="I214" s="867" t="s">
        <v>29</v>
      </c>
      <c r="J214" s="867" t="s">
        <v>113</v>
      </c>
      <c r="K214" s="778">
        <f>VLOOKUP(I214,'[21]MATRIZ CALIFICACIÓN'!$B$10:$C$14,2,0)</f>
        <v>3</v>
      </c>
      <c r="L214" s="1037">
        <f>HLOOKUP(J214,'[21]MATRIZ CALIFICACIÓN'!$D$8:$F$9,2,0)</f>
        <v>1</v>
      </c>
      <c r="M214" s="778">
        <f>VALUE(CONCATENATE(K214,L214))</f>
        <v>31</v>
      </c>
      <c r="N214" s="807" t="str">
        <f>VLOOKUP(M214,'[21]MATRIZ CALIFICACIÓN'!$D$27:$E$69,2,0)</f>
        <v>MODERADA</v>
      </c>
      <c r="O214" s="273" t="s">
        <v>789</v>
      </c>
      <c r="P214" s="840" t="s">
        <v>106</v>
      </c>
      <c r="Q214" s="867" t="s">
        <v>47</v>
      </c>
      <c r="R214" s="867" t="s">
        <v>113</v>
      </c>
      <c r="S214" s="841" t="s">
        <v>10</v>
      </c>
      <c r="T214" s="841" t="s">
        <v>297</v>
      </c>
      <c r="U214" s="513" t="s">
        <v>790</v>
      </c>
      <c r="V214" s="514" t="s">
        <v>791</v>
      </c>
      <c r="W214" s="832" t="s">
        <v>464</v>
      </c>
      <c r="X214" s="508" t="s">
        <v>792</v>
      </c>
      <c r="Y214" s="715" t="s">
        <v>698</v>
      </c>
      <c r="Z214" s="721" t="s">
        <v>699</v>
      </c>
      <c r="AA214" s="721" t="s">
        <v>700</v>
      </c>
      <c r="AB214" s="909">
        <v>1</v>
      </c>
      <c r="AC214" s="901">
        <v>42965</v>
      </c>
      <c r="AD214" s="904" t="s">
        <v>856</v>
      </c>
      <c r="AE214" s="859" t="s">
        <v>851</v>
      </c>
      <c r="AF214" s="679" t="s">
        <v>852</v>
      </c>
      <c r="AG214" s="158"/>
      <c r="AH214" s="161"/>
      <c r="AI214" s="158"/>
      <c r="AJ214" s="161"/>
      <c r="AK214" s="158"/>
      <c r="AL214" s="161"/>
      <c r="AM214" s="158"/>
    </row>
    <row r="215" spans="1:39" ht="72.75" customHeight="1" x14ac:dyDescent="0.2">
      <c r="A215" s="1104"/>
      <c r="B215" s="1070"/>
      <c r="C215" s="793"/>
      <c r="D215" s="847" t="s">
        <v>161</v>
      </c>
      <c r="E215" s="970" t="s">
        <v>160</v>
      </c>
      <c r="F215" s="1349" t="s">
        <v>793</v>
      </c>
      <c r="G215" s="845"/>
      <c r="H215" s="851" t="s">
        <v>465</v>
      </c>
      <c r="I215" s="866"/>
      <c r="J215" s="866"/>
      <c r="K215" s="779"/>
      <c r="L215" s="1038"/>
      <c r="M215" s="779"/>
      <c r="N215" s="808"/>
      <c r="O215" s="466" t="s">
        <v>794</v>
      </c>
      <c r="P215" s="742"/>
      <c r="Q215" s="866"/>
      <c r="R215" s="866"/>
      <c r="S215" s="842"/>
      <c r="T215" s="842"/>
      <c r="U215" s="489" t="s">
        <v>795</v>
      </c>
      <c r="V215" s="283" t="s">
        <v>796</v>
      </c>
      <c r="W215" s="833"/>
      <c r="X215" s="498" t="s">
        <v>797</v>
      </c>
      <c r="Y215" s="716"/>
      <c r="Z215" s="722"/>
      <c r="AA215" s="722"/>
      <c r="AB215" s="910"/>
      <c r="AC215" s="902"/>
      <c r="AD215" s="905"/>
      <c r="AE215" s="760"/>
      <c r="AF215" s="680" t="s">
        <v>853</v>
      </c>
      <c r="AG215" s="159"/>
      <c r="AH215" s="162"/>
      <c r="AI215" s="159"/>
      <c r="AJ215" s="162"/>
      <c r="AK215" s="159"/>
      <c r="AL215" s="162"/>
      <c r="AM215" s="159"/>
    </row>
    <row r="216" spans="1:39" ht="44.25" customHeight="1" x14ac:dyDescent="0.2">
      <c r="A216" s="1104"/>
      <c r="B216" s="1070"/>
      <c r="C216" s="793"/>
      <c r="D216" s="845"/>
      <c r="E216" s="779"/>
      <c r="F216" s="1350"/>
      <c r="G216" s="845"/>
      <c r="H216" s="842"/>
      <c r="I216" s="866"/>
      <c r="J216" s="866"/>
      <c r="K216" s="779"/>
      <c r="L216" s="1038"/>
      <c r="M216" s="779"/>
      <c r="N216" s="808"/>
      <c r="O216" s="851" t="s">
        <v>814</v>
      </c>
      <c r="P216" s="742"/>
      <c r="Q216" s="866"/>
      <c r="R216" s="866"/>
      <c r="S216" s="842"/>
      <c r="T216" s="842"/>
      <c r="U216" s="1066" t="s">
        <v>815</v>
      </c>
      <c r="V216" s="852" t="s">
        <v>798</v>
      </c>
      <c r="W216" s="833"/>
      <c r="X216" s="754" t="s">
        <v>799</v>
      </c>
      <c r="Y216" s="716"/>
      <c r="Z216" s="722"/>
      <c r="AA216" s="722"/>
      <c r="AB216" s="910"/>
      <c r="AC216" s="902"/>
      <c r="AD216" s="905"/>
      <c r="AE216" s="760"/>
      <c r="AF216" s="907" t="s">
        <v>854</v>
      </c>
      <c r="AG216" s="159"/>
      <c r="AH216" s="162"/>
      <c r="AI216" s="159"/>
      <c r="AJ216" s="162"/>
      <c r="AK216" s="159"/>
      <c r="AL216" s="162"/>
      <c r="AM216" s="159"/>
    </row>
    <row r="217" spans="1:39" ht="33.75" customHeight="1" thickBot="1" x14ac:dyDescent="0.25">
      <c r="A217" s="1104"/>
      <c r="B217" s="1070"/>
      <c r="C217" s="794"/>
      <c r="D217" s="846"/>
      <c r="E217" s="780"/>
      <c r="F217" s="1289"/>
      <c r="G217" s="846"/>
      <c r="H217" s="843"/>
      <c r="I217" s="978"/>
      <c r="J217" s="978"/>
      <c r="K217" s="780"/>
      <c r="L217" s="1039"/>
      <c r="M217" s="780"/>
      <c r="N217" s="809"/>
      <c r="O217" s="843"/>
      <c r="P217" s="743"/>
      <c r="Q217" s="978"/>
      <c r="R217" s="978"/>
      <c r="S217" s="843"/>
      <c r="T217" s="843"/>
      <c r="U217" s="1020"/>
      <c r="V217" s="853"/>
      <c r="W217" s="831"/>
      <c r="X217" s="723"/>
      <c r="Y217" s="858"/>
      <c r="Z217" s="855"/>
      <c r="AA217" s="855"/>
      <c r="AB217" s="911"/>
      <c r="AC217" s="903"/>
      <c r="AD217" s="906"/>
      <c r="AE217" s="761"/>
      <c r="AF217" s="908"/>
      <c r="AG217" s="159"/>
      <c r="AH217" s="162"/>
      <c r="AI217" s="159"/>
      <c r="AJ217" s="162"/>
      <c r="AK217" s="159"/>
      <c r="AL217" s="162"/>
      <c r="AM217" s="159"/>
    </row>
    <row r="218" spans="1:39" ht="62.25" customHeight="1" x14ac:dyDescent="0.2">
      <c r="A218" s="1104"/>
      <c r="B218" s="1070"/>
      <c r="C218" s="792">
        <v>43</v>
      </c>
      <c r="D218" s="844" t="s">
        <v>164</v>
      </c>
      <c r="E218" s="778" t="s">
        <v>160</v>
      </c>
      <c r="F218" s="1288" t="s">
        <v>800</v>
      </c>
      <c r="G218" s="1034" t="s">
        <v>801</v>
      </c>
      <c r="H218" s="472" t="s">
        <v>463</v>
      </c>
      <c r="I218" s="867" t="s">
        <v>29</v>
      </c>
      <c r="J218" s="867" t="s">
        <v>113</v>
      </c>
      <c r="K218" s="778">
        <f>VLOOKUP(I218,'[6]MATRIZ CALIFICACIÓN'!$B$10:$C$14,2,0)</f>
        <v>3</v>
      </c>
      <c r="L218" s="1037">
        <f>HLOOKUP(J218,'[6]MATRIZ CALIFICACIÓN'!$D$8:$F$9,2,0)</f>
        <v>1</v>
      </c>
      <c r="M218" s="778">
        <f>VALUE(CONCATENATE(K218,L218))</f>
        <v>31</v>
      </c>
      <c r="N218" s="807" t="str">
        <f>VLOOKUP(M218,'[21]MATRIZ CALIFICACIÓN'!$D$27:$E$69,2,0)</f>
        <v>MODERADA</v>
      </c>
      <c r="O218" s="807" t="s">
        <v>802</v>
      </c>
      <c r="P218" s="840" t="s">
        <v>106</v>
      </c>
      <c r="Q218" s="840" t="s">
        <v>47</v>
      </c>
      <c r="R218" s="840" t="s">
        <v>113</v>
      </c>
      <c r="S218" s="841" t="s">
        <v>10</v>
      </c>
      <c r="T218" s="840" t="s">
        <v>297</v>
      </c>
      <c r="U218" s="515" t="s">
        <v>803</v>
      </c>
      <c r="V218" s="486" t="s">
        <v>804</v>
      </c>
      <c r="W218" s="832" t="s">
        <v>464</v>
      </c>
      <c r="X218" s="303" t="s">
        <v>805</v>
      </c>
      <c r="Y218" s="1014" t="s">
        <v>698</v>
      </c>
      <c r="Z218" s="767" t="s">
        <v>699</v>
      </c>
      <c r="AA218" s="767" t="s">
        <v>700</v>
      </c>
      <c r="AB218" s="1017">
        <v>1</v>
      </c>
      <c r="AC218" s="772">
        <v>42965</v>
      </c>
      <c r="AD218" s="767" t="s">
        <v>857</v>
      </c>
      <c r="AE218" s="760" t="s">
        <v>851</v>
      </c>
      <c r="AF218" s="677" t="s">
        <v>852</v>
      </c>
      <c r="AG218" s="158"/>
      <c r="AH218" s="161"/>
      <c r="AI218" s="158"/>
      <c r="AJ218" s="161"/>
      <c r="AK218" s="158"/>
      <c r="AL218" s="161"/>
      <c r="AM218" s="158"/>
    </row>
    <row r="219" spans="1:39" ht="51.75" customHeight="1" thickBot="1" x14ac:dyDescent="0.25">
      <c r="A219" s="1104"/>
      <c r="B219" s="1070"/>
      <c r="C219" s="793"/>
      <c r="D219" s="845"/>
      <c r="E219" s="779"/>
      <c r="F219" s="1289"/>
      <c r="G219" s="1035"/>
      <c r="H219" s="488" t="s">
        <v>806</v>
      </c>
      <c r="I219" s="866"/>
      <c r="J219" s="866"/>
      <c r="K219" s="779"/>
      <c r="L219" s="1038"/>
      <c r="M219" s="779"/>
      <c r="N219" s="808"/>
      <c r="O219" s="1065"/>
      <c r="P219" s="742"/>
      <c r="Q219" s="742"/>
      <c r="R219" s="742"/>
      <c r="S219" s="842"/>
      <c r="T219" s="742"/>
      <c r="U219" s="1062" t="s">
        <v>808</v>
      </c>
      <c r="V219" s="741" t="s">
        <v>809</v>
      </c>
      <c r="W219" s="833"/>
      <c r="X219" s="371" t="s">
        <v>810</v>
      </c>
      <c r="Y219" s="1015"/>
      <c r="Z219" s="732"/>
      <c r="AA219" s="732"/>
      <c r="AB219" s="1018"/>
      <c r="AC219" s="772"/>
      <c r="AD219" s="732"/>
      <c r="AE219" s="760"/>
      <c r="AF219" s="907" t="s">
        <v>855</v>
      </c>
      <c r="AG219" s="159"/>
      <c r="AH219" s="162"/>
      <c r="AI219" s="159"/>
      <c r="AJ219" s="162"/>
      <c r="AK219" s="159"/>
      <c r="AL219" s="162"/>
      <c r="AM219" s="159"/>
    </row>
    <row r="220" spans="1:39" ht="20.25" customHeight="1" x14ac:dyDescent="0.2">
      <c r="A220" s="1104"/>
      <c r="B220" s="1070"/>
      <c r="C220" s="793"/>
      <c r="D220" s="845"/>
      <c r="E220" s="779"/>
      <c r="F220" s="1046" t="s">
        <v>817</v>
      </c>
      <c r="G220" s="1035"/>
      <c r="H220" s="851" t="s">
        <v>816</v>
      </c>
      <c r="I220" s="866"/>
      <c r="J220" s="866"/>
      <c r="K220" s="779"/>
      <c r="L220" s="1038"/>
      <c r="M220" s="779"/>
      <c r="N220" s="808"/>
      <c r="O220" s="1057" t="s">
        <v>807</v>
      </c>
      <c r="P220" s="742"/>
      <c r="Q220" s="742"/>
      <c r="R220" s="742"/>
      <c r="S220" s="842"/>
      <c r="T220" s="742"/>
      <c r="U220" s="1063"/>
      <c r="V220" s="979"/>
      <c r="W220" s="833"/>
      <c r="X220" s="484"/>
      <c r="Y220" s="1015"/>
      <c r="Z220" s="732"/>
      <c r="AA220" s="732"/>
      <c r="AB220" s="1018"/>
      <c r="AC220" s="772"/>
      <c r="AD220" s="732"/>
      <c r="AE220" s="760"/>
      <c r="AF220" s="752"/>
      <c r="AG220" s="159"/>
      <c r="AH220" s="162"/>
      <c r="AI220" s="159"/>
      <c r="AJ220" s="162"/>
      <c r="AK220" s="159"/>
      <c r="AL220" s="162"/>
      <c r="AM220" s="159"/>
    </row>
    <row r="221" spans="1:39" ht="20.25" customHeight="1" x14ac:dyDescent="0.2">
      <c r="A221" s="1104"/>
      <c r="B221" s="1070"/>
      <c r="C221" s="793"/>
      <c r="D221" s="845"/>
      <c r="E221" s="779"/>
      <c r="F221" s="1046"/>
      <c r="G221" s="1035"/>
      <c r="H221" s="842"/>
      <c r="I221" s="866"/>
      <c r="J221" s="866"/>
      <c r="K221" s="779"/>
      <c r="L221" s="1038"/>
      <c r="M221" s="779"/>
      <c r="N221" s="808"/>
      <c r="O221" s="1058"/>
      <c r="P221" s="742"/>
      <c r="Q221" s="742"/>
      <c r="R221" s="742"/>
      <c r="S221" s="842"/>
      <c r="T221" s="742"/>
      <c r="U221" s="1063"/>
      <c r="V221" s="785" t="s">
        <v>811</v>
      </c>
      <c r="W221" s="833"/>
      <c r="X221" s="722" t="s">
        <v>812</v>
      </c>
      <c r="Y221" s="1015"/>
      <c r="Z221" s="732"/>
      <c r="AA221" s="732"/>
      <c r="AB221" s="1018"/>
      <c r="AC221" s="772"/>
      <c r="AD221" s="732"/>
      <c r="AE221" s="760"/>
      <c r="AF221" s="752"/>
      <c r="AG221" s="159"/>
      <c r="AH221" s="162"/>
      <c r="AI221" s="159"/>
      <c r="AJ221" s="162"/>
      <c r="AK221" s="159"/>
      <c r="AL221" s="162"/>
      <c r="AM221" s="159"/>
    </row>
    <row r="222" spans="1:39" ht="39" customHeight="1" thickBot="1" x14ac:dyDescent="0.25">
      <c r="A222" s="1105"/>
      <c r="B222" s="1071"/>
      <c r="C222" s="794"/>
      <c r="D222" s="846"/>
      <c r="E222" s="780"/>
      <c r="F222" s="1046"/>
      <c r="G222" s="1036"/>
      <c r="H222" s="843"/>
      <c r="I222" s="978"/>
      <c r="J222" s="978"/>
      <c r="K222" s="780"/>
      <c r="L222" s="1039"/>
      <c r="M222" s="780"/>
      <c r="N222" s="809"/>
      <c r="O222" s="1059"/>
      <c r="P222" s="743"/>
      <c r="Q222" s="743"/>
      <c r="R222" s="743"/>
      <c r="S222" s="843"/>
      <c r="T222" s="743"/>
      <c r="U222" s="1064"/>
      <c r="V222" s="812"/>
      <c r="W222" s="831"/>
      <c r="X222" s="723"/>
      <c r="Y222" s="1016"/>
      <c r="Z222" s="733"/>
      <c r="AA222" s="733"/>
      <c r="AB222" s="1019"/>
      <c r="AC222" s="773"/>
      <c r="AD222" s="733"/>
      <c r="AE222" s="761"/>
      <c r="AF222" s="753"/>
      <c r="AG222" s="160"/>
      <c r="AH222" s="163"/>
      <c r="AI222" s="160"/>
      <c r="AJ222" s="163"/>
      <c r="AK222" s="160"/>
      <c r="AL222" s="163"/>
      <c r="AM222" s="160"/>
    </row>
    <row r="223" spans="1:39" ht="78" customHeight="1" x14ac:dyDescent="0.2">
      <c r="A223" s="789" t="s">
        <v>467</v>
      </c>
      <c r="B223" s="778" t="s">
        <v>466</v>
      </c>
      <c r="C223" s="1025">
        <v>44</v>
      </c>
      <c r="D223" s="321" t="s">
        <v>163</v>
      </c>
      <c r="E223" s="778" t="s">
        <v>158</v>
      </c>
      <c r="F223" s="319" t="s">
        <v>468</v>
      </c>
      <c r="G223" s="840" t="s">
        <v>472</v>
      </c>
      <c r="H223" s="313" t="s">
        <v>543</v>
      </c>
      <c r="I223" s="867" t="s">
        <v>29</v>
      </c>
      <c r="J223" s="867" t="s">
        <v>114</v>
      </c>
      <c r="K223" s="840">
        <f>VLOOKUP(I223,'[22]MATRIZ CALIFICACIÓN'!$B$10:$C$14,2,0)</f>
        <v>3</v>
      </c>
      <c r="L223" s="1043">
        <f>HLOOKUP(J223,'[22]MATRIZ CALIFICACIÓN'!$D$8:$F$9,2,0)</f>
        <v>2</v>
      </c>
      <c r="M223" s="840">
        <f>VALUE(CONCATENATE(K223,L223))</f>
        <v>32</v>
      </c>
      <c r="N223" s="807" t="str">
        <f>VLOOKUP(M223,'MATRIZ CALIFICACIÓN'!$D$27:$E$69,2,0)</f>
        <v xml:space="preserve">ALTA </v>
      </c>
      <c r="O223" s="315" t="s">
        <v>473</v>
      </c>
      <c r="P223" s="840" t="s">
        <v>106</v>
      </c>
      <c r="Q223" s="867" t="s">
        <v>47</v>
      </c>
      <c r="R223" s="867" t="s">
        <v>114</v>
      </c>
      <c r="S223" s="841" t="s">
        <v>10</v>
      </c>
      <c r="T223" s="477" t="s">
        <v>476</v>
      </c>
      <c r="U223" s="316" t="s">
        <v>477</v>
      </c>
      <c r="V223" s="492" t="s">
        <v>478</v>
      </c>
      <c r="W223" s="832" t="s">
        <v>479</v>
      </c>
      <c r="X223" s="320" t="s">
        <v>480</v>
      </c>
      <c r="Y223" s="343" t="s">
        <v>609</v>
      </c>
      <c r="Z223" s="319" t="s">
        <v>610</v>
      </c>
      <c r="AA223" s="832" t="s">
        <v>479</v>
      </c>
      <c r="AB223" s="345">
        <v>1</v>
      </c>
      <c r="AC223" s="610" t="s">
        <v>858</v>
      </c>
      <c r="AD223" s="319" t="s">
        <v>1031</v>
      </c>
      <c r="AE223" s="832" t="s">
        <v>479</v>
      </c>
      <c r="AF223" s="345">
        <v>1</v>
      </c>
      <c r="AG223" s="158"/>
      <c r="AH223" s="161"/>
      <c r="AI223" s="158"/>
      <c r="AJ223" s="161"/>
      <c r="AK223" s="158"/>
      <c r="AL223" s="161"/>
      <c r="AM223" s="158"/>
    </row>
    <row r="224" spans="1:39" ht="53.25" customHeight="1" x14ac:dyDescent="0.2">
      <c r="A224" s="790"/>
      <c r="B224" s="779"/>
      <c r="C224" s="1026"/>
      <c r="D224" s="322" t="s">
        <v>164</v>
      </c>
      <c r="E224" s="779"/>
      <c r="F224" s="318" t="s">
        <v>469</v>
      </c>
      <c r="G224" s="742"/>
      <c r="H224" s="317" t="s">
        <v>544</v>
      </c>
      <c r="I224" s="866"/>
      <c r="J224" s="866"/>
      <c r="K224" s="742"/>
      <c r="L224" s="1044"/>
      <c r="M224" s="742"/>
      <c r="N224" s="808"/>
      <c r="O224" s="483" t="s">
        <v>474</v>
      </c>
      <c r="P224" s="742"/>
      <c r="Q224" s="866"/>
      <c r="R224" s="866"/>
      <c r="S224" s="842"/>
      <c r="T224" s="741" t="s">
        <v>238</v>
      </c>
      <c r="U224" s="890" t="s">
        <v>481</v>
      </c>
      <c r="V224" s="1021" t="s">
        <v>478</v>
      </c>
      <c r="W224" s="833"/>
      <c r="X224" s="830" t="s">
        <v>482</v>
      </c>
      <c r="Y224" s="494" t="s">
        <v>611</v>
      </c>
      <c r="Z224" s="890" t="s">
        <v>612</v>
      </c>
      <c r="AA224" s="833"/>
      <c r="AB224" s="495" t="s">
        <v>611</v>
      </c>
      <c r="AC224" s="767" t="s">
        <v>859</v>
      </c>
      <c r="AD224" s="767" t="s">
        <v>940</v>
      </c>
      <c r="AE224" s="833"/>
      <c r="AF224" s="767" t="s">
        <v>860</v>
      </c>
      <c r="AG224" s="159"/>
      <c r="AH224" s="162"/>
      <c r="AI224" s="159"/>
      <c r="AJ224" s="162"/>
      <c r="AK224" s="159"/>
      <c r="AL224" s="162"/>
      <c r="AM224" s="159"/>
    </row>
    <row r="225" spans="1:39" ht="43.5" customHeight="1" x14ac:dyDescent="0.2">
      <c r="A225" s="790"/>
      <c r="B225" s="779"/>
      <c r="C225" s="1026"/>
      <c r="D225" s="1031" t="s">
        <v>166</v>
      </c>
      <c r="E225" s="779"/>
      <c r="F225" s="318" t="s">
        <v>470</v>
      </c>
      <c r="G225" s="742"/>
      <c r="H225" s="317" t="s">
        <v>545</v>
      </c>
      <c r="I225" s="866"/>
      <c r="J225" s="866"/>
      <c r="K225" s="742"/>
      <c r="L225" s="1044"/>
      <c r="M225" s="742"/>
      <c r="N225" s="808"/>
      <c r="O225" s="1040" t="s">
        <v>475</v>
      </c>
      <c r="P225" s="742"/>
      <c r="Q225" s="866"/>
      <c r="R225" s="866"/>
      <c r="S225" s="842"/>
      <c r="T225" s="979"/>
      <c r="U225" s="887"/>
      <c r="V225" s="1023"/>
      <c r="W225" s="833"/>
      <c r="X225" s="856"/>
      <c r="Y225" s="344"/>
      <c r="Z225" s="887"/>
      <c r="AA225" s="833"/>
      <c r="AB225" s="346"/>
      <c r="AC225" s="885"/>
      <c r="AD225" s="885"/>
      <c r="AE225" s="833"/>
      <c r="AF225" s="885"/>
      <c r="AG225" s="159"/>
      <c r="AH225" s="162"/>
      <c r="AI225" s="159"/>
      <c r="AJ225" s="162"/>
      <c r="AK225" s="159"/>
      <c r="AL225" s="162"/>
      <c r="AM225" s="159"/>
    </row>
    <row r="226" spans="1:39" ht="29.25" customHeight="1" x14ac:dyDescent="0.2">
      <c r="A226" s="790"/>
      <c r="B226" s="779"/>
      <c r="C226" s="1026"/>
      <c r="D226" s="1032"/>
      <c r="E226" s="779"/>
      <c r="F226" s="890" t="s">
        <v>471</v>
      </c>
      <c r="G226" s="742"/>
      <c r="H226" s="741" t="s">
        <v>546</v>
      </c>
      <c r="I226" s="866"/>
      <c r="J226" s="866"/>
      <c r="K226" s="742"/>
      <c r="L226" s="1044"/>
      <c r="M226" s="742"/>
      <c r="N226" s="808"/>
      <c r="O226" s="808"/>
      <c r="P226" s="742"/>
      <c r="Q226" s="866"/>
      <c r="R226" s="866"/>
      <c r="S226" s="842"/>
      <c r="T226" s="741" t="s">
        <v>322</v>
      </c>
      <c r="U226" s="890" t="s">
        <v>483</v>
      </c>
      <c r="V226" s="1021" t="s">
        <v>478</v>
      </c>
      <c r="W226" s="833"/>
      <c r="X226" s="830" t="s">
        <v>484</v>
      </c>
      <c r="Y226" s="741" t="s">
        <v>611</v>
      </c>
      <c r="Z226" s="890" t="s">
        <v>613</v>
      </c>
      <c r="AA226" s="833"/>
      <c r="AB226" s="830" t="s">
        <v>611</v>
      </c>
      <c r="AC226" s="893" t="s">
        <v>611</v>
      </c>
      <c r="AD226" s="892" t="s">
        <v>941</v>
      </c>
      <c r="AE226" s="833"/>
      <c r="AF226" s="893" t="s">
        <v>611</v>
      </c>
      <c r="AG226" s="159"/>
      <c r="AH226" s="162"/>
      <c r="AI226" s="159"/>
      <c r="AJ226" s="162"/>
      <c r="AK226" s="159"/>
      <c r="AL226" s="162"/>
      <c r="AM226" s="159"/>
    </row>
    <row r="227" spans="1:39" ht="35.25" customHeight="1" thickBot="1" x14ac:dyDescent="0.25">
      <c r="A227" s="790"/>
      <c r="B227" s="779"/>
      <c r="C227" s="1027"/>
      <c r="D227" s="1033"/>
      <c r="E227" s="780"/>
      <c r="F227" s="895"/>
      <c r="G227" s="743"/>
      <c r="H227" s="743"/>
      <c r="I227" s="978"/>
      <c r="J227" s="978"/>
      <c r="K227" s="743"/>
      <c r="L227" s="1045"/>
      <c r="M227" s="743"/>
      <c r="N227" s="809"/>
      <c r="O227" s="809"/>
      <c r="P227" s="743"/>
      <c r="Q227" s="978"/>
      <c r="R227" s="978"/>
      <c r="S227" s="843"/>
      <c r="T227" s="743"/>
      <c r="U227" s="895"/>
      <c r="V227" s="1022"/>
      <c r="W227" s="831"/>
      <c r="X227" s="831"/>
      <c r="Y227" s="743"/>
      <c r="Z227" s="895"/>
      <c r="AA227" s="831"/>
      <c r="AB227" s="831"/>
      <c r="AC227" s="894"/>
      <c r="AD227" s="895"/>
      <c r="AE227" s="831"/>
      <c r="AF227" s="894"/>
      <c r="AG227" s="160"/>
      <c r="AH227" s="163"/>
      <c r="AI227" s="160"/>
      <c r="AJ227" s="163"/>
      <c r="AK227" s="160"/>
      <c r="AL227" s="163"/>
      <c r="AM227" s="160"/>
    </row>
    <row r="228" spans="1:39" ht="72.75" customHeight="1" x14ac:dyDescent="0.2">
      <c r="A228" s="790"/>
      <c r="B228" s="779"/>
      <c r="C228" s="1025">
        <v>45</v>
      </c>
      <c r="D228" s="324" t="s">
        <v>163</v>
      </c>
      <c r="E228" s="778" t="s">
        <v>157</v>
      </c>
      <c r="F228" s="327" t="s">
        <v>461</v>
      </c>
      <c r="G228" s="840" t="s">
        <v>489</v>
      </c>
      <c r="H228" s="485" t="s">
        <v>543</v>
      </c>
      <c r="I228" s="867" t="s">
        <v>13</v>
      </c>
      <c r="J228" s="867" t="s">
        <v>114</v>
      </c>
      <c r="K228" s="840">
        <f>VLOOKUP(I228,'[22]MATRIZ CALIFICACIÓN'!$B$10:$C$14,2,0)</f>
        <v>4</v>
      </c>
      <c r="L228" s="1043">
        <f>HLOOKUP(J228,'[22]MATRIZ CALIFICACIÓN'!$D$8:$F$9,2,0)</f>
        <v>2</v>
      </c>
      <c r="M228" s="840">
        <f>VALUE(CONCATENATE(K228,L228))</f>
        <v>42</v>
      </c>
      <c r="N228" s="807" t="str">
        <f>VLOOKUP(M228,'MATRIZ CALIFICACIÓN'!$D$27:$E$69,2,0)</f>
        <v xml:space="preserve">ALTA </v>
      </c>
      <c r="O228" s="280" t="s">
        <v>490</v>
      </c>
      <c r="P228" s="840" t="s">
        <v>106</v>
      </c>
      <c r="Q228" s="867" t="s">
        <v>12</v>
      </c>
      <c r="R228" s="867" t="s">
        <v>114</v>
      </c>
      <c r="S228" s="1028" t="s">
        <v>35</v>
      </c>
      <c r="T228" s="258" t="s">
        <v>408</v>
      </c>
      <c r="U228" s="476" t="s">
        <v>493</v>
      </c>
      <c r="V228" s="478" t="s">
        <v>494</v>
      </c>
      <c r="W228" s="939" t="s">
        <v>479</v>
      </c>
      <c r="X228" s="403" t="s">
        <v>495</v>
      </c>
      <c r="Y228" s="349" t="s">
        <v>408</v>
      </c>
      <c r="Z228" s="350" t="s">
        <v>614</v>
      </c>
      <c r="AA228" s="832" t="s">
        <v>479</v>
      </c>
      <c r="AB228" s="351">
        <v>1</v>
      </c>
      <c r="AC228" s="349" t="s">
        <v>408</v>
      </c>
      <c r="AD228" s="623" t="s">
        <v>942</v>
      </c>
      <c r="AE228" s="832" t="s">
        <v>479</v>
      </c>
      <c r="AF228" s="351">
        <v>1</v>
      </c>
      <c r="AG228" s="158"/>
      <c r="AH228" s="161"/>
      <c r="AI228" s="158"/>
      <c r="AJ228" s="161"/>
      <c r="AK228" s="158"/>
      <c r="AL228" s="161"/>
      <c r="AM228" s="158"/>
    </row>
    <row r="229" spans="1:39" ht="66" customHeight="1" x14ac:dyDescent="0.2">
      <c r="A229" s="790"/>
      <c r="B229" s="779"/>
      <c r="C229" s="1026"/>
      <c r="D229" s="323" t="s">
        <v>166</v>
      </c>
      <c r="E229" s="779"/>
      <c r="F229" s="491" t="s">
        <v>485</v>
      </c>
      <c r="G229" s="742"/>
      <c r="H229" s="487" t="s">
        <v>547</v>
      </c>
      <c r="I229" s="866"/>
      <c r="J229" s="866"/>
      <c r="K229" s="742"/>
      <c r="L229" s="1044"/>
      <c r="M229" s="742"/>
      <c r="N229" s="808"/>
      <c r="O229" s="277" t="s">
        <v>475</v>
      </c>
      <c r="P229" s="742"/>
      <c r="Q229" s="866"/>
      <c r="R229" s="866"/>
      <c r="S229" s="1029"/>
      <c r="T229" s="239" t="s">
        <v>322</v>
      </c>
      <c r="U229" s="487" t="s">
        <v>496</v>
      </c>
      <c r="V229" s="478" t="s">
        <v>497</v>
      </c>
      <c r="W229" s="940"/>
      <c r="X229" s="404" t="s">
        <v>498</v>
      </c>
      <c r="Y229" s="352" t="s">
        <v>611</v>
      </c>
      <c r="Z229" s="348" t="s">
        <v>613</v>
      </c>
      <c r="AA229" s="833"/>
      <c r="AB229" s="347" t="s">
        <v>611</v>
      </c>
      <c r="AC229" s="625" t="s">
        <v>611</v>
      </c>
      <c r="AD229" s="633" t="s">
        <v>941</v>
      </c>
      <c r="AE229" s="833"/>
      <c r="AF229" s="625" t="s">
        <v>611</v>
      </c>
      <c r="AG229" s="159"/>
      <c r="AH229" s="162"/>
      <c r="AI229" s="159"/>
      <c r="AJ229" s="162"/>
      <c r="AK229" s="159"/>
      <c r="AL229" s="162"/>
      <c r="AM229" s="159"/>
    </row>
    <row r="230" spans="1:39" ht="74.25" customHeight="1" x14ac:dyDescent="0.2">
      <c r="A230" s="790"/>
      <c r="B230" s="779"/>
      <c r="C230" s="1026"/>
      <c r="D230" s="323" t="s">
        <v>162</v>
      </c>
      <c r="E230" s="779"/>
      <c r="F230" s="328" t="s">
        <v>486</v>
      </c>
      <c r="G230" s="742"/>
      <c r="H230" s="473" t="s">
        <v>548</v>
      </c>
      <c r="I230" s="866"/>
      <c r="J230" s="866"/>
      <c r="K230" s="742"/>
      <c r="L230" s="1044"/>
      <c r="M230" s="742"/>
      <c r="N230" s="808"/>
      <c r="O230" s="277" t="s">
        <v>491</v>
      </c>
      <c r="P230" s="742"/>
      <c r="Q230" s="866"/>
      <c r="R230" s="866"/>
      <c r="S230" s="1029"/>
      <c r="T230" s="239" t="s">
        <v>499</v>
      </c>
      <c r="U230" s="487" t="s">
        <v>500</v>
      </c>
      <c r="V230" s="325" t="s">
        <v>501</v>
      </c>
      <c r="W230" s="940"/>
      <c r="X230" s="404" t="s">
        <v>502</v>
      </c>
      <c r="Y230" s="352" t="s">
        <v>611</v>
      </c>
      <c r="Z230" s="348" t="s">
        <v>615</v>
      </c>
      <c r="AA230" s="833"/>
      <c r="AB230" s="347" t="s">
        <v>611</v>
      </c>
      <c r="AC230" s="625" t="s">
        <v>861</v>
      </c>
      <c r="AD230" s="630" t="s">
        <v>943</v>
      </c>
      <c r="AE230" s="833"/>
      <c r="AF230" s="536">
        <v>1</v>
      </c>
      <c r="AG230" s="159"/>
      <c r="AH230" s="162"/>
      <c r="AI230" s="159"/>
      <c r="AJ230" s="162"/>
      <c r="AK230" s="159"/>
      <c r="AL230" s="162"/>
      <c r="AM230" s="159"/>
    </row>
    <row r="231" spans="1:39" ht="60.75" customHeight="1" x14ac:dyDescent="0.2">
      <c r="A231" s="790"/>
      <c r="B231" s="779"/>
      <c r="C231" s="1026"/>
      <c r="D231" s="1041" t="s">
        <v>164</v>
      </c>
      <c r="E231" s="779"/>
      <c r="F231" s="491" t="s">
        <v>487</v>
      </c>
      <c r="G231" s="742"/>
      <c r="H231" s="487" t="s">
        <v>549</v>
      </c>
      <c r="I231" s="866"/>
      <c r="J231" s="866"/>
      <c r="K231" s="742"/>
      <c r="L231" s="1044"/>
      <c r="M231" s="742"/>
      <c r="N231" s="808"/>
      <c r="O231" s="1040" t="s">
        <v>492</v>
      </c>
      <c r="P231" s="742"/>
      <c r="Q231" s="866"/>
      <c r="R231" s="866"/>
      <c r="S231" s="1029"/>
      <c r="T231" s="741" t="s">
        <v>503</v>
      </c>
      <c r="U231" s="741" t="s">
        <v>504</v>
      </c>
      <c r="V231" s="741" t="s">
        <v>505</v>
      </c>
      <c r="W231" s="940"/>
      <c r="X231" s="1049" t="s">
        <v>506</v>
      </c>
      <c r="Y231" s="891" t="s">
        <v>611</v>
      </c>
      <c r="Z231" s="898" t="s">
        <v>616</v>
      </c>
      <c r="AA231" s="833"/>
      <c r="AB231" s="891" t="s">
        <v>611</v>
      </c>
      <c r="AC231" s="896" t="s">
        <v>611</v>
      </c>
      <c r="AD231" s="898" t="s">
        <v>944</v>
      </c>
      <c r="AE231" s="833"/>
      <c r="AF231" s="896" t="s">
        <v>611</v>
      </c>
      <c r="AG231" s="159"/>
      <c r="AH231" s="162"/>
      <c r="AI231" s="159"/>
      <c r="AJ231" s="162"/>
      <c r="AK231" s="159"/>
      <c r="AL231" s="162"/>
      <c r="AM231" s="159"/>
    </row>
    <row r="232" spans="1:39" ht="50.25" customHeight="1" thickBot="1" x14ac:dyDescent="0.25">
      <c r="A232" s="790"/>
      <c r="B232" s="779"/>
      <c r="C232" s="1027"/>
      <c r="D232" s="1042"/>
      <c r="E232" s="780"/>
      <c r="F232" s="329" t="s">
        <v>488</v>
      </c>
      <c r="G232" s="743"/>
      <c r="H232" s="487" t="s">
        <v>546</v>
      </c>
      <c r="I232" s="978"/>
      <c r="J232" s="978"/>
      <c r="K232" s="743"/>
      <c r="L232" s="1045"/>
      <c r="M232" s="743"/>
      <c r="N232" s="809"/>
      <c r="O232" s="809"/>
      <c r="P232" s="743"/>
      <c r="Q232" s="978"/>
      <c r="R232" s="978"/>
      <c r="S232" s="1030"/>
      <c r="T232" s="743"/>
      <c r="U232" s="743"/>
      <c r="V232" s="743"/>
      <c r="W232" s="941"/>
      <c r="X232" s="1050"/>
      <c r="Y232" s="871"/>
      <c r="Z232" s="899"/>
      <c r="AA232" s="831"/>
      <c r="AB232" s="871"/>
      <c r="AC232" s="897"/>
      <c r="AD232" s="899"/>
      <c r="AE232" s="831"/>
      <c r="AF232" s="897"/>
      <c r="AG232" s="160"/>
      <c r="AH232" s="163"/>
      <c r="AI232" s="160"/>
      <c r="AJ232" s="163"/>
      <c r="AK232" s="160"/>
      <c r="AL232" s="163"/>
      <c r="AM232" s="160"/>
    </row>
    <row r="233" spans="1:39" ht="61.5" customHeight="1" x14ac:dyDescent="0.2">
      <c r="A233" s="790"/>
      <c r="B233" s="779"/>
      <c r="C233" s="1025">
        <v>46</v>
      </c>
      <c r="D233" s="480" t="s">
        <v>163</v>
      </c>
      <c r="E233" s="778" t="s">
        <v>156</v>
      </c>
      <c r="F233" s="328" t="s">
        <v>486</v>
      </c>
      <c r="G233" s="840" t="s">
        <v>510</v>
      </c>
      <c r="H233" s="1047" t="s">
        <v>550</v>
      </c>
      <c r="I233" s="867" t="s">
        <v>29</v>
      </c>
      <c r="J233" s="867" t="s">
        <v>114</v>
      </c>
      <c r="K233" s="840">
        <f>VLOOKUP(I233,'[22]MATRIZ CALIFICACIÓN'!$B$10:$C$14,2,0)</f>
        <v>3</v>
      </c>
      <c r="L233" s="1043">
        <f>HLOOKUP(J233,'[22]MATRIZ CALIFICACIÓN'!$D$8:$F$9,2,0)</f>
        <v>2</v>
      </c>
      <c r="M233" s="840">
        <f>VALUE(CONCATENATE(K233,L233))</f>
        <v>32</v>
      </c>
      <c r="N233" s="807" t="str">
        <f>VLOOKUP(M233,'MATRIZ CALIFICACIÓN'!$D$27:$E$69,2,0)</f>
        <v xml:space="preserve">ALTA </v>
      </c>
      <c r="O233" s="280" t="s">
        <v>490</v>
      </c>
      <c r="P233" s="840" t="s">
        <v>106</v>
      </c>
      <c r="Q233" s="867" t="s">
        <v>12</v>
      </c>
      <c r="R233" s="867" t="s">
        <v>114</v>
      </c>
      <c r="S233" s="1028" t="s">
        <v>35</v>
      </c>
      <c r="T233" s="840" t="s">
        <v>503</v>
      </c>
      <c r="U233" s="1051" t="s">
        <v>511</v>
      </c>
      <c r="V233" s="1024" t="s">
        <v>505</v>
      </c>
      <c r="W233" s="840" t="s">
        <v>479</v>
      </c>
      <c r="X233" s="1013" t="s">
        <v>506</v>
      </c>
      <c r="Y233" s="888" t="s">
        <v>611</v>
      </c>
      <c r="Z233" s="974" t="s">
        <v>616</v>
      </c>
      <c r="AA233" s="840" t="s">
        <v>479</v>
      </c>
      <c r="AB233" s="888" t="s">
        <v>611</v>
      </c>
      <c r="AC233" s="888" t="s">
        <v>611</v>
      </c>
      <c r="AD233" s="900" t="s">
        <v>945</v>
      </c>
      <c r="AE233" s="888" t="s">
        <v>479</v>
      </c>
      <c r="AF233" s="888" t="s">
        <v>611</v>
      </c>
      <c r="AG233" s="158"/>
      <c r="AH233" s="161"/>
      <c r="AI233" s="158"/>
      <c r="AJ233" s="161"/>
      <c r="AK233" s="158"/>
      <c r="AL233" s="161"/>
      <c r="AM233" s="158"/>
    </row>
    <row r="234" spans="1:39" ht="69" customHeight="1" x14ac:dyDescent="0.2">
      <c r="A234" s="790"/>
      <c r="B234" s="779"/>
      <c r="C234" s="1026"/>
      <c r="D234" s="490" t="s">
        <v>162</v>
      </c>
      <c r="E234" s="779"/>
      <c r="F234" s="328" t="s">
        <v>507</v>
      </c>
      <c r="G234" s="742"/>
      <c r="H234" s="1048"/>
      <c r="I234" s="866"/>
      <c r="J234" s="866"/>
      <c r="K234" s="742"/>
      <c r="L234" s="1044"/>
      <c r="M234" s="742"/>
      <c r="N234" s="808"/>
      <c r="O234" s="277" t="s">
        <v>475</v>
      </c>
      <c r="P234" s="742"/>
      <c r="Q234" s="866"/>
      <c r="R234" s="866"/>
      <c r="S234" s="1029"/>
      <c r="T234" s="979"/>
      <c r="U234" s="1052"/>
      <c r="V234" s="1023"/>
      <c r="W234" s="742"/>
      <c r="X234" s="980"/>
      <c r="Y234" s="889"/>
      <c r="Z234" s="975"/>
      <c r="AA234" s="742"/>
      <c r="AB234" s="889"/>
      <c r="AC234" s="889"/>
      <c r="AD234" s="900"/>
      <c r="AE234" s="870"/>
      <c r="AF234" s="889"/>
      <c r="AG234" s="159"/>
      <c r="AH234" s="162"/>
      <c r="AI234" s="159"/>
      <c r="AJ234" s="162"/>
      <c r="AK234" s="159"/>
      <c r="AL234" s="162"/>
      <c r="AM234" s="159"/>
    </row>
    <row r="235" spans="1:39" ht="51.75" customHeight="1" x14ac:dyDescent="0.2">
      <c r="A235" s="790"/>
      <c r="B235" s="779"/>
      <c r="C235" s="1026"/>
      <c r="D235" s="490" t="s">
        <v>161</v>
      </c>
      <c r="E235" s="779"/>
      <c r="F235" s="328" t="s">
        <v>508</v>
      </c>
      <c r="G235" s="742"/>
      <c r="H235" s="485" t="s">
        <v>549</v>
      </c>
      <c r="I235" s="866"/>
      <c r="J235" s="866"/>
      <c r="K235" s="742"/>
      <c r="L235" s="1044"/>
      <c r="M235" s="742"/>
      <c r="N235" s="808"/>
      <c r="O235" s="277" t="s">
        <v>491</v>
      </c>
      <c r="P235" s="742"/>
      <c r="Q235" s="866"/>
      <c r="R235" s="866"/>
      <c r="S235" s="1029"/>
      <c r="T235" s="741" t="s">
        <v>322</v>
      </c>
      <c r="U235" s="279" t="s">
        <v>496</v>
      </c>
      <c r="V235" s="286" t="s">
        <v>512</v>
      </c>
      <c r="W235" s="742"/>
      <c r="X235" s="279" t="s">
        <v>498</v>
      </c>
      <c r="Y235" s="636" t="s">
        <v>611</v>
      </c>
      <c r="Z235" s="354" t="s">
        <v>613</v>
      </c>
      <c r="AA235" s="742"/>
      <c r="AB235" s="537" t="s">
        <v>611</v>
      </c>
      <c r="AC235" s="625" t="s">
        <v>611</v>
      </c>
      <c r="AD235" s="633" t="s">
        <v>941</v>
      </c>
      <c r="AE235" s="870"/>
      <c r="AF235" s="625" t="s">
        <v>611</v>
      </c>
      <c r="AG235" s="159"/>
      <c r="AH235" s="162"/>
      <c r="AI235" s="159"/>
      <c r="AJ235" s="162"/>
      <c r="AK235" s="159"/>
      <c r="AL235" s="162"/>
      <c r="AM235" s="159"/>
    </row>
    <row r="236" spans="1:39" ht="57.75" customHeight="1" x14ac:dyDescent="0.2">
      <c r="A236" s="790"/>
      <c r="B236" s="779"/>
      <c r="C236" s="1026"/>
      <c r="D236" s="847" t="s">
        <v>165</v>
      </c>
      <c r="E236" s="779"/>
      <c r="F236" s="328" t="s">
        <v>509</v>
      </c>
      <c r="G236" s="742"/>
      <c r="H236" s="331" t="s">
        <v>551</v>
      </c>
      <c r="I236" s="866"/>
      <c r="J236" s="866"/>
      <c r="K236" s="742"/>
      <c r="L236" s="1044"/>
      <c r="M236" s="742"/>
      <c r="N236" s="808"/>
      <c r="O236" s="1040" t="s">
        <v>492</v>
      </c>
      <c r="P236" s="742"/>
      <c r="Q236" s="866"/>
      <c r="R236" s="866"/>
      <c r="S236" s="1029"/>
      <c r="T236" s="742"/>
      <c r="U236" s="279" t="s">
        <v>513</v>
      </c>
      <c r="V236" s="286" t="s">
        <v>512</v>
      </c>
      <c r="W236" s="742"/>
      <c r="X236" s="279" t="s">
        <v>514</v>
      </c>
      <c r="Y236" s="352" t="s">
        <v>611</v>
      </c>
      <c r="Z236" s="354" t="s">
        <v>617</v>
      </c>
      <c r="AA236" s="742"/>
      <c r="AB236" s="891" t="s">
        <v>611</v>
      </c>
      <c r="AC236" s="611" t="s">
        <v>862</v>
      </c>
      <c r="AD236" s="633" t="s">
        <v>946</v>
      </c>
      <c r="AE236" s="870"/>
      <c r="AF236" s="536">
        <v>1</v>
      </c>
      <c r="AG236" s="159"/>
      <c r="AH236" s="162"/>
      <c r="AI236" s="159"/>
      <c r="AJ236" s="162"/>
      <c r="AK236" s="159"/>
      <c r="AL236" s="162"/>
      <c r="AM236" s="159"/>
    </row>
    <row r="237" spans="1:39" ht="67.5" customHeight="1" thickBot="1" x14ac:dyDescent="0.25">
      <c r="A237" s="790"/>
      <c r="B237" s="779"/>
      <c r="C237" s="1027"/>
      <c r="D237" s="846"/>
      <c r="E237" s="780"/>
      <c r="F237" s="328" t="s">
        <v>487</v>
      </c>
      <c r="G237" s="743"/>
      <c r="H237" s="481" t="s">
        <v>552</v>
      </c>
      <c r="I237" s="978"/>
      <c r="J237" s="978"/>
      <c r="K237" s="743"/>
      <c r="L237" s="1045"/>
      <c r="M237" s="743"/>
      <c r="N237" s="809"/>
      <c r="O237" s="809"/>
      <c r="P237" s="743"/>
      <c r="Q237" s="978"/>
      <c r="R237" s="978"/>
      <c r="S237" s="1030"/>
      <c r="T237" s="743"/>
      <c r="U237" s="279" t="s">
        <v>515</v>
      </c>
      <c r="V237" s="286" t="s">
        <v>512</v>
      </c>
      <c r="W237" s="743"/>
      <c r="X237" s="279" t="s">
        <v>516</v>
      </c>
      <c r="Y237" s="353" t="s">
        <v>611</v>
      </c>
      <c r="Z237" s="355" t="s">
        <v>618</v>
      </c>
      <c r="AA237" s="743"/>
      <c r="AB237" s="871"/>
      <c r="AC237" s="625" t="s">
        <v>611</v>
      </c>
      <c r="AD237" s="633" t="s">
        <v>947</v>
      </c>
      <c r="AE237" s="871"/>
      <c r="AF237" s="625" t="s">
        <v>611</v>
      </c>
      <c r="AG237" s="160"/>
      <c r="AH237" s="163"/>
      <c r="AI237" s="160"/>
      <c r="AJ237" s="163"/>
      <c r="AK237" s="160"/>
      <c r="AL237" s="163"/>
      <c r="AM237" s="160"/>
    </row>
    <row r="238" spans="1:39" ht="75" customHeight="1" x14ac:dyDescent="0.2">
      <c r="A238" s="790"/>
      <c r="B238" s="779"/>
      <c r="C238" s="1025">
        <v>47</v>
      </c>
      <c r="D238" s="480" t="s">
        <v>163</v>
      </c>
      <c r="E238" s="778" t="s">
        <v>157</v>
      </c>
      <c r="F238" s="332" t="s">
        <v>461</v>
      </c>
      <c r="G238" s="844" t="s">
        <v>517</v>
      </c>
      <c r="H238" s="313" t="s">
        <v>553</v>
      </c>
      <c r="I238" s="867" t="s">
        <v>29</v>
      </c>
      <c r="J238" s="867" t="s">
        <v>114</v>
      </c>
      <c r="K238" s="840">
        <f>VLOOKUP(I238,'[22]MATRIZ CALIFICACIÓN'!$B$10:$C$14,2,0)</f>
        <v>3</v>
      </c>
      <c r="L238" s="1043">
        <f>HLOOKUP(J238,'[22]MATRIZ CALIFICACIÓN'!$D$8:$F$9,2,0)</f>
        <v>2</v>
      </c>
      <c r="M238" s="840">
        <f>VALUE(CONCATENATE(K238,L238))</f>
        <v>32</v>
      </c>
      <c r="N238" s="807" t="str">
        <f>VLOOKUP(M238,'MATRIZ CALIFICACIÓN'!$D$27:$E$69,2,0)</f>
        <v xml:space="preserve">ALTA </v>
      </c>
      <c r="O238" s="1013" t="s">
        <v>475</v>
      </c>
      <c r="P238" s="840" t="s">
        <v>106</v>
      </c>
      <c r="Q238" s="867" t="s">
        <v>12</v>
      </c>
      <c r="R238" s="867" t="s">
        <v>114</v>
      </c>
      <c r="S238" s="1028" t="s">
        <v>35</v>
      </c>
      <c r="T238" s="840" t="s">
        <v>322</v>
      </c>
      <c r="U238" s="840" t="s">
        <v>496</v>
      </c>
      <c r="V238" s="840" t="s">
        <v>497</v>
      </c>
      <c r="W238" s="840" t="s">
        <v>479</v>
      </c>
      <c r="X238" s="832" t="s">
        <v>498</v>
      </c>
      <c r="Y238" s="888" t="s">
        <v>611</v>
      </c>
      <c r="Z238" s="974" t="s">
        <v>613</v>
      </c>
      <c r="AA238" s="840" t="s">
        <v>479</v>
      </c>
      <c r="AB238" s="888" t="s">
        <v>611</v>
      </c>
      <c r="AC238" s="832" t="s">
        <v>611</v>
      </c>
      <c r="AD238" s="886" t="s">
        <v>941</v>
      </c>
      <c r="AE238" s="840" t="s">
        <v>479</v>
      </c>
      <c r="AF238" s="888" t="s">
        <v>611</v>
      </c>
      <c r="AG238" s="158"/>
      <c r="AH238" s="161"/>
      <c r="AI238" s="158"/>
      <c r="AJ238" s="161"/>
      <c r="AK238" s="158"/>
      <c r="AL238" s="161"/>
      <c r="AM238" s="158"/>
    </row>
    <row r="239" spans="1:39" ht="20.25" customHeight="1" x14ac:dyDescent="0.2">
      <c r="A239" s="790"/>
      <c r="B239" s="779"/>
      <c r="C239" s="1026"/>
      <c r="D239" s="490" t="s">
        <v>162</v>
      </c>
      <c r="E239" s="779"/>
      <c r="F239" s="326" t="s">
        <v>486</v>
      </c>
      <c r="G239" s="845"/>
      <c r="H239" s="317" t="s">
        <v>549</v>
      </c>
      <c r="I239" s="866"/>
      <c r="J239" s="866"/>
      <c r="K239" s="742"/>
      <c r="L239" s="1044"/>
      <c r="M239" s="742"/>
      <c r="N239" s="808"/>
      <c r="O239" s="980"/>
      <c r="P239" s="742"/>
      <c r="Q239" s="866"/>
      <c r="R239" s="866"/>
      <c r="S239" s="1029"/>
      <c r="T239" s="742"/>
      <c r="U239" s="979"/>
      <c r="V239" s="979"/>
      <c r="W239" s="742"/>
      <c r="X239" s="856"/>
      <c r="Y239" s="889"/>
      <c r="Z239" s="975"/>
      <c r="AA239" s="742"/>
      <c r="AB239" s="889"/>
      <c r="AC239" s="856"/>
      <c r="AD239" s="887"/>
      <c r="AE239" s="742"/>
      <c r="AF239" s="889"/>
      <c r="AG239" s="159"/>
      <c r="AH239" s="162"/>
      <c r="AI239" s="159"/>
      <c r="AJ239" s="162"/>
      <c r="AK239" s="159"/>
      <c r="AL239" s="162"/>
      <c r="AM239" s="159"/>
    </row>
    <row r="240" spans="1:39" ht="42.75" customHeight="1" x14ac:dyDescent="0.2">
      <c r="A240" s="790"/>
      <c r="B240" s="779"/>
      <c r="C240" s="1026"/>
      <c r="D240" s="490" t="s">
        <v>164</v>
      </c>
      <c r="E240" s="779"/>
      <c r="F240" s="326" t="s">
        <v>518</v>
      </c>
      <c r="G240" s="845"/>
      <c r="H240" s="333" t="s">
        <v>551</v>
      </c>
      <c r="I240" s="866"/>
      <c r="J240" s="866"/>
      <c r="K240" s="742"/>
      <c r="L240" s="1044"/>
      <c r="M240" s="742"/>
      <c r="N240" s="808"/>
      <c r="O240" s="810" t="s">
        <v>520</v>
      </c>
      <c r="P240" s="742"/>
      <c r="Q240" s="866"/>
      <c r="R240" s="866"/>
      <c r="S240" s="1029"/>
      <c r="T240" s="742"/>
      <c r="U240" s="741" t="s">
        <v>523</v>
      </c>
      <c r="V240" s="741" t="s">
        <v>497</v>
      </c>
      <c r="W240" s="742"/>
      <c r="X240" s="830" t="s">
        <v>522</v>
      </c>
      <c r="Y240" s="891" t="s">
        <v>611</v>
      </c>
      <c r="Z240" s="898" t="s">
        <v>619</v>
      </c>
      <c r="AA240" s="742"/>
      <c r="AB240" s="891" t="s">
        <v>611</v>
      </c>
      <c r="AC240" s="833" t="s">
        <v>611</v>
      </c>
      <c r="AD240" s="890" t="s">
        <v>948</v>
      </c>
      <c r="AE240" s="742"/>
      <c r="AF240" s="833" t="s">
        <v>611</v>
      </c>
      <c r="AG240" s="159"/>
      <c r="AH240" s="162"/>
      <c r="AI240" s="159"/>
      <c r="AJ240" s="162"/>
      <c r="AK240" s="159"/>
      <c r="AL240" s="162"/>
      <c r="AM240" s="159"/>
    </row>
    <row r="241" spans="1:39" ht="50.25" customHeight="1" x14ac:dyDescent="0.2">
      <c r="A241" s="790"/>
      <c r="B241" s="779"/>
      <c r="C241" s="1026"/>
      <c r="D241" s="490" t="s">
        <v>165</v>
      </c>
      <c r="E241" s="779"/>
      <c r="F241" s="890" t="s">
        <v>519</v>
      </c>
      <c r="G241" s="845"/>
      <c r="H241" s="741" t="s">
        <v>552</v>
      </c>
      <c r="I241" s="866"/>
      <c r="J241" s="866"/>
      <c r="K241" s="742"/>
      <c r="L241" s="1044"/>
      <c r="M241" s="742"/>
      <c r="N241" s="808"/>
      <c r="O241" s="980"/>
      <c r="P241" s="742"/>
      <c r="Q241" s="866"/>
      <c r="R241" s="866"/>
      <c r="S241" s="1029"/>
      <c r="T241" s="742"/>
      <c r="U241" s="979"/>
      <c r="V241" s="979"/>
      <c r="W241" s="742"/>
      <c r="X241" s="856"/>
      <c r="Y241" s="889"/>
      <c r="Z241" s="975"/>
      <c r="AA241" s="742"/>
      <c r="AB241" s="889"/>
      <c r="AC241" s="856"/>
      <c r="AD241" s="887"/>
      <c r="AE241" s="742"/>
      <c r="AF241" s="856"/>
      <c r="AG241" s="159"/>
      <c r="AH241" s="162"/>
      <c r="AI241" s="159"/>
      <c r="AJ241" s="162"/>
      <c r="AK241" s="159"/>
      <c r="AL241" s="162"/>
      <c r="AM241" s="159"/>
    </row>
    <row r="242" spans="1:39" ht="76.5" customHeight="1" thickBot="1" x14ac:dyDescent="0.25">
      <c r="A242" s="790"/>
      <c r="B242" s="779"/>
      <c r="C242" s="1027"/>
      <c r="D242" s="479" t="s">
        <v>166</v>
      </c>
      <c r="E242" s="780"/>
      <c r="F242" s="895"/>
      <c r="G242" s="846"/>
      <c r="H242" s="743"/>
      <c r="I242" s="978"/>
      <c r="J242" s="978"/>
      <c r="K242" s="743"/>
      <c r="L242" s="1045"/>
      <c r="M242" s="743"/>
      <c r="N242" s="809"/>
      <c r="O242" s="282" t="s">
        <v>521</v>
      </c>
      <c r="P242" s="743"/>
      <c r="Q242" s="978"/>
      <c r="R242" s="978"/>
      <c r="S242" s="1030"/>
      <c r="T242" s="743"/>
      <c r="U242" s="482" t="s">
        <v>515</v>
      </c>
      <c r="V242" s="474" t="s">
        <v>497</v>
      </c>
      <c r="W242" s="743"/>
      <c r="X242" s="405" t="s">
        <v>516</v>
      </c>
      <c r="Y242" s="493" t="s">
        <v>611</v>
      </c>
      <c r="Z242" s="358" t="s">
        <v>618</v>
      </c>
      <c r="AA242" s="743"/>
      <c r="AB242" s="634" t="s">
        <v>611</v>
      </c>
      <c r="AC242" s="625" t="s">
        <v>611</v>
      </c>
      <c r="AD242" s="633" t="s">
        <v>949</v>
      </c>
      <c r="AE242" s="743"/>
      <c r="AF242" s="625" t="s">
        <v>611</v>
      </c>
      <c r="AG242" s="160"/>
      <c r="AH242" s="163"/>
      <c r="AI242" s="160"/>
      <c r="AJ242" s="163"/>
      <c r="AK242" s="160"/>
      <c r="AL242" s="163"/>
      <c r="AM242" s="160"/>
    </row>
    <row r="243" spans="1:39" ht="75" customHeight="1" x14ac:dyDescent="0.2">
      <c r="A243" s="790"/>
      <c r="B243" s="779"/>
      <c r="C243" s="1025">
        <v>48</v>
      </c>
      <c r="D243" s="480" t="s">
        <v>163</v>
      </c>
      <c r="E243" s="778" t="s">
        <v>159</v>
      </c>
      <c r="F243" s="327" t="s">
        <v>461</v>
      </c>
      <c r="G243" s="840" t="s">
        <v>525</v>
      </c>
      <c r="H243" s="486" t="s">
        <v>553</v>
      </c>
      <c r="I243" s="867" t="s">
        <v>29</v>
      </c>
      <c r="J243" s="867" t="s">
        <v>114</v>
      </c>
      <c r="K243" s="840">
        <f>VLOOKUP(I243,'[22]MATRIZ CALIFICACIÓN'!$B$10:$C$14,2,0)</f>
        <v>3</v>
      </c>
      <c r="L243" s="1043">
        <f>HLOOKUP(J243,'[22]MATRIZ CALIFICACIÓN'!$D$8:$F$9,2,0)</f>
        <v>2</v>
      </c>
      <c r="M243" s="840">
        <f>VALUE(CONCATENATE(K243,L243))</f>
        <v>32</v>
      </c>
      <c r="N243" s="807" t="str">
        <f>VLOOKUP(M243,'MATRIZ CALIFICACIÓN'!$D$27:$E$69,2,0)</f>
        <v xml:space="preserve">ALTA </v>
      </c>
      <c r="O243" s="840" t="s">
        <v>526</v>
      </c>
      <c r="P243" s="840" t="s">
        <v>106</v>
      </c>
      <c r="Q243" s="867" t="s">
        <v>47</v>
      </c>
      <c r="R243" s="867" t="s">
        <v>114</v>
      </c>
      <c r="S243" s="841" t="s">
        <v>10</v>
      </c>
      <c r="T243" s="840" t="s">
        <v>322</v>
      </c>
      <c r="U243" s="1013" t="s">
        <v>496</v>
      </c>
      <c r="V243" s="1024" t="s">
        <v>529</v>
      </c>
      <c r="W243" s="840" t="s">
        <v>479</v>
      </c>
      <c r="X243" s="1013" t="s">
        <v>530</v>
      </c>
      <c r="Y243" s="888" t="s">
        <v>611</v>
      </c>
      <c r="Z243" s="974" t="s">
        <v>620</v>
      </c>
      <c r="AA243" s="840" t="s">
        <v>479</v>
      </c>
      <c r="AB243" s="888" t="s">
        <v>611</v>
      </c>
      <c r="AC243" s="832" t="s">
        <v>611</v>
      </c>
      <c r="AD243" s="886" t="s">
        <v>941</v>
      </c>
      <c r="AE243" s="840" t="s">
        <v>479</v>
      </c>
      <c r="AF243" s="888" t="s">
        <v>611</v>
      </c>
      <c r="AG243" s="158"/>
      <c r="AH243" s="161"/>
      <c r="AI243" s="158"/>
      <c r="AJ243" s="161"/>
      <c r="AK243" s="158"/>
      <c r="AL243" s="161"/>
      <c r="AM243" s="158"/>
    </row>
    <row r="244" spans="1:39" ht="26.25" customHeight="1" x14ac:dyDescent="0.2">
      <c r="A244" s="790"/>
      <c r="B244" s="779"/>
      <c r="C244" s="1026"/>
      <c r="D244" s="490" t="s">
        <v>162</v>
      </c>
      <c r="E244" s="779"/>
      <c r="F244" s="328" t="s">
        <v>486</v>
      </c>
      <c r="G244" s="742"/>
      <c r="H244" s="487" t="s">
        <v>549</v>
      </c>
      <c r="I244" s="866"/>
      <c r="J244" s="866"/>
      <c r="K244" s="742"/>
      <c r="L244" s="1044"/>
      <c r="M244" s="742"/>
      <c r="N244" s="808"/>
      <c r="O244" s="979"/>
      <c r="P244" s="742"/>
      <c r="Q244" s="866"/>
      <c r="R244" s="866"/>
      <c r="S244" s="842"/>
      <c r="T244" s="742"/>
      <c r="U244" s="980"/>
      <c r="V244" s="1023"/>
      <c r="W244" s="742"/>
      <c r="X244" s="980"/>
      <c r="Y244" s="889"/>
      <c r="Z244" s="975"/>
      <c r="AA244" s="742"/>
      <c r="AB244" s="889"/>
      <c r="AC244" s="856"/>
      <c r="AD244" s="887"/>
      <c r="AE244" s="742"/>
      <c r="AF244" s="889"/>
      <c r="AG244" s="159"/>
      <c r="AH244" s="162"/>
      <c r="AI244" s="159"/>
      <c r="AJ244" s="162"/>
      <c r="AK244" s="159"/>
      <c r="AL244" s="162"/>
      <c r="AM244" s="159"/>
    </row>
    <row r="245" spans="1:39" ht="30" customHeight="1" x14ac:dyDescent="0.2">
      <c r="A245" s="790"/>
      <c r="B245" s="779"/>
      <c r="C245" s="1026"/>
      <c r="D245" s="490" t="s">
        <v>164</v>
      </c>
      <c r="E245" s="779"/>
      <c r="F245" s="328" t="s">
        <v>487</v>
      </c>
      <c r="G245" s="742"/>
      <c r="H245" s="334" t="s">
        <v>551</v>
      </c>
      <c r="I245" s="866"/>
      <c r="J245" s="866"/>
      <c r="K245" s="742"/>
      <c r="L245" s="1044"/>
      <c r="M245" s="742"/>
      <c r="N245" s="808"/>
      <c r="O245" s="741" t="s">
        <v>527</v>
      </c>
      <c r="P245" s="742"/>
      <c r="Q245" s="866"/>
      <c r="R245" s="866"/>
      <c r="S245" s="842"/>
      <c r="T245" s="742"/>
      <c r="U245" s="810" t="s">
        <v>531</v>
      </c>
      <c r="V245" s="1021" t="s">
        <v>529</v>
      </c>
      <c r="W245" s="742"/>
      <c r="X245" s="810" t="s">
        <v>532</v>
      </c>
      <c r="Y245" s="891" t="s">
        <v>611</v>
      </c>
      <c r="Z245" s="898" t="s">
        <v>621</v>
      </c>
      <c r="AA245" s="742"/>
      <c r="AB245" s="891" t="s">
        <v>611</v>
      </c>
      <c r="AC245" s="891" t="s">
        <v>611</v>
      </c>
      <c r="AD245" s="892" t="s">
        <v>950</v>
      </c>
      <c r="AE245" s="742"/>
      <c r="AF245" s="891" t="s">
        <v>611</v>
      </c>
      <c r="AG245" s="159"/>
      <c r="AH245" s="162"/>
      <c r="AI245" s="159"/>
      <c r="AJ245" s="162"/>
      <c r="AK245" s="159"/>
      <c r="AL245" s="162"/>
      <c r="AM245" s="159"/>
    </row>
    <row r="246" spans="1:39" ht="42.75" customHeight="1" x14ac:dyDescent="0.2">
      <c r="A246" s="790"/>
      <c r="B246" s="779"/>
      <c r="C246" s="1026"/>
      <c r="D246" s="490" t="s">
        <v>165</v>
      </c>
      <c r="E246" s="779"/>
      <c r="F246" s="890" t="s">
        <v>524</v>
      </c>
      <c r="G246" s="742"/>
      <c r="H246" s="475" t="s">
        <v>552</v>
      </c>
      <c r="I246" s="866"/>
      <c r="J246" s="866"/>
      <c r="K246" s="742"/>
      <c r="L246" s="1044"/>
      <c r="M246" s="742"/>
      <c r="N246" s="808"/>
      <c r="O246" s="979"/>
      <c r="P246" s="742"/>
      <c r="Q246" s="866"/>
      <c r="R246" s="866"/>
      <c r="S246" s="842"/>
      <c r="T246" s="742"/>
      <c r="U246" s="980"/>
      <c r="V246" s="1023"/>
      <c r="W246" s="742"/>
      <c r="X246" s="980"/>
      <c r="Y246" s="889"/>
      <c r="Z246" s="975"/>
      <c r="AA246" s="742"/>
      <c r="AB246" s="889"/>
      <c r="AC246" s="889"/>
      <c r="AD246" s="887"/>
      <c r="AE246" s="742"/>
      <c r="AF246" s="889"/>
      <c r="AG246" s="159"/>
      <c r="AH246" s="162"/>
      <c r="AI246" s="159"/>
      <c r="AJ246" s="162"/>
      <c r="AK246" s="159"/>
      <c r="AL246" s="162"/>
      <c r="AM246" s="159"/>
    </row>
    <row r="247" spans="1:39" ht="42.75" customHeight="1" x14ac:dyDescent="0.2">
      <c r="A247" s="790"/>
      <c r="B247" s="779"/>
      <c r="C247" s="1026"/>
      <c r="D247" s="847" t="s">
        <v>166</v>
      </c>
      <c r="E247" s="779"/>
      <c r="F247" s="892"/>
      <c r="G247" s="742"/>
      <c r="H247" s="473" t="s">
        <v>554</v>
      </c>
      <c r="I247" s="866"/>
      <c r="J247" s="866"/>
      <c r="K247" s="742"/>
      <c r="L247" s="1044"/>
      <c r="M247" s="742"/>
      <c r="N247" s="808"/>
      <c r="O247" s="810" t="s">
        <v>528</v>
      </c>
      <c r="P247" s="742"/>
      <c r="Q247" s="866"/>
      <c r="R247" s="866"/>
      <c r="S247" s="842"/>
      <c r="T247" s="742"/>
      <c r="U247" s="810" t="s">
        <v>533</v>
      </c>
      <c r="V247" s="1021" t="s">
        <v>534</v>
      </c>
      <c r="W247" s="742"/>
      <c r="X247" s="810" t="s">
        <v>530</v>
      </c>
      <c r="Y247" s="891" t="s">
        <v>622</v>
      </c>
      <c r="Z247" s="898" t="s">
        <v>623</v>
      </c>
      <c r="AA247" s="742"/>
      <c r="AB247" s="976">
        <v>1</v>
      </c>
      <c r="AC247" s="870" t="s">
        <v>622</v>
      </c>
      <c r="AD247" s="767" t="s">
        <v>951</v>
      </c>
      <c r="AE247" s="742"/>
      <c r="AF247" s="872">
        <v>1</v>
      </c>
      <c r="AG247" s="330"/>
      <c r="AH247" s="169"/>
      <c r="AI247" s="330"/>
      <c r="AJ247" s="169"/>
      <c r="AK247" s="330"/>
      <c r="AL247" s="169"/>
      <c r="AM247" s="330"/>
    </row>
    <row r="248" spans="1:39" ht="51.75" customHeight="1" thickBot="1" x14ac:dyDescent="0.25">
      <c r="A248" s="790"/>
      <c r="B248" s="779"/>
      <c r="C248" s="1027"/>
      <c r="D248" s="846"/>
      <c r="E248" s="780"/>
      <c r="F248" s="895"/>
      <c r="G248" s="743"/>
      <c r="H248" s="473" t="s">
        <v>548</v>
      </c>
      <c r="I248" s="978"/>
      <c r="J248" s="978"/>
      <c r="K248" s="743"/>
      <c r="L248" s="1045"/>
      <c r="M248" s="743"/>
      <c r="N248" s="809"/>
      <c r="O248" s="811"/>
      <c r="P248" s="743"/>
      <c r="Q248" s="978"/>
      <c r="R248" s="978"/>
      <c r="S248" s="843"/>
      <c r="T248" s="743"/>
      <c r="U248" s="811"/>
      <c r="V248" s="1022"/>
      <c r="W248" s="743"/>
      <c r="X248" s="811"/>
      <c r="Y248" s="871"/>
      <c r="Z248" s="899"/>
      <c r="AA248" s="743"/>
      <c r="AB248" s="977"/>
      <c r="AC248" s="871"/>
      <c r="AD248" s="730"/>
      <c r="AE248" s="743"/>
      <c r="AF248" s="730"/>
      <c r="AG248" s="160"/>
      <c r="AH248" s="163"/>
      <c r="AI248" s="160"/>
      <c r="AJ248" s="163"/>
      <c r="AK248" s="160"/>
      <c r="AL248" s="163"/>
      <c r="AM248" s="160"/>
    </row>
    <row r="249" spans="1:39" ht="94.5" customHeight="1" x14ac:dyDescent="0.2">
      <c r="A249" s="790"/>
      <c r="B249" s="779"/>
      <c r="C249" s="1025">
        <v>49</v>
      </c>
      <c r="D249" s="480" t="s">
        <v>163</v>
      </c>
      <c r="E249" s="778" t="s">
        <v>157</v>
      </c>
      <c r="F249" s="332" t="s">
        <v>461</v>
      </c>
      <c r="G249" s="840" t="s">
        <v>536</v>
      </c>
      <c r="H249" s="313" t="s">
        <v>555</v>
      </c>
      <c r="I249" s="867" t="s">
        <v>12</v>
      </c>
      <c r="J249" s="867" t="s">
        <v>114</v>
      </c>
      <c r="K249" s="840">
        <f>VLOOKUP(I249,'[22]MATRIZ CALIFICACIÓN'!$B$10:$C$14,2,0)</f>
        <v>2</v>
      </c>
      <c r="L249" s="1043">
        <f>HLOOKUP(J249,'[22]MATRIZ CALIFICACIÓN'!$D$8:$F$9,2,0)</f>
        <v>2</v>
      </c>
      <c r="M249" s="840">
        <f>VALUE(CONCATENATE(K249,L249))</f>
        <v>22</v>
      </c>
      <c r="N249" s="807" t="str">
        <f>VLOOKUP(M249,'MATRIZ CALIFICACIÓN'!$D$27:$E$69,2,0)</f>
        <v>MODERADA</v>
      </c>
      <c r="O249" s="1013" t="s">
        <v>537</v>
      </c>
      <c r="P249" s="840" t="s">
        <v>106</v>
      </c>
      <c r="Q249" s="867" t="s">
        <v>47</v>
      </c>
      <c r="R249" s="867" t="s">
        <v>114</v>
      </c>
      <c r="S249" s="841" t="s">
        <v>10</v>
      </c>
      <c r="T249" s="840" t="s">
        <v>322</v>
      </c>
      <c r="U249" s="486" t="s">
        <v>539</v>
      </c>
      <c r="V249" s="259" t="s">
        <v>540</v>
      </c>
      <c r="W249" s="840" t="s">
        <v>479</v>
      </c>
      <c r="X249" s="320" t="s">
        <v>541</v>
      </c>
      <c r="Y249" s="356" t="s">
        <v>611</v>
      </c>
      <c r="Z249" s="357" t="s">
        <v>624</v>
      </c>
      <c r="AA249" s="840" t="s">
        <v>479</v>
      </c>
      <c r="AB249" s="356" t="s">
        <v>611</v>
      </c>
      <c r="AC249" s="624" t="s">
        <v>611</v>
      </c>
      <c r="AD249" s="632" t="s">
        <v>941</v>
      </c>
      <c r="AE249" s="840" t="s">
        <v>479</v>
      </c>
      <c r="AF249" s="349" t="s">
        <v>611</v>
      </c>
      <c r="AG249" s="158"/>
      <c r="AH249" s="161"/>
      <c r="AI249" s="158"/>
      <c r="AJ249" s="161"/>
      <c r="AK249" s="158"/>
      <c r="AL249" s="161"/>
      <c r="AM249" s="158"/>
    </row>
    <row r="250" spans="1:39" ht="24.75" customHeight="1" x14ac:dyDescent="0.2">
      <c r="A250" s="790"/>
      <c r="B250" s="779"/>
      <c r="C250" s="1026"/>
      <c r="D250" s="490" t="s">
        <v>162</v>
      </c>
      <c r="E250" s="779"/>
      <c r="F250" s="326" t="s">
        <v>486</v>
      </c>
      <c r="G250" s="742"/>
      <c r="H250" s="317" t="s">
        <v>549</v>
      </c>
      <c r="I250" s="866"/>
      <c r="J250" s="866"/>
      <c r="K250" s="742"/>
      <c r="L250" s="1044"/>
      <c r="M250" s="742"/>
      <c r="N250" s="808"/>
      <c r="O250" s="980"/>
      <c r="P250" s="742"/>
      <c r="Q250" s="866"/>
      <c r="R250" s="866"/>
      <c r="S250" s="842"/>
      <c r="T250" s="742"/>
      <c r="U250" s="741" t="s">
        <v>542</v>
      </c>
      <c r="V250" s="741" t="s">
        <v>540</v>
      </c>
      <c r="W250" s="742"/>
      <c r="X250" s="830" t="s">
        <v>532</v>
      </c>
      <c r="Y250" s="873" t="s">
        <v>611</v>
      </c>
      <c r="Z250" s="830" t="s">
        <v>625</v>
      </c>
      <c r="AA250" s="742"/>
      <c r="AB250" s="873" t="s">
        <v>611</v>
      </c>
      <c r="AC250" s="873" t="s">
        <v>275</v>
      </c>
      <c r="AD250" s="741" t="s">
        <v>952</v>
      </c>
      <c r="AE250" s="742"/>
      <c r="AF250" s="872">
        <v>1</v>
      </c>
      <c r="AG250" s="159"/>
      <c r="AH250" s="162"/>
      <c r="AI250" s="159"/>
      <c r="AJ250" s="162"/>
      <c r="AK250" s="159"/>
      <c r="AL250" s="162"/>
      <c r="AM250" s="159"/>
    </row>
    <row r="251" spans="1:39" ht="44.25" customHeight="1" x14ac:dyDescent="0.2">
      <c r="A251" s="790"/>
      <c r="B251" s="779"/>
      <c r="C251" s="1026"/>
      <c r="D251" s="490" t="s">
        <v>164</v>
      </c>
      <c r="E251" s="779"/>
      <c r="F251" s="890" t="s">
        <v>535</v>
      </c>
      <c r="G251" s="742"/>
      <c r="H251" s="741" t="s">
        <v>554</v>
      </c>
      <c r="I251" s="866"/>
      <c r="J251" s="866"/>
      <c r="K251" s="742"/>
      <c r="L251" s="1044"/>
      <c r="M251" s="742"/>
      <c r="N251" s="808"/>
      <c r="O251" s="741" t="s">
        <v>538</v>
      </c>
      <c r="P251" s="742"/>
      <c r="Q251" s="866"/>
      <c r="R251" s="866"/>
      <c r="S251" s="842"/>
      <c r="T251" s="742"/>
      <c r="U251" s="742"/>
      <c r="V251" s="742"/>
      <c r="W251" s="742"/>
      <c r="X251" s="833"/>
      <c r="Y251" s="874"/>
      <c r="Z251" s="833"/>
      <c r="AA251" s="742"/>
      <c r="AB251" s="874"/>
      <c r="AC251" s="874"/>
      <c r="AD251" s="742"/>
      <c r="AE251" s="742"/>
      <c r="AF251" s="876"/>
      <c r="AG251" s="159"/>
      <c r="AH251" s="162"/>
      <c r="AI251" s="159"/>
      <c r="AJ251" s="162"/>
      <c r="AK251" s="159"/>
      <c r="AL251" s="162"/>
      <c r="AM251" s="159"/>
    </row>
    <row r="252" spans="1:39" ht="33" customHeight="1" x14ac:dyDescent="0.2">
      <c r="A252" s="790"/>
      <c r="B252" s="779"/>
      <c r="C252" s="1026"/>
      <c r="D252" s="490" t="s">
        <v>165</v>
      </c>
      <c r="E252" s="779"/>
      <c r="F252" s="892"/>
      <c r="G252" s="742"/>
      <c r="H252" s="742"/>
      <c r="I252" s="866"/>
      <c r="J252" s="866"/>
      <c r="K252" s="742"/>
      <c r="L252" s="1044"/>
      <c r="M252" s="742"/>
      <c r="N252" s="808"/>
      <c r="O252" s="742"/>
      <c r="P252" s="742"/>
      <c r="Q252" s="866"/>
      <c r="R252" s="866"/>
      <c r="S252" s="842"/>
      <c r="T252" s="742"/>
      <c r="U252" s="742"/>
      <c r="V252" s="742"/>
      <c r="W252" s="742"/>
      <c r="X252" s="833"/>
      <c r="Y252" s="874"/>
      <c r="Z252" s="833"/>
      <c r="AA252" s="742"/>
      <c r="AB252" s="874"/>
      <c r="AC252" s="874"/>
      <c r="AD252" s="742"/>
      <c r="AE252" s="742"/>
      <c r="AF252" s="876"/>
      <c r="AG252" s="159"/>
      <c r="AH252" s="162"/>
      <c r="AI252" s="159"/>
      <c r="AJ252" s="162"/>
      <c r="AK252" s="159"/>
      <c r="AL252" s="162"/>
      <c r="AM252" s="159"/>
    </row>
    <row r="253" spans="1:39" ht="35.25" customHeight="1" thickBot="1" x14ac:dyDescent="0.25">
      <c r="A253" s="791"/>
      <c r="B253" s="780"/>
      <c r="C253" s="1027"/>
      <c r="D253" s="479" t="s">
        <v>166</v>
      </c>
      <c r="E253" s="780"/>
      <c r="F253" s="895"/>
      <c r="G253" s="743"/>
      <c r="H253" s="743"/>
      <c r="I253" s="978"/>
      <c r="J253" s="978"/>
      <c r="K253" s="743"/>
      <c r="L253" s="1045"/>
      <c r="M253" s="743"/>
      <c r="N253" s="809"/>
      <c r="O253" s="743"/>
      <c r="P253" s="743"/>
      <c r="Q253" s="978"/>
      <c r="R253" s="978"/>
      <c r="S253" s="843"/>
      <c r="T253" s="743"/>
      <c r="U253" s="743"/>
      <c r="V253" s="743"/>
      <c r="W253" s="743"/>
      <c r="X253" s="831"/>
      <c r="Y253" s="875"/>
      <c r="Z253" s="831"/>
      <c r="AA253" s="743"/>
      <c r="AB253" s="875"/>
      <c r="AC253" s="875"/>
      <c r="AD253" s="743"/>
      <c r="AE253" s="742"/>
      <c r="AF253" s="877"/>
      <c r="AG253" s="160"/>
      <c r="AH253" s="163"/>
      <c r="AI253" s="160"/>
      <c r="AJ253" s="163"/>
      <c r="AK253" s="160"/>
      <c r="AL253" s="163"/>
      <c r="AM253" s="160"/>
    </row>
    <row r="254" spans="1:39" ht="63" customHeight="1" x14ac:dyDescent="0.2">
      <c r="A254" s="789" t="s">
        <v>177</v>
      </c>
      <c r="B254" s="825" t="s">
        <v>592</v>
      </c>
      <c r="C254" s="792">
        <v>50</v>
      </c>
      <c r="D254" s="517" t="s">
        <v>163</v>
      </c>
      <c r="E254" s="520" t="s">
        <v>156</v>
      </c>
      <c r="F254" s="340" t="s">
        <v>593</v>
      </c>
      <c r="G254" s="766" t="s">
        <v>594</v>
      </c>
      <c r="H254" s="270" t="s">
        <v>595</v>
      </c>
      <c r="I254" s="813" t="s">
        <v>12</v>
      </c>
      <c r="J254" s="813" t="s">
        <v>114</v>
      </c>
      <c r="K254" s="778">
        <f>VLOOKUP(I254,'[23]MATRIZ CALIFICACIÓN'!$B$10:$C$14,2,0)</f>
        <v>2</v>
      </c>
      <c r="L254" s="1037">
        <f>HLOOKUP(J254,'[23]MATRIZ CALIFICACIÓN'!$D$8:$F$9,2,0)</f>
        <v>2</v>
      </c>
      <c r="M254" s="778">
        <f>VALUE(CONCATENATE(K254,L254))</f>
        <v>22</v>
      </c>
      <c r="N254" s="807" t="str">
        <f>VLOOKUP(M254,'[23]MATRIZ CALIFICACIÓN'!$D$27:$E$69,2,0)</f>
        <v>MODERADA</v>
      </c>
      <c r="O254" s="341" t="s">
        <v>596</v>
      </c>
      <c r="P254" s="522" t="s">
        <v>106</v>
      </c>
      <c r="Q254" s="813" t="s">
        <v>12</v>
      </c>
      <c r="R254" s="817" t="s">
        <v>113</v>
      </c>
      <c r="S254" s="841" t="s">
        <v>10</v>
      </c>
      <c r="T254" s="273" t="s">
        <v>297</v>
      </c>
      <c r="U254" s="270" t="s">
        <v>597</v>
      </c>
      <c r="V254" s="514" t="s">
        <v>598</v>
      </c>
      <c r="W254" s="524" t="s">
        <v>599</v>
      </c>
      <c r="X254" s="257" t="s">
        <v>600</v>
      </c>
      <c r="Y254" s="553" t="s">
        <v>598</v>
      </c>
      <c r="Z254" s="360" t="s">
        <v>626</v>
      </c>
      <c r="AA254" s="361" t="s">
        <v>628</v>
      </c>
      <c r="AB254" s="360" t="s">
        <v>627</v>
      </c>
      <c r="AC254" s="610" t="s">
        <v>863</v>
      </c>
      <c r="AD254" s="678" t="s">
        <v>626</v>
      </c>
      <c r="AE254" s="615" t="s">
        <v>628</v>
      </c>
      <c r="AF254" s="678" t="s">
        <v>627</v>
      </c>
      <c r="AG254" s="158"/>
      <c r="AH254" s="161"/>
      <c r="AI254" s="158"/>
      <c r="AJ254" s="161"/>
      <c r="AK254" s="158"/>
      <c r="AL254" s="161"/>
      <c r="AM254" s="158"/>
    </row>
    <row r="255" spans="1:39" ht="35.25" customHeight="1" x14ac:dyDescent="0.2">
      <c r="A255" s="790"/>
      <c r="B255" s="826"/>
      <c r="C255" s="793"/>
      <c r="D255" s="521" t="s">
        <v>165</v>
      </c>
      <c r="E255" s="970" t="s">
        <v>157</v>
      </c>
      <c r="F255" s="342" t="s">
        <v>601</v>
      </c>
      <c r="G255" s="755"/>
      <c r="H255" s="527" t="s">
        <v>602</v>
      </c>
      <c r="I255" s="814"/>
      <c r="J255" s="814"/>
      <c r="K255" s="779"/>
      <c r="L255" s="1038"/>
      <c r="M255" s="779"/>
      <c r="N255" s="808"/>
      <c r="O255" s="1291" t="s">
        <v>603</v>
      </c>
      <c r="P255" s="741" t="s">
        <v>106</v>
      </c>
      <c r="Q255" s="814"/>
      <c r="R255" s="818"/>
      <c r="S255" s="842"/>
      <c r="T255" s="851" t="s">
        <v>297</v>
      </c>
      <c r="U255" s="851" t="s">
        <v>604</v>
      </c>
      <c r="V255" s="861" t="s">
        <v>598</v>
      </c>
      <c r="W255" s="833" t="s">
        <v>599</v>
      </c>
      <c r="X255" s="983" t="s">
        <v>600</v>
      </c>
      <c r="Y255" s="971" t="s">
        <v>598</v>
      </c>
      <c r="Z255" s="760" t="s">
        <v>626</v>
      </c>
      <c r="AA255" s="722" t="s">
        <v>628</v>
      </c>
      <c r="AB255" s="760" t="s">
        <v>627</v>
      </c>
      <c r="AC255" s="878">
        <v>42977</v>
      </c>
      <c r="AD255" s="880" t="s">
        <v>864</v>
      </c>
      <c r="AE255" s="754" t="s">
        <v>628</v>
      </c>
      <c r="AF255" s="882">
        <f>1/2</f>
        <v>0.5</v>
      </c>
      <c r="AG255" s="159"/>
      <c r="AH255" s="162"/>
      <c r="AI255" s="159"/>
      <c r="AJ255" s="162"/>
      <c r="AK255" s="159"/>
      <c r="AL255" s="162"/>
      <c r="AM255" s="159"/>
    </row>
    <row r="256" spans="1:39" ht="40.5" customHeight="1" x14ac:dyDescent="0.2">
      <c r="A256" s="790"/>
      <c r="B256" s="826"/>
      <c r="C256" s="793"/>
      <c r="D256" s="521" t="s">
        <v>164</v>
      </c>
      <c r="E256" s="779"/>
      <c r="F256" s="342" t="s">
        <v>315</v>
      </c>
      <c r="G256" s="755"/>
      <c r="H256" s="527" t="s">
        <v>605</v>
      </c>
      <c r="I256" s="814"/>
      <c r="J256" s="814"/>
      <c r="K256" s="779"/>
      <c r="L256" s="1038"/>
      <c r="M256" s="779"/>
      <c r="N256" s="808"/>
      <c r="O256" s="1292"/>
      <c r="P256" s="742"/>
      <c r="Q256" s="814"/>
      <c r="R256" s="818"/>
      <c r="S256" s="842"/>
      <c r="T256" s="842"/>
      <c r="U256" s="842"/>
      <c r="V256" s="861"/>
      <c r="W256" s="833"/>
      <c r="X256" s="984"/>
      <c r="Y256" s="971"/>
      <c r="Z256" s="760"/>
      <c r="AA256" s="722"/>
      <c r="AB256" s="760"/>
      <c r="AC256" s="879"/>
      <c r="AD256" s="881"/>
      <c r="AE256" s="855"/>
      <c r="AF256" s="883"/>
      <c r="AG256" s="159"/>
      <c r="AH256" s="162"/>
      <c r="AI256" s="159"/>
      <c r="AJ256" s="162"/>
      <c r="AK256" s="159"/>
      <c r="AL256" s="162"/>
      <c r="AM256" s="159"/>
    </row>
    <row r="257" spans="1:39" ht="27.75" customHeight="1" thickBot="1" x14ac:dyDescent="0.25">
      <c r="A257" s="790"/>
      <c r="B257" s="826"/>
      <c r="C257" s="793"/>
      <c r="D257" s="847" t="s">
        <v>161</v>
      </c>
      <c r="E257" s="779"/>
      <c r="F257" s="1108" t="s">
        <v>606</v>
      </c>
      <c r="G257" s="755"/>
      <c r="H257" s="851" t="s">
        <v>607</v>
      </c>
      <c r="I257" s="815"/>
      <c r="J257" s="815"/>
      <c r="K257" s="779"/>
      <c r="L257" s="1038"/>
      <c r="M257" s="779"/>
      <c r="N257" s="808"/>
      <c r="O257" s="1292"/>
      <c r="P257" s="742"/>
      <c r="Q257" s="815"/>
      <c r="R257" s="819"/>
      <c r="S257" s="842"/>
      <c r="T257" s="842"/>
      <c r="U257" s="842"/>
      <c r="V257" s="861"/>
      <c r="W257" s="833"/>
      <c r="X257" s="984"/>
      <c r="Y257" s="971"/>
      <c r="Z257" s="760"/>
      <c r="AA257" s="722"/>
      <c r="AB257" s="760"/>
      <c r="AC257" s="732" t="s">
        <v>863</v>
      </c>
      <c r="AD257" s="729" t="s">
        <v>626</v>
      </c>
      <c r="AE257" s="722" t="s">
        <v>628</v>
      </c>
      <c r="AF257" s="729" t="s">
        <v>627</v>
      </c>
      <c r="AG257" s="330"/>
      <c r="AH257" s="162"/>
      <c r="AI257" s="159"/>
      <c r="AJ257" s="162"/>
      <c r="AK257" s="159"/>
      <c r="AL257" s="162"/>
      <c r="AM257" s="159"/>
    </row>
    <row r="258" spans="1:39" ht="63.75" customHeight="1" thickBot="1" x14ac:dyDescent="0.25">
      <c r="A258" s="790"/>
      <c r="B258" s="826"/>
      <c r="C258" s="794"/>
      <c r="D258" s="846"/>
      <c r="E258" s="780"/>
      <c r="F258" s="1109"/>
      <c r="G258" s="756"/>
      <c r="H258" s="843"/>
      <c r="I258" s="816"/>
      <c r="J258" s="814"/>
      <c r="K258" s="1053"/>
      <c r="L258" s="1290"/>
      <c r="M258" s="1053"/>
      <c r="N258" s="1065"/>
      <c r="O258" s="1293"/>
      <c r="P258" s="979"/>
      <c r="Q258" s="814"/>
      <c r="R258" s="818"/>
      <c r="S258" s="981"/>
      <c r="T258" s="981"/>
      <c r="U258" s="981"/>
      <c r="V258" s="982"/>
      <c r="W258" s="856"/>
      <c r="X258" s="985"/>
      <c r="Y258" s="972"/>
      <c r="Z258" s="973"/>
      <c r="AA258" s="855"/>
      <c r="AB258" s="973"/>
      <c r="AC258" s="884"/>
      <c r="AD258" s="885"/>
      <c r="AE258" s="855"/>
      <c r="AF258" s="885"/>
      <c r="AG258" s="539"/>
      <c r="AH258" s="163"/>
      <c r="AI258" s="160"/>
      <c r="AJ258" s="163"/>
      <c r="AK258" s="160"/>
      <c r="AL258" s="163"/>
      <c r="AM258" s="160"/>
    </row>
    <row r="259" spans="1:39" ht="38.25" customHeight="1" x14ac:dyDescent="0.2">
      <c r="A259" s="790"/>
      <c r="B259" s="826"/>
      <c r="C259" s="827">
        <v>51</v>
      </c>
      <c r="D259" s="607" t="s">
        <v>162</v>
      </c>
      <c r="E259" s="779" t="s">
        <v>157</v>
      </c>
      <c r="F259" s="686" t="s">
        <v>461</v>
      </c>
      <c r="G259" s="862" t="s">
        <v>865</v>
      </c>
      <c r="H259" s="549" t="s">
        <v>866</v>
      </c>
      <c r="I259" s="866" t="s">
        <v>47</v>
      </c>
      <c r="J259" s="867" t="s">
        <v>114</v>
      </c>
      <c r="N259" s="807" t="s">
        <v>10</v>
      </c>
      <c r="O259" s="864" t="s">
        <v>869</v>
      </c>
      <c r="P259" s="741" t="s">
        <v>106</v>
      </c>
      <c r="Q259" s="867" t="s">
        <v>47</v>
      </c>
      <c r="R259" s="867" t="s">
        <v>114</v>
      </c>
      <c r="S259" s="841" t="s">
        <v>10</v>
      </c>
      <c r="T259" s="841" t="s">
        <v>870</v>
      </c>
      <c r="U259" s="841" t="s">
        <v>871</v>
      </c>
      <c r="V259" s="860" t="s">
        <v>598</v>
      </c>
      <c r="W259" s="832" t="s">
        <v>599</v>
      </c>
      <c r="X259" s="868" t="s">
        <v>600</v>
      </c>
      <c r="Y259" s="759" t="s">
        <v>598</v>
      </c>
      <c r="Z259" s="859" t="s">
        <v>626</v>
      </c>
      <c r="AA259" s="721" t="s">
        <v>628</v>
      </c>
      <c r="AB259" s="859" t="s">
        <v>627</v>
      </c>
      <c r="AC259" s="731" t="s">
        <v>863</v>
      </c>
      <c r="AD259" s="728" t="s">
        <v>626</v>
      </c>
      <c r="AE259" s="721" t="s">
        <v>628</v>
      </c>
      <c r="AF259" s="728" t="s">
        <v>627</v>
      </c>
      <c r="AG259" s="336"/>
    </row>
    <row r="260" spans="1:39" ht="30" customHeight="1" x14ac:dyDescent="0.2">
      <c r="A260" s="790"/>
      <c r="B260" s="826"/>
      <c r="C260" s="828"/>
      <c r="D260" s="847" t="s">
        <v>164</v>
      </c>
      <c r="E260" s="779"/>
      <c r="F260" s="687" t="s">
        <v>486</v>
      </c>
      <c r="G260" s="863"/>
      <c r="H260" s="550" t="s">
        <v>867</v>
      </c>
      <c r="I260" s="866"/>
      <c r="J260" s="866"/>
      <c r="N260" s="808"/>
      <c r="O260" s="865"/>
      <c r="P260" s="742"/>
      <c r="Q260" s="866"/>
      <c r="R260" s="866"/>
      <c r="S260" s="842"/>
      <c r="T260" s="842"/>
      <c r="U260" s="842"/>
      <c r="V260" s="861"/>
      <c r="W260" s="833"/>
      <c r="X260" s="869"/>
      <c r="Y260" s="760"/>
      <c r="Z260" s="760"/>
      <c r="AA260" s="722"/>
      <c r="AB260" s="760"/>
      <c r="AC260" s="732"/>
      <c r="AD260" s="729"/>
      <c r="AE260" s="722"/>
      <c r="AF260" s="729"/>
      <c r="AG260" s="336"/>
    </row>
    <row r="261" spans="1:39" ht="61.5" customHeight="1" thickBot="1" x14ac:dyDescent="0.25">
      <c r="A261" s="791"/>
      <c r="B261" s="826"/>
      <c r="C261" s="829"/>
      <c r="D261" s="845"/>
      <c r="E261" s="779"/>
      <c r="F261" s="685" t="s">
        <v>452</v>
      </c>
      <c r="G261" s="863"/>
      <c r="H261" s="542" t="s">
        <v>868</v>
      </c>
      <c r="I261" s="866"/>
      <c r="J261" s="866"/>
      <c r="N261" s="808"/>
      <c r="O261" s="865"/>
      <c r="P261" s="742"/>
      <c r="Q261" s="866"/>
      <c r="R261" s="866"/>
      <c r="S261" s="842"/>
      <c r="T261" s="843"/>
      <c r="U261" s="843"/>
      <c r="V261" s="861"/>
      <c r="W261" s="831"/>
      <c r="X261" s="869"/>
      <c r="Y261" s="760"/>
      <c r="Z261" s="760"/>
      <c r="AA261" s="722"/>
      <c r="AB261" s="760"/>
      <c r="AC261" s="732"/>
      <c r="AD261" s="730"/>
      <c r="AE261" s="723"/>
      <c r="AF261" s="730"/>
    </row>
    <row r="262" spans="1:39" ht="20.25" customHeight="1" x14ac:dyDescent="0.2">
      <c r="D262" s="336"/>
      <c r="E262" s="541"/>
      <c r="F262" s="336"/>
      <c r="H262" s="336"/>
      <c r="I262" s="543"/>
      <c r="J262" s="543"/>
      <c r="K262" s="336"/>
      <c r="L262" s="336"/>
      <c r="M262" s="336"/>
      <c r="N262" s="544"/>
      <c r="O262" s="336"/>
      <c r="P262" s="545"/>
      <c r="Q262" s="543"/>
      <c r="R262" s="543"/>
      <c r="S262" s="551"/>
      <c r="V262" s="552"/>
      <c r="X262" s="336"/>
      <c r="Y262" s="546"/>
      <c r="Z262" s="336"/>
      <c r="AA262" s="538"/>
      <c r="AB262" s="546"/>
      <c r="AC262" s="336"/>
    </row>
    <row r="263" spans="1:39" ht="20.25" customHeight="1" x14ac:dyDescent="0.2">
      <c r="D263" s="336"/>
      <c r="E263" s="541"/>
      <c r="F263" s="336"/>
      <c r="H263" s="336"/>
      <c r="I263" s="543"/>
      <c r="J263" s="543"/>
      <c r="K263" s="336"/>
      <c r="L263" s="336"/>
      <c r="M263" s="336"/>
      <c r="N263" s="544"/>
      <c r="O263" s="336"/>
      <c r="P263" s="336"/>
      <c r="Q263" s="543"/>
      <c r="R263" s="543"/>
      <c r="S263" s="551"/>
      <c r="X263" s="336"/>
      <c r="Y263" s="546"/>
      <c r="Z263" s="336"/>
      <c r="AA263" s="336"/>
    </row>
    <row r="264" spans="1:39" ht="20.25" customHeight="1" x14ac:dyDescent="0.2">
      <c r="H264" s="336"/>
      <c r="I264" s="336"/>
      <c r="J264" s="336"/>
      <c r="K264" s="336"/>
      <c r="L264" s="336"/>
      <c r="M264" s="336"/>
      <c r="N264" s="336"/>
      <c r="O264" s="336"/>
      <c r="P264" s="336"/>
      <c r="Q264" s="336"/>
    </row>
    <row r="265" spans="1:39" ht="20.25" customHeight="1" x14ac:dyDescent="0.2">
      <c r="H265" s="336"/>
      <c r="I265" s="336"/>
      <c r="J265" s="336"/>
      <c r="K265" s="336"/>
      <c r="L265" s="336"/>
      <c r="M265" s="336"/>
      <c r="N265" s="336"/>
      <c r="O265" s="336"/>
      <c r="P265" s="336"/>
      <c r="Q265" s="336"/>
    </row>
  </sheetData>
  <sheetProtection formatCells="0" formatColumns="0" formatRows="0" insertRows="0" insertHyperlinks="0" sort="0" autoFilter="0" pivotTables="0"/>
  <dataConsolidate/>
  <mergeCells count="1642">
    <mergeCell ref="D260:D261"/>
    <mergeCell ref="E107:E109"/>
    <mergeCell ref="T106:T109"/>
    <mergeCell ref="U106:U109"/>
    <mergeCell ref="V106:V109"/>
    <mergeCell ref="W106:W109"/>
    <mergeCell ref="X106:X109"/>
    <mergeCell ref="AC105:AC109"/>
    <mergeCell ref="AD105:AD109"/>
    <mergeCell ref="AE105:AE109"/>
    <mergeCell ref="AF105:AF109"/>
    <mergeCell ref="E110:E111"/>
    <mergeCell ref="E112:E114"/>
    <mergeCell ref="T111:T114"/>
    <mergeCell ref="U111:U114"/>
    <mergeCell ref="V111:V114"/>
    <mergeCell ref="W111:W114"/>
    <mergeCell ref="X111:X114"/>
    <mergeCell ref="AC110:AC114"/>
    <mergeCell ref="AD110:AD114"/>
    <mergeCell ref="AE110:AE114"/>
    <mergeCell ref="AF110:AF114"/>
    <mergeCell ref="M150:M152"/>
    <mergeCell ref="T151:T152"/>
    <mergeCell ref="V151:V152"/>
    <mergeCell ref="H146:H149"/>
    <mergeCell ref="K145:K149"/>
    <mergeCell ref="F148:F149"/>
    <mergeCell ref="AE150:AE152"/>
    <mergeCell ref="AC151:AC152"/>
    <mergeCell ref="AD151:AD152"/>
    <mergeCell ref="AF151:AF152"/>
    <mergeCell ref="E100:E101"/>
    <mergeCell ref="E102:E104"/>
    <mergeCell ref="T100:T101"/>
    <mergeCell ref="U100:U101"/>
    <mergeCell ref="V100:V101"/>
    <mergeCell ref="W100:W101"/>
    <mergeCell ref="X100:X101"/>
    <mergeCell ref="T102:T104"/>
    <mergeCell ref="U102:U104"/>
    <mergeCell ref="V102:V104"/>
    <mergeCell ref="W102:W104"/>
    <mergeCell ref="X102:X104"/>
    <mergeCell ref="AC100:AC104"/>
    <mergeCell ref="AD100:AD104"/>
    <mergeCell ref="AE100:AE104"/>
    <mergeCell ref="AF100:AF104"/>
    <mergeCell ref="E105:E106"/>
    <mergeCell ref="AC95:AC99"/>
    <mergeCell ref="AD95:AD99"/>
    <mergeCell ref="AE95:AE99"/>
    <mergeCell ref="AF95:AF99"/>
    <mergeCell ref="T82:T84"/>
    <mergeCell ref="U82:U84"/>
    <mergeCell ref="V82:V84"/>
    <mergeCell ref="W82:W84"/>
    <mergeCell ref="X82:X84"/>
    <mergeCell ref="T88:T89"/>
    <mergeCell ref="U88:U89"/>
    <mergeCell ref="V88:V89"/>
    <mergeCell ref="W88:W89"/>
    <mergeCell ref="X88:X89"/>
    <mergeCell ref="Y86:Y89"/>
    <mergeCell ref="Z86:Z89"/>
    <mergeCell ref="AA86:AA89"/>
    <mergeCell ref="AB86:AB89"/>
    <mergeCell ref="AC85:AC89"/>
    <mergeCell ref="AD85:AD89"/>
    <mergeCell ref="X75:X76"/>
    <mergeCell ref="T77:T79"/>
    <mergeCell ref="U77:U79"/>
    <mergeCell ref="V77:V79"/>
    <mergeCell ref="W77:W79"/>
    <mergeCell ref="X77:X79"/>
    <mergeCell ref="AD75:AD79"/>
    <mergeCell ref="AE75:AE79"/>
    <mergeCell ref="AF75:AF79"/>
    <mergeCell ref="AC75:AC79"/>
    <mergeCell ref="AC80:AC84"/>
    <mergeCell ref="AD80:AD84"/>
    <mergeCell ref="AE80:AE84"/>
    <mergeCell ref="O93:O94"/>
    <mergeCell ref="AC90:AC94"/>
    <mergeCell ref="AD90:AD94"/>
    <mergeCell ref="AE90:AE94"/>
    <mergeCell ref="AF90:AF94"/>
    <mergeCell ref="Q85:Q89"/>
    <mergeCell ref="R85:R89"/>
    <mergeCell ref="Q90:Q94"/>
    <mergeCell ref="AE153:AE157"/>
    <mergeCell ref="AC145:AC149"/>
    <mergeCell ref="E155:E157"/>
    <mergeCell ref="F155:F157"/>
    <mergeCell ref="H155:H157"/>
    <mergeCell ref="T156:T157"/>
    <mergeCell ref="U156:U157"/>
    <mergeCell ref="V156:V157"/>
    <mergeCell ref="X156:X157"/>
    <mergeCell ref="Y156:Y157"/>
    <mergeCell ref="Z156:Z157"/>
    <mergeCell ref="AB156:AB157"/>
    <mergeCell ref="AC156:AC157"/>
    <mergeCell ref="AD156:AD157"/>
    <mergeCell ref="AF156:AF157"/>
    <mergeCell ref="AD145:AD149"/>
    <mergeCell ref="AE145:AE149"/>
    <mergeCell ref="AF145:AF149"/>
    <mergeCell ref="W150:W152"/>
    <mergeCell ref="X151:X152"/>
    <mergeCell ref="W153:W157"/>
    <mergeCell ref="S150:S152"/>
    <mergeCell ref="S153:S157"/>
    <mergeCell ref="L150:L152"/>
    <mergeCell ref="V159:V162"/>
    <mergeCell ref="W159:W162"/>
    <mergeCell ref="X159:X162"/>
    <mergeCell ref="AD115:AD119"/>
    <mergeCell ref="AE115:AE119"/>
    <mergeCell ref="AF115:AF119"/>
    <mergeCell ref="AD120:AD124"/>
    <mergeCell ref="AE120:AE124"/>
    <mergeCell ref="AF120:AF124"/>
    <mergeCell ref="AD72:AD74"/>
    <mergeCell ref="AC72:AC74"/>
    <mergeCell ref="AE72:AE74"/>
    <mergeCell ref="AF72:AF74"/>
    <mergeCell ref="AC125:AC129"/>
    <mergeCell ref="AD125:AD129"/>
    <mergeCell ref="AE125:AE129"/>
    <mergeCell ref="AF125:AF129"/>
    <mergeCell ref="AC130:AC134"/>
    <mergeCell ref="AD130:AD134"/>
    <mergeCell ref="AE130:AE134"/>
    <mergeCell ref="AF130:AF134"/>
    <mergeCell ref="AF80:AF84"/>
    <mergeCell ref="AE85:AE89"/>
    <mergeCell ref="AF85:AF89"/>
    <mergeCell ref="AC135:AC139"/>
    <mergeCell ref="AD135:AD139"/>
    <mergeCell ref="AE135:AE139"/>
    <mergeCell ref="AF135:AF139"/>
    <mergeCell ref="AD140:AD144"/>
    <mergeCell ref="AE140:AE144"/>
    <mergeCell ref="AF140:AF144"/>
    <mergeCell ref="AC120:AC124"/>
    <mergeCell ref="X216:X217"/>
    <mergeCell ref="D215:D217"/>
    <mergeCell ref="E215:E217"/>
    <mergeCell ref="F215:F217"/>
    <mergeCell ref="H215:H217"/>
    <mergeCell ref="S169:S172"/>
    <mergeCell ref="T171:T172"/>
    <mergeCell ref="U171:U172"/>
    <mergeCell ref="W171:W172"/>
    <mergeCell ref="V171:V172"/>
    <mergeCell ref="X171:X172"/>
    <mergeCell ref="U173:U176"/>
    <mergeCell ref="V173:V176"/>
    <mergeCell ref="T192:T196"/>
    <mergeCell ref="U192:U196"/>
    <mergeCell ref="Q177:Q181"/>
    <mergeCell ref="Q182:Q186"/>
    <mergeCell ref="R182:R186"/>
    <mergeCell ref="S182:S186"/>
    <mergeCell ref="N197:N201"/>
    <mergeCell ref="W173:W176"/>
    <mergeCell ref="Y159:Y162"/>
    <mergeCell ref="Z159:Z162"/>
    <mergeCell ref="AA159:AA162"/>
    <mergeCell ref="AB159:AB162"/>
    <mergeCell ref="D167:D168"/>
    <mergeCell ref="C163:C168"/>
    <mergeCell ref="G163:G168"/>
    <mergeCell ref="H165:H168"/>
    <mergeCell ref="F166:F168"/>
    <mergeCell ref="E167:E168"/>
    <mergeCell ref="I163:I168"/>
    <mergeCell ref="J163:J168"/>
    <mergeCell ref="N163:N168"/>
    <mergeCell ref="Q163:Q168"/>
    <mergeCell ref="R163:R168"/>
    <mergeCell ref="S163:S168"/>
    <mergeCell ref="X165:X167"/>
    <mergeCell ref="T165:T167"/>
    <mergeCell ref="T159:T162"/>
    <mergeCell ref="U165:U167"/>
    <mergeCell ref="V165:V167"/>
    <mergeCell ref="W165:W167"/>
    <mergeCell ref="E161:E162"/>
    <mergeCell ref="F161:F162"/>
    <mergeCell ref="G158:G162"/>
    <mergeCell ref="C158:C162"/>
    <mergeCell ref="H160:H162"/>
    <mergeCell ref="I158:I162"/>
    <mergeCell ref="J158:J162"/>
    <mergeCell ref="K163:K167"/>
    <mergeCell ref="Y165:Y167"/>
    <mergeCell ref="Z165:Z167"/>
    <mergeCell ref="X61:X64"/>
    <mergeCell ref="Y58:Y59"/>
    <mergeCell ref="W61:W64"/>
    <mergeCell ref="R75:R79"/>
    <mergeCell ref="Y17:Y20"/>
    <mergeCell ref="Z17:Z20"/>
    <mergeCell ref="AA17:AA20"/>
    <mergeCell ref="AB17:AB20"/>
    <mergeCell ref="AC140:AC144"/>
    <mergeCell ref="Y115:Y119"/>
    <mergeCell ref="Z115:Z119"/>
    <mergeCell ref="AA115:AA119"/>
    <mergeCell ref="AB115:AB119"/>
    <mergeCell ref="Y120:Y124"/>
    <mergeCell ref="Z120:Z124"/>
    <mergeCell ref="AA120:AA124"/>
    <mergeCell ref="AB120:AB124"/>
    <mergeCell ref="Y125:Y129"/>
    <mergeCell ref="Z125:Z129"/>
    <mergeCell ref="AA125:AA129"/>
    <mergeCell ref="AB125:AB129"/>
    <mergeCell ref="Y130:Y134"/>
    <mergeCell ref="Z130:Z134"/>
    <mergeCell ref="AA130:AA134"/>
    <mergeCell ref="AB130:AB134"/>
    <mergeCell ref="Y135:Y139"/>
    <mergeCell ref="S75:S79"/>
    <mergeCell ref="X120:X124"/>
    <mergeCell ref="W58:W59"/>
    <mergeCell ref="U95:U99"/>
    <mergeCell ref="V95:V99"/>
    <mergeCell ref="W95:W99"/>
    <mergeCell ref="T65:T69"/>
    <mergeCell ref="U65:U69"/>
    <mergeCell ref="Y95:Y99"/>
    <mergeCell ref="Y75:Y79"/>
    <mergeCell ref="Z100:Z104"/>
    <mergeCell ref="AA100:AA104"/>
    <mergeCell ref="Y105:Y109"/>
    <mergeCell ref="Z105:Z109"/>
    <mergeCell ref="AA105:AA109"/>
    <mergeCell ref="S70:S74"/>
    <mergeCell ref="V120:V124"/>
    <mergeCell ref="AB100:AB104"/>
    <mergeCell ref="AB105:AB109"/>
    <mergeCell ref="Y110:Y114"/>
    <mergeCell ref="Z110:Z114"/>
    <mergeCell ref="AA110:AA114"/>
    <mergeCell ref="AB110:AB114"/>
    <mergeCell ref="T120:T124"/>
    <mergeCell ref="AA90:AA94"/>
    <mergeCell ref="AB90:AB94"/>
    <mergeCell ref="W90:W94"/>
    <mergeCell ref="X90:X94"/>
    <mergeCell ref="X115:X119"/>
    <mergeCell ref="X95:X99"/>
    <mergeCell ref="T95:T99"/>
    <mergeCell ref="T90:T94"/>
    <mergeCell ref="U90:U94"/>
    <mergeCell ref="V90:V94"/>
    <mergeCell ref="T75:T76"/>
    <mergeCell ref="U75:U76"/>
    <mergeCell ref="V75:V76"/>
    <mergeCell ref="W75:W76"/>
    <mergeCell ref="F257:F258"/>
    <mergeCell ref="H257:H258"/>
    <mergeCell ref="E255:E258"/>
    <mergeCell ref="S100:S104"/>
    <mergeCell ref="O86:O89"/>
    <mergeCell ref="P85:P89"/>
    <mergeCell ref="K85:K89"/>
    <mergeCell ref="L85:L89"/>
    <mergeCell ref="M85:M89"/>
    <mergeCell ref="S120:S124"/>
    <mergeCell ref="S85:S89"/>
    <mergeCell ref="U120:U124"/>
    <mergeCell ref="X130:X134"/>
    <mergeCell ref="Q75:Q79"/>
    <mergeCell ref="K75:K79"/>
    <mergeCell ref="L75:L79"/>
    <mergeCell ref="M75:M79"/>
    <mergeCell ref="Q100:Q104"/>
    <mergeCell ref="H103:H104"/>
    <mergeCell ref="H142:H144"/>
    <mergeCell ref="F143:F144"/>
    <mergeCell ref="U159:U162"/>
    <mergeCell ref="N158:N162"/>
    <mergeCell ref="K158:K162"/>
    <mergeCell ref="O151:O152"/>
    <mergeCell ref="P151:P152"/>
    <mergeCell ref="U151:U152"/>
    <mergeCell ref="O125:O129"/>
    <mergeCell ref="P125:P129"/>
    <mergeCell ref="N135:N139"/>
    <mergeCell ref="O145:O149"/>
    <mergeCell ref="N150:N152"/>
    <mergeCell ref="U182:U186"/>
    <mergeCell ref="G80:G84"/>
    <mergeCell ref="I80:I84"/>
    <mergeCell ref="J80:J84"/>
    <mergeCell ref="K80:K84"/>
    <mergeCell ref="L80:L84"/>
    <mergeCell ref="M80:M84"/>
    <mergeCell ref="N80:N84"/>
    <mergeCell ref="Q80:Q84"/>
    <mergeCell ref="R80:R84"/>
    <mergeCell ref="S80:S84"/>
    <mergeCell ref="R90:R94"/>
    <mergeCell ref="S90:S94"/>
    <mergeCell ref="R95:R99"/>
    <mergeCell ref="S95:S99"/>
    <mergeCell ref="M145:M149"/>
    <mergeCell ref="M140:M144"/>
    <mergeCell ref="K95:K99"/>
    <mergeCell ref="J140:J144"/>
    <mergeCell ref="K140:K144"/>
    <mergeCell ref="L100:L104"/>
    <mergeCell ref="L158:L162"/>
    <mergeCell ref="M158:M162"/>
    <mergeCell ref="P158:P162"/>
    <mergeCell ref="Q158:Q162"/>
    <mergeCell ref="R158:R162"/>
    <mergeCell ref="S158:S162"/>
    <mergeCell ref="O159:O162"/>
    <mergeCell ref="P153:P157"/>
    <mergeCell ref="K90:K94"/>
    <mergeCell ref="Q95:Q99"/>
    <mergeCell ref="V115:V119"/>
    <mergeCell ref="W115:W119"/>
    <mergeCell ref="N120:N124"/>
    <mergeCell ref="Q120:Q124"/>
    <mergeCell ref="R120:R124"/>
    <mergeCell ref="P145:P149"/>
    <mergeCell ref="O120:O124"/>
    <mergeCell ref="P120:P124"/>
    <mergeCell ref="N140:N144"/>
    <mergeCell ref="O140:O144"/>
    <mergeCell ref="W145:W149"/>
    <mergeCell ref="R145:R149"/>
    <mergeCell ref="U135:U139"/>
    <mergeCell ref="V135:V139"/>
    <mergeCell ref="W135:W139"/>
    <mergeCell ref="T145:T149"/>
    <mergeCell ref="U145:U149"/>
    <mergeCell ref="X140:X144"/>
    <mergeCell ref="T135:T139"/>
    <mergeCell ref="T125:T129"/>
    <mergeCell ref="S125:S129"/>
    <mergeCell ref="Q145:Q149"/>
    <mergeCell ref="W130:W134"/>
    <mergeCell ref="Q125:Q129"/>
    <mergeCell ref="R125:R129"/>
    <mergeCell ref="V130:V134"/>
    <mergeCell ref="S145:S149"/>
    <mergeCell ref="V125:V129"/>
    <mergeCell ref="W125:W129"/>
    <mergeCell ref="V140:V144"/>
    <mergeCell ref="W140:W144"/>
    <mergeCell ref="N254:N258"/>
    <mergeCell ref="Q254:Q258"/>
    <mergeCell ref="R254:R258"/>
    <mergeCell ref="S254:S258"/>
    <mergeCell ref="O173:O176"/>
    <mergeCell ref="P173:P176"/>
    <mergeCell ref="T173:T176"/>
    <mergeCell ref="O182:O186"/>
    <mergeCell ref="P182:P186"/>
    <mergeCell ref="T182:T186"/>
    <mergeCell ref="T255:T258"/>
    <mergeCell ref="W218:W222"/>
    <mergeCell ref="X221:X222"/>
    <mergeCell ref="O247:O248"/>
    <mergeCell ref="T249:T253"/>
    <mergeCell ref="T235:T237"/>
    <mergeCell ref="U250:U253"/>
    <mergeCell ref="V250:V253"/>
    <mergeCell ref="C254:C258"/>
    <mergeCell ref="G254:G258"/>
    <mergeCell ref="H194:H196"/>
    <mergeCell ref="H183:H186"/>
    <mergeCell ref="Q218:Q222"/>
    <mergeCell ref="R218:R222"/>
    <mergeCell ref="D161:D162"/>
    <mergeCell ref="C214:C217"/>
    <mergeCell ref="G214:G217"/>
    <mergeCell ref="I254:I258"/>
    <mergeCell ref="J254:J258"/>
    <mergeCell ref="S192:S196"/>
    <mergeCell ref="N177:N181"/>
    <mergeCell ref="K254:K258"/>
    <mergeCell ref="O192:O196"/>
    <mergeCell ref="L254:L258"/>
    <mergeCell ref="M254:M258"/>
    <mergeCell ref="N243:N248"/>
    <mergeCell ref="C249:C253"/>
    <mergeCell ref="O255:O258"/>
    <mergeCell ref="P255:P258"/>
    <mergeCell ref="Q192:Q196"/>
    <mergeCell ref="R192:R196"/>
    <mergeCell ref="K197:K201"/>
    <mergeCell ref="L197:L201"/>
    <mergeCell ref="S187:S191"/>
    <mergeCell ref="R177:R181"/>
    <mergeCell ref="S177:S181"/>
    <mergeCell ref="Q197:Q201"/>
    <mergeCell ref="R197:R201"/>
    <mergeCell ref="M197:M201"/>
    <mergeCell ref="C223:C227"/>
    <mergeCell ref="G223:G227"/>
    <mergeCell ref="I223:I227"/>
    <mergeCell ref="J223:J227"/>
    <mergeCell ref="C169:C172"/>
    <mergeCell ref="G169:G172"/>
    <mergeCell ref="H171:H172"/>
    <mergeCell ref="I169:I172"/>
    <mergeCell ref="J169:J172"/>
    <mergeCell ref="K169:K172"/>
    <mergeCell ref="L169:L172"/>
    <mergeCell ref="M169:M172"/>
    <mergeCell ref="N169:N172"/>
    <mergeCell ref="O171:O172"/>
    <mergeCell ref="P171:P172"/>
    <mergeCell ref="F218:F219"/>
    <mergeCell ref="O218:O219"/>
    <mergeCell ref="N187:N191"/>
    <mergeCell ref="O187:O191"/>
    <mergeCell ref="P187:P191"/>
    <mergeCell ref="C218:C222"/>
    <mergeCell ref="E194:E196"/>
    <mergeCell ref="C202:C205"/>
    <mergeCell ref="C206:C209"/>
    <mergeCell ref="E211:E213"/>
    <mergeCell ref="F212:F213"/>
    <mergeCell ref="O212:O213"/>
    <mergeCell ref="C197:C201"/>
    <mergeCell ref="G197:G201"/>
    <mergeCell ref="I197:I201"/>
    <mergeCell ref="D185:D186"/>
    <mergeCell ref="D218:D222"/>
    <mergeCell ref="E218:E222"/>
    <mergeCell ref="C153:C157"/>
    <mergeCell ref="G153:G157"/>
    <mergeCell ref="I153:I157"/>
    <mergeCell ref="J153:J157"/>
    <mergeCell ref="K153:K157"/>
    <mergeCell ref="L153:L157"/>
    <mergeCell ref="M153:M157"/>
    <mergeCell ref="N153:N157"/>
    <mergeCell ref="L163:L167"/>
    <mergeCell ref="M163:M167"/>
    <mergeCell ref="N182:N186"/>
    <mergeCell ref="O177:O181"/>
    <mergeCell ref="N192:N196"/>
    <mergeCell ref="F195:F196"/>
    <mergeCell ref="C210:C213"/>
    <mergeCell ref="G210:G213"/>
    <mergeCell ref="I210:I213"/>
    <mergeCell ref="J210:J213"/>
    <mergeCell ref="K210:K213"/>
    <mergeCell ref="L210:L213"/>
    <mergeCell ref="M210:M213"/>
    <mergeCell ref="N210:N213"/>
    <mergeCell ref="E175:E176"/>
    <mergeCell ref="A150:A157"/>
    <mergeCell ref="B150:B157"/>
    <mergeCell ref="P110:P114"/>
    <mergeCell ref="Q110:Q114"/>
    <mergeCell ref="R110:R114"/>
    <mergeCell ref="S110:S114"/>
    <mergeCell ref="O105:O109"/>
    <mergeCell ref="P105:P109"/>
    <mergeCell ref="Q105:Q109"/>
    <mergeCell ref="R105:R109"/>
    <mergeCell ref="H83:H84"/>
    <mergeCell ref="A158:A172"/>
    <mergeCell ref="B158:B172"/>
    <mergeCell ref="M100:M104"/>
    <mergeCell ref="N100:N104"/>
    <mergeCell ref="O81:O84"/>
    <mergeCell ref="P80:P84"/>
    <mergeCell ref="I85:I89"/>
    <mergeCell ref="J85:J89"/>
    <mergeCell ref="K100:K104"/>
    <mergeCell ref="G150:G152"/>
    <mergeCell ref="I150:I152"/>
    <mergeCell ref="J150:J152"/>
    <mergeCell ref="E151:E152"/>
    <mergeCell ref="F151:F152"/>
    <mergeCell ref="D150:D152"/>
    <mergeCell ref="Q153:Q157"/>
    <mergeCell ref="R153:R157"/>
    <mergeCell ref="C150:C152"/>
    <mergeCell ref="K150:K152"/>
    <mergeCell ref="P165:P167"/>
    <mergeCell ref="Q169:Q172"/>
    <mergeCell ref="T177:T181"/>
    <mergeCell ref="U177:U181"/>
    <mergeCell ref="H174:H176"/>
    <mergeCell ref="K173:K176"/>
    <mergeCell ref="L173:L176"/>
    <mergeCell ref="M173:M176"/>
    <mergeCell ref="N173:N176"/>
    <mergeCell ref="Q173:Q176"/>
    <mergeCell ref="R173:R176"/>
    <mergeCell ref="J95:J99"/>
    <mergeCell ref="S173:S176"/>
    <mergeCell ref="P177:P181"/>
    <mergeCell ref="R169:R172"/>
    <mergeCell ref="U125:U129"/>
    <mergeCell ref="D100:D104"/>
    <mergeCell ref="G100:G104"/>
    <mergeCell ref="I100:I104"/>
    <mergeCell ref="J100:J104"/>
    <mergeCell ref="H113:H114"/>
    <mergeCell ref="D125:D129"/>
    <mergeCell ref="E125:E129"/>
    <mergeCell ref="Q150:Q152"/>
    <mergeCell ref="R150:R152"/>
    <mergeCell ref="R100:R104"/>
    <mergeCell ref="N145:N149"/>
    <mergeCell ref="O115:O119"/>
    <mergeCell ref="P115:P119"/>
    <mergeCell ref="T115:T119"/>
    <mergeCell ref="U115:U119"/>
    <mergeCell ref="N110:N114"/>
    <mergeCell ref="O110:O114"/>
    <mergeCell ref="D105:D109"/>
    <mergeCell ref="L130:L134"/>
    <mergeCell ref="M130:M134"/>
    <mergeCell ref="D130:D134"/>
    <mergeCell ref="E130:E134"/>
    <mergeCell ref="H131:H134"/>
    <mergeCell ref="O130:O134"/>
    <mergeCell ref="P130:P134"/>
    <mergeCell ref="T130:T134"/>
    <mergeCell ref="U130:U134"/>
    <mergeCell ref="N130:N134"/>
    <mergeCell ref="C100:C104"/>
    <mergeCell ref="C115:C119"/>
    <mergeCell ref="J105:J109"/>
    <mergeCell ref="K105:K109"/>
    <mergeCell ref="O76:O79"/>
    <mergeCell ref="P95:P99"/>
    <mergeCell ref="D95:D99"/>
    <mergeCell ref="G95:G99"/>
    <mergeCell ref="I95:I99"/>
    <mergeCell ref="P75:P79"/>
    <mergeCell ref="C120:C124"/>
    <mergeCell ref="C105:C109"/>
    <mergeCell ref="G105:G109"/>
    <mergeCell ref="C110:C114"/>
    <mergeCell ref="M110:M114"/>
    <mergeCell ref="N95:N99"/>
    <mergeCell ref="E90:E91"/>
    <mergeCell ref="E92:E94"/>
    <mergeCell ref="O90:O92"/>
    <mergeCell ref="D110:D114"/>
    <mergeCell ref="E95:E97"/>
    <mergeCell ref="E98:E99"/>
    <mergeCell ref="T140:T144"/>
    <mergeCell ref="U140:U144"/>
    <mergeCell ref="Q135:Q139"/>
    <mergeCell ref="R135:R139"/>
    <mergeCell ref="S135:S139"/>
    <mergeCell ref="C80:C84"/>
    <mergeCell ref="C75:C79"/>
    <mergeCell ref="F78:F79"/>
    <mergeCell ref="H78:H79"/>
    <mergeCell ref="D85:D89"/>
    <mergeCell ref="D90:D94"/>
    <mergeCell ref="C85:C89"/>
    <mergeCell ref="G85:G89"/>
    <mergeCell ref="F95:F99"/>
    <mergeCell ref="N90:N94"/>
    <mergeCell ref="F90:F94"/>
    <mergeCell ref="E87:E89"/>
    <mergeCell ref="E82:E84"/>
    <mergeCell ref="F82:F84"/>
    <mergeCell ref="I75:I79"/>
    <mergeCell ref="J75:J79"/>
    <mergeCell ref="D76:D79"/>
    <mergeCell ref="N75:N79"/>
    <mergeCell ref="H90:H94"/>
    <mergeCell ref="N85:N89"/>
    <mergeCell ref="C140:C144"/>
    <mergeCell ref="P140:P144"/>
    <mergeCell ref="C130:C134"/>
    <mergeCell ref="G130:G134"/>
    <mergeCell ref="I130:I134"/>
    <mergeCell ref="J130:J134"/>
    <mergeCell ref="K130:K134"/>
    <mergeCell ref="L90:L94"/>
    <mergeCell ref="M90:M94"/>
    <mergeCell ref="L95:L99"/>
    <mergeCell ref="M95:M99"/>
    <mergeCell ref="Q55:Q59"/>
    <mergeCell ref="M55:M59"/>
    <mergeCell ref="X70:X74"/>
    <mergeCell ref="X65:X69"/>
    <mergeCell ref="H37:H39"/>
    <mergeCell ref="M65:M69"/>
    <mergeCell ref="T61:T64"/>
    <mergeCell ref="U61:U64"/>
    <mergeCell ref="V61:V64"/>
    <mergeCell ref="T70:T74"/>
    <mergeCell ref="U70:U74"/>
    <mergeCell ref="V70:V74"/>
    <mergeCell ref="M70:M74"/>
    <mergeCell ref="H67:H69"/>
    <mergeCell ref="W70:W74"/>
    <mergeCell ref="V65:V69"/>
    <mergeCell ref="W65:W69"/>
    <mergeCell ref="N70:N74"/>
    <mergeCell ref="Q70:Q74"/>
    <mergeCell ref="R70:R74"/>
    <mergeCell ref="V35:V39"/>
    <mergeCell ref="W35:W39"/>
    <mergeCell ref="X35:X39"/>
    <mergeCell ref="X58:X59"/>
    <mergeCell ref="Q60:Q64"/>
    <mergeCell ref="R60:R64"/>
    <mergeCell ref="R65:R69"/>
    <mergeCell ref="S65:S69"/>
    <mergeCell ref="X51:X54"/>
    <mergeCell ref="T58:T59"/>
    <mergeCell ref="U58:U59"/>
    <mergeCell ref="V58:V59"/>
    <mergeCell ref="Q65:Q69"/>
    <mergeCell ref="N115:N119"/>
    <mergeCell ref="Q115:Q119"/>
    <mergeCell ref="R115:R119"/>
    <mergeCell ref="S115:S119"/>
    <mergeCell ref="G75:G79"/>
    <mergeCell ref="G140:G144"/>
    <mergeCell ref="I140:I144"/>
    <mergeCell ref="G115:G119"/>
    <mergeCell ref="I115:I119"/>
    <mergeCell ref="J115:J119"/>
    <mergeCell ref="K115:K119"/>
    <mergeCell ref="L115:L119"/>
    <mergeCell ref="M115:M119"/>
    <mergeCell ref="H122:H124"/>
    <mergeCell ref="O60:O64"/>
    <mergeCell ref="P60:P64"/>
    <mergeCell ref="S105:S109"/>
    <mergeCell ref="G120:G124"/>
    <mergeCell ref="M60:M64"/>
    <mergeCell ref="O72:O74"/>
    <mergeCell ref="H72:H74"/>
    <mergeCell ref="P90:P94"/>
    <mergeCell ref="I105:I109"/>
    <mergeCell ref="M105:M109"/>
    <mergeCell ref="N105:N109"/>
    <mergeCell ref="O100:O104"/>
    <mergeCell ref="P100:P104"/>
    <mergeCell ref="J21:J25"/>
    <mergeCell ref="K21:K25"/>
    <mergeCell ref="T30:T34"/>
    <mergeCell ref="U30:U34"/>
    <mergeCell ref="V30:V34"/>
    <mergeCell ref="W30:W34"/>
    <mergeCell ref="X30:X34"/>
    <mergeCell ref="H32:H34"/>
    <mergeCell ref="J26:J29"/>
    <mergeCell ref="I26:I29"/>
    <mergeCell ref="H27:H29"/>
    <mergeCell ref="Q26:Q29"/>
    <mergeCell ref="O22:O25"/>
    <mergeCell ref="P22:P25"/>
    <mergeCell ref="T22:T25"/>
    <mergeCell ref="U22:U25"/>
    <mergeCell ref="Q21:Q25"/>
    <mergeCell ref="R21:R25"/>
    <mergeCell ref="N21:N25"/>
    <mergeCell ref="S21:S25"/>
    <mergeCell ref="L21:L25"/>
    <mergeCell ref="M21:M25"/>
    <mergeCell ref="I30:I34"/>
    <mergeCell ref="Q30:Q34"/>
    <mergeCell ref="N30:N34"/>
    <mergeCell ref="K26:K29"/>
    <mergeCell ref="O26:O29"/>
    <mergeCell ref="R26:R29"/>
    <mergeCell ref="M26:M29"/>
    <mergeCell ref="L26:L29"/>
    <mergeCell ref="A173:A196"/>
    <mergeCell ref="B173:B196"/>
    <mergeCell ref="C182:C186"/>
    <mergeCell ref="G182:G186"/>
    <mergeCell ref="I182:I186"/>
    <mergeCell ref="J182:J186"/>
    <mergeCell ref="K182:K186"/>
    <mergeCell ref="L182:L186"/>
    <mergeCell ref="M182:M186"/>
    <mergeCell ref="C177:C181"/>
    <mergeCell ref="G177:G181"/>
    <mergeCell ref="I177:I181"/>
    <mergeCell ref="J177:J181"/>
    <mergeCell ref="K177:K181"/>
    <mergeCell ref="L177:L181"/>
    <mergeCell ref="M177:M181"/>
    <mergeCell ref="C173:C176"/>
    <mergeCell ref="C192:C196"/>
    <mergeCell ref="I187:I191"/>
    <mergeCell ref="J187:J191"/>
    <mergeCell ref="D179:D181"/>
    <mergeCell ref="E179:E181"/>
    <mergeCell ref="F179:F181"/>
    <mergeCell ref="H179:H181"/>
    <mergeCell ref="G173:G176"/>
    <mergeCell ref="H188:H191"/>
    <mergeCell ref="E185:E186"/>
    <mergeCell ref="F185:F186"/>
    <mergeCell ref="C187:C191"/>
    <mergeCell ref="K187:K191"/>
    <mergeCell ref="L187:L191"/>
    <mergeCell ref="M187:M191"/>
    <mergeCell ref="A55:A74"/>
    <mergeCell ref="B55:B74"/>
    <mergeCell ref="E56:E59"/>
    <mergeCell ref="D56:D59"/>
    <mergeCell ref="H58:H59"/>
    <mergeCell ref="F58:F59"/>
    <mergeCell ref="C70:C74"/>
    <mergeCell ref="G70:G74"/>
    <mergeCell ref="I70:I74"/>
    <mergeCell ref="J70:J74"/>
    <mergeCell ref="A115:A149"/>
    <mergeCell ref="B115:B149"/>
    <mergeCell ref="E140:E144"/>
    <mergeCell ref="C145:C149"/>
    <mergeCell ref="G145:G149"/>
    <mergeCell ref="G60:G64"/>
    <mergeCell ref="I60:I64"/>
    <mergeCell ref="A75:A114"/>
    <mergeCell ref="B75:B114"/>
    <mergeCell ref="I145:I149"/>
    <mergeCell ref="J145:J149"/>
    <mergeCell ref="C60:C64"/>
    <mergeCell ref="C65:C69"/>
    <mergeCell ref="G65:G69"/>
    <mergeCell ref="F108:F109"/>
    <mergeCell ref="H108:H109"/>
    <mergeCell ref="F113:F114"/>
    <mergeCell ref="D135:D139"/>
    <mergeCell ref="E135:E139"/>
    <mergeCell ref="H88:H89"/>
    <mergeCell ref="C125:C129"/>
    <mergeCell ref="C55:C59"/>
    <mergeCell ref="G55:G59"/>
    <mergeCell ref="I55:I59"/>
    <mergeCell ref="J60:J64"/>
    <mergeCell ref="K60:K64"/>
    <mergeCell ref="H116:H119"/>
    <mergeCell ref="C135:C139"/>
    <mergeCell ref="G135:G139"/>
    <mergeCell ref="I135:I139"/>
    <mergeCell ref="J135:J139"/>
    <mergeCell ref="K135:K139"/>
    <mergeCell ref="L135:L139"/>
    <mergeCell ref="H127:H129"/>
    <mergeCell ref="K70:K74"/>
    <mergeCell ref="L70:L74"/>
    <mergeCell ref="L105:L109"/>
    <mergeCell ref="D61:D64"/>
    <mergeCell ref="E62:E64"/>
    <mergeCell ref="H62:H64"/>
    <mergeCell ref="L60:L64"/>
    <mergeCell ref="D80:D84"/>
    <mergeCell ref="H95:H99"/>
    <mergeCell ref="L65:L69"/>
    <mergeCell ref="C95:C99"/>
    <mergeCell ref="C90:C94"/>
    <mergeCell ref="G90:G94"/>
    <mergeCell ref="I90:I94"/>
    <mergeCell ref="J90:J94"/>
    <mergeCell ref="D66:D69"/>
    <mergeCell ref="J55:J59"/>
    <mergeCell ref="K55:K59"/>
    <mergeCell ref="J125:J129"/>
    <mergeCell ref="K125:K129"/>
    <mergeCell ref="Z14:Z15"/>
    <mergeCell ref="AG12:AJ13"/>
    <mergeCell ref="AG14:AG15"/>
    <mergeCell ref="AH14:AH15"/>
    <mergeCell ref="AI14:AI15"/>
    <mergeCell ref="AJ14:AJ15"/>
    <mergeCell ref="Y12:AB13"/>
    <mergeCell ref="Y14:Y15"/>
    <mergeCell ref="AA14:AA15"/>
    <mergeCell ref="AB14:AB15"/>
    <mergeCell ref="AC12:AF13"/>
    <mergeCell ref="AC14:AC15"/>
    <mergeCell ref="AD14:AD15"/>
    <mergeCell ref="AE14:AE15"/>
    <mergeCell ref="AF14:AF15"/>
    <mergeCell ref="R55:R59"/>
    <mergeCell ref="S55:S59"/>
    <mergeCell ref="R30:R34"/>
    <mergeCell ref="Y22:Y25"/>
    <mergeCell ref="Z22:Z25"/>
    <mergeCell ref="AB30:AB31"/>
    <mergeCell ref="Y33:Y34"/>
    <mergeCell ref="Z33:Z34"/>
    <mergeCell ref="AB33:AB34"/>
    <mergeCell ref="Z37:Z39"/>
    <mergeCell ref="AA37:AA39"/>
    <mergeCell ref="AB37:AB39"/>
    <mergeCell ref="AA33:AA34"/>
    <mergeCell ref="Y37:Y39"/>
    <mergeCell ref="S50:S54"/>
    <mergeCell ref="R50:R54"/>
    <mergeCell ref="R45:R49"/>
    <mergeCell ref="N50:N54"/>
    <mergeCell ref="N35:N39"/>
    <mergeCell ref="O14:O15"/>
    <mergeCell ref="Q14:S14"/>
    <mergeCell ref="P14:P15"/>
    <mergeCell ref="X26:X29"/>
    <mergeCell ref="V17:V20"/>
    <mergeCell ref="W17:W20"/>
    <mergeCell ref="X17:X20"/>
    <mergeCell ref="V22:V25"/>
    <mergeCell ref="W22:W25"/>
    <mergeCell ref="X22:X25"/>
    <mergeCell ref="V26:V29"/>
    <mergeCell ref="W26:W29"/>
    <mergeCell ref="P26:P29"/>
    <mergeCell ref="T26:T29"/>
    <mergeCell ref="U26:U29"/>
    <mergeCell ref="S26:S29"/>
    <mergeCell ref="P17:P20"/>
    <mergeCell ref="T17:T20"/>
    <mergeCell ref="U17:U20"/>
    <mergeCell ref="R16:R20"/>
    <mergeCell ref="T14:X14"/>
    <mergeCell ref="Q50:Q54"/>
    <mergeCell ref="Q45:Q49"/>
    <mergeCell ref="O35:O39"/>
    <mergeCell ref="P35:P39"/>
    <mergeCell ref="P51:P54"/>
    <mergeCell ref="S45:S49"/>
    <mergeCell ref="U51:U54"/>
    <mergeCell ref="V51:V54"/>
    <mergeCell ref="W51:W54"/>
    <mergeCell ref="Q16:Q20"/>
    <mergeCell ref="O17:O20"/>
    <mergeCell ref="B45:B49"/>
    <mergeCell ref="C45:C49"/>
    <mergeCell ref="G45:G49"/>
    <mergeCell ref="I45:I49"/>
    <mergeCell ref="J45:J49"/>
    <mergeCell ref="K45:K49"/>
    <mergeCell ref="L45:L49"/>
    <mergeCell ref="M45:M49"/>
    <mergeCell ref="AA22:AA25"/>
    <mergeCell ref="AB22:AB25"/>
    <mergeCell ref="Y26:Y27"/>
    <mergeCell ref="Z26:Z27"/>
    <mergeCell ref="AA26:AA27"/>
    <mergeCell ref="AB26:AB27"/>
    <mergeCell ref="Y28:Y29"/>
    <mergeCell ref="Z28:Z29"/>
    <mergeCell ref="AA28:AA29"/>
    <mergeCell ref="AB28:AB29"/>
    <mergeCell ref="T35:T39"/>
    <mergeCell ref="U35:U39"/>
    <mergeCell ref="L30:L34"/>
    <mergeCell ref="M30:M34"/>
    <mergeCell ref="S30:S34"/>
    <mergeCell ref="O30:O34"/>
    <mergeCell ref="P30:P34"/>
    <mergeCell ref="Y30:Y31"/>
    <mergeCell ref="Z30:Z31"/>
    <mergeCell ref="AA30:AA31"/>
    <mergeCell ref="N45:N49"/>
    <mergeCell ref="I21:I25"/>
    <mergeCell ref="A45:A54"/>
    <mergeCell ref="B50:B54"/>
    <mergeCell ref="C50:C54"/>
    <mergeCell ref="G50:G54"/>
    <mergeCell ref="I50:I54"/>
    <mergeCell ref="J50:J54"/>
    <mergeCell ref="K50:K54"/>
    <mergeCell ref="L50:L54"/>
    <mergeCell ref="M50:M54"/>
    <mergeCell ref="A12:A15"/>
    <mergeCell ref="A16:A20"/>
    <mergeCell ref="B12:B15"/>
    <mergeCell ref="C35:C39"/>
    <mergeCell ref="G35:G39"/>
    <mergeCell ref="C30:C34"/>
    <mergeCell ref="G30:G34"/>
    <mergeCell ref="C26:C29"/>
    <mergeCell ref="A26:A34"/>
    <mergeCell ref="A21:A25"/>
    <mergeCell ref="B21:B25"/>
    <mergeCell ref="C21:C25"/>
    <mergeCell ref="G21:G25"/>
    <mergeCell ref="H13:H15"/>
    <mergeCell ref="B16:B20"/>
    <mergeCell ref="C12:C15"/>
    <mergeCell ref="B26:B34"/>
    <mergeCell ref="I13:N13"/>
    <mergeCell ref="K16:K20"/>
    <mergeCell ref="I35:I39"/>
    <mergeCell ref="J35:J39"/>
    <mergeCell ref="M16:M20"/>
    <mergeCell ref="N16:N20"/>
    <mergeCell ref="J16:J20"/>
    <mergeCell ref="I16:I20"/>
    <mergeCell ref="D12:H12"/>
    <mergeCell ref="S10:X10"/>
    <mergeCell ref="I12:X12"/>
    <mergeCell ref="I14:N14"/>
    <mergeCell ref="E14:E15"/>
    <mergeCell ref="D14:D15"/>
    <mergeCell ref="G13:G15"/>
    <mergeCell ref="D13:E13"/>
    <mergeCell ref="F13:F15"/>
    <mergeCell ref="C16:C20"/>
    <mergeCell ref="G16:G20"/>
    <mergeCell ref="J30:J34"/>
    <mergeCell ref="K35:K39"/>
    <mergeCell ref="L35:L39"/>
    <mergeCell ref="M35:M39"/>
    <mergeCell ref="K30:K34"/>
    <mergeCell ref="S16:S20"/>
    <mergeCell ref="A5:E11"/>
    <mergeCell ref="F7:Z7"/>
    <mergeCell ref="F8:Z8"/>
    <mergeCell ref="F9:Z9"/>
    <mergeCell ref="F10:R10"/>
    <mergeCell ref="F11:R11"/>
    <mergeCell ref="S11:X11"/>
    <mergeCell ref="L16:L20"/>
    <mergeCell ref="F5:X5"/>
    <mergeCell ref="Y1:AK5"/>
    <mergeCell ref="Y11:AM11"/>
    <mergeCell ref="AA9:AM9"/>
    <mergeCell ref="AA8:AM8"/>
    <mergeCell ref="AA7:AM7"/>
    <mergeCell ref="F6:AM6"/>
    <mergeCell ref="Y10:AM10"/>
    <mergeCell ref="AK12:AK15"/>
    <mergeCell ref="AL12:AL15"/>
    <mergeCell ref="AM12:AM15"/>
    <mergeCell ref="O13:X13"/>
    <mergeCell ref="A197:A213"/>
    <mergeCell ref="B197:B213"/>
    <mergeCell ref="G26:G29"/>
    <mergeCell ref="A214:A222"/>
    <mergeCell ref="B214:B222"/>
    <mergeCell ref="N26:N29"/>
    <mergeCell ref="D46:D49"/>
    <mergeCell ref="E46:E49"/>
    <mergeCell ref="H46:H49"/>
    <mergeCell ref="O46:O49"/>
    <mergeCell ref="T46:T49"/>
    <mergeCell ref="U46:U49"/>
    <mergeCell ref="V46:V49"/>
    <mergeCell ref="W46:W49"/>
    <mergeCell ref="X46:X49"/>
    <mergeCell ref="P46:P49"/>
    <mergeCell ref="D50:D54"/>
    <mergeCell ref="E51:E54"/>
    <mergeCell ref="F53:F54"/>
    <mergeCell ref="H51:H54"/>
    <mergeCell ref="O51:O54"/>
    <mergeCell ref="T51:T54"/>
    <mergeCell ref="G187:G191"/>
    <mergeCell ref="N125:N129"/>
    <mergeCell ref="P56:P59"/>
    <mergeCell ref="O65:O69"/>
    <mergeCell ref="P65:P69"/>
    <mergeCell ref="M135:M139"/>
    <mergeCell ref="H136:H139"/>
    <mergeCell ref="O56:O59"/>
    <mergeCell ref="L55:L59"/>
    <mergeCell ref="E66:E69"/>
    <mergeCell ref="F67:F69"/>
    <mergeCell ref="N55:N59"/>
    <mergeCell ref="I65:I69"/>
    <mergeCell ref="M125:M129"/>
    <mergeCell ref="I120:I124"/>
    <mergeCell ref="J120:J124"/>
    <mergeCell ref="K120:K124"/>
    <mergeCell ref="L120:L124"/>
    <mergeCell ref="M120:M124"/>
    <mergeCell ref="E115:E119"/>
    <mergeCell ref="E120:E124"/>
    <mergeCell ref="J65:J69"/>
    <mergeCell ref="K65:K69"/>
    <mergeCell ref="N65:N69"/>
    <mergeCell ref="E71:E74"/>
    <mergeCell ref="F103:F104"/>
    <mergeCell ref="G110:G114"/>
    <mergeCell ref="I110:I114"/>
    <mergeCell ref="J110:J114"/>
    <mergeCell ref="K110:K114"/>
    <mergeCell ref="L110:L114"/>
    <mergeCell ref="N60:N64"/>
    <mergeCell ref="O135:O139"/>
    <mergeCell ref="P135:P139"/>
    <mergeCell ref="I125:I129"/>
    <mergeCell ref="L125:L129"/>
    <mergeCell ref="O95:O99"/>
    <mergeCell ref="W214:W217"/>
    <mergeCell ref="V192:V196"/>
    <mergeCell ref="W192:W196"/>
    <mergeCell ref="P210:P213"/>
    <mergeCell ref="D199:D201"/>
    <mergeCell ref="E198:E201"/>
    <mergeCell ref="F200:F201"/>
    <mergeCell ref="H199:H201"/>
    <mergeCell ref="O197:O201"/>
    <mergeCell ref="P192:P196"/>
    <mergeCell ref="S197:S201"/>
    <mergeCell ref="D194:D196"/>
    <mergeCell ref="G192:G196"/>
    <mergeCell ref="I192:I196"/>
    <mergeCell ref="J192:J196"/>
    <mergeCell ref="K192:K196"/>
    <mergeCell ref="L192:L196"/>
    <mergeCell ref="M192:M196"/>
    <mergeCell ref="D204:D205"/>
    <mergeCell ref="E202:E205"/>
    <mergeCell ref="L202:L205"/>
    <mergeCell ref="V145:V149"/>
    <mergeCell ref="H208:H209"/>
    <mergeCell ref="F128:F129"/>
    <mergeCell ref="G125:G129"/>
    <mergeCell ref="L140:L144"/>
    <mergeCell ref="D140:D144"/>
    <mergeCell ref="Q140:Q144"/>
    <mergeCell ref="R140:R144"/>
    <mergeCell ref="S140:S144"/>
    <mergeCell ref="S60:S64"/>
    <mergeCell ref="I173:I176"/>
    <mergeCell ref="J173:J176"/>
    <mergeCell ref="O165:O167"/>
    <mergeCell ref="X192:X196"/>
    <mergeCell ref="J197:J201"/>
    <mergeCell ref="O216:O217"/>
    <mergeCell ref="P214:P217"/>
    <mergeCell ref="U216:U217"/>
    <mergeCell ref="V216:V217"/>
    <mergeCell ref="T214:T217"/>
    <mergeCell ref="L214:L217"/>
    <mergeCell ref="M214:M217"/>
    <mergeCell ref="N214:N217"/>
    <mergeCell ref="Q214:Q217"/>
    <mergeCell ref="R214:R217"/>
    <mergeCell ref="S214:S217"/>
    <mergeCell ref="W206:W209"/>
    <mergeCell ref="X206:X209"/>
    <mergeCell ref="M202:M205"/>
    <mergeCell ref="N202:N205"/>
    <mergeCell ref="O202:O205"/>
    <mergeCell ref="P202:P205"/>
    <mergeCell ref="Q202:Q205"/>
    <mergeCell ref="R202:R205"/>
    <mergeCell ref="S202:S205"/>
    <mergeCell ref="T202:T205"/>
    <mergeCell ref="U202:U205"/>
    <mergeCell ref="V202:V205"/>
    <mergeCell ref="I206:I209"/>
    <mergeCell ref="Q210:Q213"/>
    <mergeCell ref="R210:R213"/>
    <mergeCell ref="D71:D74"/>
    <mergeCell ref="F73:F74"/>
    <mergeCell ref="P72:P74"/>
    <mergeCell ref="E76:E79"/>
    <mergeCell ref="D120:D124"/>
    <mergeCell ref="D115:D119"/>
    <mergeCell ref="D153:D157"/>
    <mergeCell ref="D145:D149"/>
    <mergeCell ref="E145:E149"/>
    <mergeCell ref="X177:X181"/>
    <mergeCell ref="V177:V181"/>
    <mergeCell ref="W177:W181"/>
    <mergeCell ref="W120:W124"/>
    <mergeCell ref="L145:L149"/>
    <mergeCell ref="S218:S222"/>
    <mergeCell ref="I214:I217"/>
    <mergeCell ref="J214:J217"/>
    <mergeCell ref="K214:K217"/>
    <mergeCell ref="O220:O222"/>
    <mergeCell ref="V221:V222"/>
    <mergeCell ref="H203:H205"/>
    <mergeCell ref="N206:N209"/>
    <mergeCell ref="G202:G205"/>
    <mergeCell ref="I202:I205"/>
    <mergeCell ref="J202:J205"/>
    <mergeCell ref="K202:K205"/>
    <mergeCell ref="T218:T222"/>
    <mergeCell ref="U219:U222"/>
    <mergeCell ref="S210:S213"/>
    <mergeCell ref="T206:T209"/>
    <mergeCell ref="U206:U209"/>
    <mergeCell ref="V206:V209"/>
    <mergeCell ref="N238:N242"/>
    <mergeCell ref="U238:U239"/>
    <mergeCell ref="V238:V239"/>
    <mergeCell ref="Q243:Q248"/>
    <mergeCell ref="R243:R248"/>
    <mergeCell ref="S243:S248"/>
    <mergeCell ref="T231:T232"/>
    <mergeCell ref="U231:U232"/>
    <mergeCell ref="V231:V232"/>
    <mergeCell ref="X231:X232"/>
    <mergeCell ref="T224:T225"/>
    <mergeCell ref="U224:U225"/>
    <mergeCell ref="V224:V225"/>
    <mergeCell ref="T233:T234"/>
    <mergeCell ref="V219:V220"/>
    <mergeCell ref="U233:U234"/>
    <mergeCell ref="O225:O227"/>
    <mergeCell ref="P223:P227"/>
    <mergeCell ref="W223:W227"/>
    <mergeCell ref="W228:W232"/>
    <mergeCell ref="X224:X225"/>
    <mergeCell ref="X226:X227"/>
    <mergeCell ref="S228:S232"/>
    <mergeCell ref="Q233:Q237"/>
    <mergeCell ref="R233:R237"/>
    <mergeCell ref="S233:S237"/>
    <mergeCell ref="Q238:Q242"/>
    <mergeCell ref="R238:R242"/>
    <mergeCell ref="W238:W242"/>
    <mergeCell ref="T238:T242"/>
    <mergeCell ref="T243:T248"/>
    <mergeCell ref="L243:L248"/>
    <mergeCell ref="E243:E248"/>
    <mergeCell ref="O243:O244"/>
    <mergeCell ref="O245:O246"/>
    <mergeCell ref="E249:E253"/>
    <mergeCell ref="E238:E242"/>
    <mergeCell ref="O238:O239"/>
    <mergeCell ref="K249:K253"/>
    <mergeCell ref="L249:L253"/>
    <mergeCell ref="F220:F222"/>
    <mergeCell ref="H220:H222"/>
    <mergeCell ref="P218:P222"/>
    <mergeCell ref="S223:S227"/>
    <mergeCell ref="I228:I232"/>
    <mergeCell ref="J228:J232"/>
    <mergeCell ref="K228:K232"/>
    <mergeCell ref="L228:L232"/>
    <mergeCell ref="M228:M232"/>
    <mergeCell ref="K238:K242"/>
    <mergeCell ref="L238:L242"/>
    <mergeCell ref="N228:N232"/>
    <mergeCell ref="Q228:Q232"/>
    <mergeCell ref="R228:R232"/>
    <mergeCell ref="H233:H234"/>
    <mergeCell ref="K223:K227"/>
    <mergeCell ref="L223:L227"/>
    <mergeCell ref="M223:M227"/>
    <mergeCell ref="N223:N227"/>
    <mergeCell ref="Q223:Q227"/>
    <mergeCell ref="R223:R227"/>
    <mergeCell ref="F226:F227"/>
    <mergeCell ref="M238:M242"/>
    <mergeCell ref="C243:C248"/>
    <mergeCell ref="G243:G248"/>
    <mergeCell ref="I243:I248"/>
    <mergeCell ref="C238:C242"/>
    <mergeCell ref="G238:G242"/>
    <mergeCell ref="C233:C237"/>
    <mergeCell ref="M243:M248"/>
    <mergeCell ref="N233:N237"/>
    <mergeCell ref="G249:G253"/>
    <mergeCell ref="S238:S242"/>
    <mergeCell ref="A223:A253"/>
    <mergeCell ref="H226:H227"/>
    <mergeCell ref="D236:D237"/>
    <mergeCell ref="P233:P237"/>
    <mergeCell ref="F241:F242"/>
    <mergeCell ref="H241:H242"/>
    <mergeCell ref="P238:P242"/>
    <mergeCell ref="D247:D248"/>
    <mergeCell ref="F246:F248"/>
    <mergeCell ref="P243:P248"/>
    <mergeCell ref="F251:F253"/>
    <mergeCell ref="H251:H253"/>
    <mergeCell ref="P249:P253"/>
    <mergeCell ref="C228:C232"/>
    <mergeCell ref="D225:D227"/>
    <mergeCell ref="B223:B253"/>
    <mergeCell ref="E228:E232"/>
    <mergeCell ref="O231:O232"/>
    <mergeCell ref="D231:D232"/>
    <mergeCell ref="P228:P232"/>
    <mergeCell ref="E233:E237"/>
    <mergeCell ref="O236:O237"/>
    <mergeCell ref="AA177:AA181"/>
    <mergeCell ref="AB177:AB181"/>
    <mergeCell ref="Y182:Y186"/>
    <mergeCell ref="Z182:Z186"/>
    <mergeCell ref="Y192:Y196"/>
    <mergeCell ref="Z192:Z196"/>
    <mergeCell ref="AA192:AA196"/>
    <mergeCell ref="R249:R253"/>
    <mergeCell ref="G228:G232"/>
    <mergeCell ref="X250:X253"/>
    <mergeCell ref="X243:X244"/>
    <mergeCell ref="V245:V246"/>
    <mergeCell ref="X245:X246"/>
    <mergeCell ref="U247:U248"/>
    <mergeCell ref="V247:V248"/>
    <mergeCell ref="X247:X248"/>
    <mergeCell ref="U243:U244"/>
    <mergeCell ref="V243:V244"/>
    <mergeCell ref="V233:V234"/>
    <mergeCell ref="X233:X234"/>
    <mergeCell ref="W233:W237"/>
    <mergeCell ref="M249:M253"/>
    <mergeCell ref="N249:N253"/>
    <mergeCell ref="G218:G222"/>
    <mergeCell ref="I218:I222"/>
    <mergeCell ref="J218:J222"/>
    <mergeCell ref="K218:K222"/>
    <mergeCell ref="L218:L222"/>
    <mergeCell ref="M218:M222"/>
    <mergeCell ref="N218:N222"/>
    <mergeCell ref="G233:G237"/>
    <mergeCell ref="I233:I237"/>
    <mergeCell ref="Y233:Y234"/>
    <mergeCell ref="Z233:Z234"/>
    <mergeCell ref="AB233:AB234"/>
    <mergeCell ref="AB206:AB209"/>
    <mergeCell ref="Z212:Z213"/>
    <mergeCell ref="AB212:AB213"/>
    <mergeCell ref="Z218:Z222"/>
    <mergeCell ref="AA218:AA222"/>
    <mergeCell ref="Y218:Y222"/>
    <mergeCell ref="AB218:AB222"/>
    <mergeCell ref="AB250:AB253"/>
    <mergeCell ref="J206:J209"/>
    <mergeCell ref="O206:O209"/>
    <mergeCell ref="P206:P209"/>
    <mergeCell ref="Q206:Q209"/>
    <mergeCell ref="R206:R209"/>
    <mergeCell ref="W249:W253"/>
    <mergeCell ref="O251:O253"/>
    <mergeCell ref="O240:O241"/>
    <mergeCell ref="T226:T227"/>
    <mergeCell ref="U226:U227"/>
    <mergeCell ref="V226:V227"/>
    <mergeCell ref="U240:U241"/>
    <mergeCell ref="Y238:Y239"/>
    <mergeCell ref="Z238:Z239"/>
    <mergeCell ref="AB238:AB239"/>
    <mergeCell ref="J233:J237"/>
    <mergeCell ref="K233:K237"/>
    <mergeCell ref="L233:L237"/>
    <mergeCell ref="M233:M237"/>
    <mergeCell ref="J243:J248"/>
    <mergeCell ref="K243:K248"/>
    <mergeCell ref="AA165:AA167"/>
    <mergeCell ref="AB171:AB172"/>
    <mergeCell ref="Y171:Y172"/>
    <mergeCell ref="Z171:Z172"/>
    <mergeCell ref="AA171:AA172"/>
    <mergeCell ref="AA173:AA176"/>
    <mergeCell ref="Z224:Z225"/>
    <mergeCell ref="Z226:Z227"/>
    <mergeCell ref="Y226:Y227"/>
    <mergeCell ref="AB226:AB227"/>
    <mergeCell ref="Y231:Y232"/>
    <mergeCell ref="Z231:Z232"/>
    <mergeCell ref="AB65:AB69"/>
    <mergeCell ref="Y71:Y74"/>
    <mergeCell ref="Z71:Z74"/>
    <mergeCell ref="AA71:AA74"/>
    <mergeCell ref="AB71:AB74"/>
    <mergeCell ref="AB182:AB186"/>
    <mergeCell ref="AB135:AB139"/>
    <mergeCell ref="Z135:Z139"/>
    <mergeCell ref="Y206:Y209"/>
    <mergeCell ref="Z206:Z209"/>
    <mergeCell ref="AA135:AA139"/>
    <mergeCell ref="Y140:Y144"/>
    <mergeCell ref="AA206:AA209"/>
    <mergeCell ref="AB187:AB191"/>
    <mergeCell ref="Y177:Y181"/>
    <mergeCell ref="Z177:Z181"/>
    <mergeCell ref="Z95:Z99"/>
    <mergeCell ref="AA95:AA99"/>
    <mergeCell ref="Z140:Z144"/>
    <mergeCell ref="AA140:AA144"/>
    <mergeCell ref="AB140:AB144"/>
    <mergeCell ref="Y100:Y104"/>
    <mergeCell ref="Q130:Q134"/>
    <mergeCell ref="R130:R134"/>
    <mergeCell ref="Y145:Y149"/>
    <mergeCell ref="Z145:Z149"/>
    <mergeCell ref="AA145:AA149"/>
    <mergeCell ref="AB145:AB149"/>
    <mergeCell ref="Y173:Y176"/>
    <mergeCell ref="Z173:Z176"/>
    <mergeCell ref="Y151:Y152"/>
    <mergeCell ref="Z151:Z152"/>
    <mergeCell ref="X182:X186"/>
    <mergeCell ref="Z75:Z79"/>
    <mergeCell ref="AA75:AA79"/>
    <mergeCell ref="AB75:AB79"/>
    <mergeCell ref="Y81:Y84"/>
    <mergeCell ref="Z81:Z84"/>
    <mergeCell ref="AA81:AA84"/>
    <mergeCell ref="AB81:AB84"/>
    <mergeCell ref="Y90:Y94"/>
    <mergeCell ref="Z90:Z94"/>
    <mergeCell ref="AB165:AB167"/>
    <mergeCell ref="AA150:AA152"/>
    <mergeCell ref="AB151:AB152"/>
    <mergeCell ref="AA153:AA157"/>
    <mergeCell ref="S130:S134"/>
    <mergeCell ref="AA182:AA186"/>
    <mergeCell ref="AB173:AB176"/>
    <mergeCell ref="X125:X129"/>
    <mergeCell ref="X135:X139"/>
    <mergeCell ref="X145:X149"/>
    <mergeCell ref="AB255:AB258"/>
    <mergeCell ref="Y240:Y241"/>
    <mergeCell ref="Z243:Z244"/>
    <mergeCell ref="AA243:AA248"/>
    <mergeCell ref="AB243:AB244"/>
    <mergeCell ref="Y245:Y246"/>
    <mergeCell ref="Z245:Z246"/>
    <mergeCell ref="AB245:AB246"/>
    <mergeCell ref="Y247:Y248"/>
    <mergeCell ref="Z247:Z248"/>
    <mergeCell ref="AB247:AB248"/>
    <mergeCell ref="Q249:Q253"/>
    <mergeCell ref="Y243:Y244"/>
    <mergeCell ref="Z240:Z241"/>
    <mergeCell ref="AB240:AB241"/>
    <mergeCell ref="V240:V241"/>
    <mergeCell ref="S249:S253"/>
    <mergeCell ref="W243:W248"/>
    <mergeCell ref="U245:U246"/>
    <mergeCell ref="U255:U258"/>
    <mergeCell ref="V255:V258"/>
    <mergeCell ref="W255:W258"/>
    <mergeCell ref="X255:X258"/>
    <mergeCell ref="X240:X241"/>
    <mergeCell ref="Y202:Y205"/>
    <mergeCell ref="Z202:Z205"/>
    <mergeCell ref="AA202:AA205"/>
    <mergeCell ref="P197:P201"/>
    <mergeCell ref="D257:D258"/>
    <mergeCell ref="Y210:Y213"/>
    <mergeCell ref="AA210:AA213"/>
    <mergeCell ref="D190:D191"/>
    <mergeCell ref="E190:E191"/>
    <mergeCell ref="F190:F191"/>
    <mergeCell ref="Z250:Z253"/>
    <mergeCell ref="Y250:Y253"/>
    <mergeCell ref="AA238:AA242"/>
    <mergeCell ref="AA249:AA253"/>
    <mergeCell ref="Y214:Y217"/>
    <mergeCell ref="Z214:Z217"/>
    <mergeCell ref="AA214:AA217"/>
    <mergeCell ref="X187:X191"/>
    <mergeCell ref="Q187:Q191"/>
    <mergeCell ref="R187:R191"/>
    <mergeCell ref="AA233:AA237"/>
    <mergeCell ref="Y187:Y191"/>
    <mergeCell ref="Z187:Z191"/>
    <mergeCell ref="AA187:AA191"/>
    <mergeCell ref="AA228:AA232"/>
    <mergeCell ref="AA223:AA227"/>
    <mergeCell ref="Y255:Y258"/>
    <mergeCell ref="Z255:Z258"/>
    <mergeCell ref="AA255:AA258"/>
    <mergeCell ref="I249:I253"/>
    <mergeCell ref="I238:I242"/>
    <mergeCell ref="J238:J242"/>
    <mergeCell ref="AC17:AC20"/>
    <mergeCell ref="AD17:AD20"/>
    <mergeCell ref="AE17:AE20"/>
    <mergeCell ref="AF17:AF20"/>
    <mergeCell ref="AC22:AC25"/>
    <mergeCell ref="AD22:AD25"/>
    <mergeCell ref="AE22:AE25"/>
    <mergeCell ref="AF22:AF25"/>
    <mergeCell ref="AC26:AC27"/>
    <mergeCell ref="AC28:AC29"/>
    <mergeCell ref="AD26:AD27"/>
    <mergeCell ref="AD28:AD29"/>
    <mergeCell ref="AE26:AE27"/>
    <mergeCell ref="AE28:AE29"/>
    <mergeCell ref="AF26:AF27"/>
    <mergeCell ref="AF28:AF29"/>
    <mergeCell ref="AB95:AB99"/>
    <mergeCell ref="AB58:AB59"/>
    <mergeCell ref="AB61:AB64"/>
    <mergeCell ref="AB51:AB54"/>
    <mergeCell ref="AB46:AB49"/>
    <mergeCell ref="AC30:AC31"/>
    <mergeCell ref="AD30:AD31"/>
    <mergeCell ref="AE30:AE31"/>
    <mergeCell ref="AF30:AF31"/>
    <mergeCell ref="AC32:AC34"/>
    <mergeCell ref="AD32:AD34"/>
    <mergeCell ref="AE32:AE34"/>
    <mergeCell ref="AF32:AF34"/>
    <mergeCell ref="AC46:AC49"/>
    <mergeCell ref="AD46:AD49"/>
    <mergeCell ref="AE46:AE49"/>
    <mergeCell ref="AC202:AC205"/>
    <mergeCell ref="AD202:AD205"/>
    <mergeCell ref="AE202:AE205"/>
    <mergeCell ref="AF202:AF205"/>
    <mergeCell ref="Z51:Z54"/>
    <mergeCell ref="AA51:AA54"/>
    <mergeCell ref="AB192:AB196"/>
    <mergeCell ref="Z46:Z49"/>
    <mergeCell ref="AA46:AA49"/>
    <mergeCell ref="Y51:Y54"/>
    <mergeCell ref="AF46:AF49"/>
    <mergeCell ref="AC51:AC54"/>
    <mergeCell ref="AD51:AD54"/>
    <mergeCell ref="AE51:AE54"/>
    <mergeCell ref="AF51:AF54"/>
    <mergeCell ref="AC58:AC59"/>
    <mergeCell ref="AD58:AD59"/>
    <mergeCell ref="AE58:AE59"/>
    <mergeCell ref="AF58:AF59"/>
    <mergeCell ref="Y197:Y201"/>
    <mergeCell ref="Z197:Z201"/>
    <mergeCell ref="AA197:AA201"/>
    <mergeCell ref="AB202:AB205"/>
    <mergeCell ref="AC61:AC64"/>
    <mergeCell ref="AD61:AD64"/>
    <mergeCell ref="AE61:AE64"/>
    <mergeCell ref="AF61:AF64"/>
    <mergeCell ref="AC65:AC69"/>
    <mergeCell ref="AD65:AD69"/>
    <mergeCell ref="AE65:AE69"/>
    <mergeCell ref="AF65:AF69"/>
    <mergeCell ref="AC115:AC119"/>
    <mergeCell ref="AC206:AC209"/>
    <mergeCell ref="AD206:AD209"/>
    <mergeCell ref="AE206:AE209"/>
    <mergeCell ref="AF206:AF209"/>
    <mergeCell ref="AE210:AE213"/>
    <mergeCell ref="AC210:AC213"/>
    <mergeCell ref="AD211:AD213"/>
    <mergeCell ref="AF211:AF213"/>
    <mergeCell ref="AC159:AC162"/>
    <mergeCell ref="AD159:AD162"/>
    <mergeCell ref="AE159:AE162"/>
    <mergeCell ref="AF159:AF162"/>
    <mergeCell ref="AC171:AC172"/>
    <mergeCell ref="AD171:AD172"/>
    <mergeCell ref="AE171:AE172"/>
    <mergeCell ref="AF171:AF172"/>
    <mergeCell ref="AD165:AD168"/>
    <mergeCell ref="AC165:AC168"/>
    <mergeCell ref="AE165:AE168"/>
    <mergeCell ref="AF165:AF168"/>
    <mergeCell ref="AC187:AC191"/>
    <mergeCell ref="AD187:AD191"/>
    <mergeCell ref="AE187:AE191"/>
    <mergeCell ref="AF187:AF191"/>
    <mergeCell ref="AE192:AE196"/>
    <mergeCell ref="AC192:AC196"/>
    <mergeCell ref="AD192:AD196"/>
    <mergeCell ref="AF192:AF196"/>
    <mergeCell ref="AC197:AC201"/>
    <mergeCell ref="AD197:AD201"/>
    <mergeCell ref="AE197:AE201"/>
    <mergeCell ref="AF197:AF201"/>
    <mergeCell ref="AC226:AC227"/>
    <mergeCell ref="AD226:AD227"/>
    <mergeCell ref="AF226:AF227"/>
    <mergeCell ref="AE223:AE227"/>
    <mergeCell ref="AC231:AC232"/>
    <mergeCell ref="AD231:AD232"/>
    <mergeCell ref="AF231:AF232"/>
    <mergeCell ref="AE228:AE232"/>
    <mergeCell ref="AB236:AB237"/>
    <mergeCell ref="AC233:AC234"/>
    <mergeCell ref="AD233:AD234"/>
    <mergeCell ref="AE233:AE237"/>
    <mergeCell ref="AF233:AF234"/>
    <mergeCell ref="AC214:AC217"/>
    <mergeCell ref="AD214:AD217"/>
    <mergeCell ref="AE214:AE217"/>
    <mergeCell ref="AF216:AF217"/>
    <mergeCell ref="AC218:AC222"/>
    <mergeCell ref="AF219:AF222"/>
    <mergeCell ref="AE218:AE222"/>
    <mergeCell ref="AD218:AD222"/>
    <mergeCell ref="AC224:AC225"/>
    <mergeCell ref="AD224:AD225"/>
    <mergeCell ref="AF224:AF225"/>
    <mergeCell ref="AB231:AB232"/>
    <mergeCell ref="AB214:AB217"/>
    <mergeCell ref="AC247:AC248"/>
    <mergeCell ref="AD247:AD248"/>
    <mergeCell ref="AF247:AF248"/>
    <mergeCell ref="AE243:AE248"/>
    <mergeCell ref="AC250:AC253"/>
    <mergeCell ref="AD250:AD253"/>
    <mergeCell ref="AF250:AF253"/>
    <mergeCell ref="AE249:AE253"/>
    <mergeCell ref="AC255:AC256"/>
    <mergeCell ref="AD255:AD256"/>
    <mergeCell ref="AE255:AE256"/>
    <mergeCell ref="AF255:AF256"/>
    <mergeCell ref="AC257:AC258"/>
    <mergeCell ref="AD257:AD258"/>
    <mergeCell ref="AE257:AE258"/>
    <mergeCell ref="AF257:AF258"/>
    <mergeCell ref="AC238:AC239"/>
    <mergeCell ref="AD238:AD239"/>
    <mergeCell ref="AF238:AF239"/>
    <mergeCell ref="AC240:AC241"/>
    <mergeCell ref="AD240:AD241"/>
    <mergeCell ref="AF240:AF241"/>
    <mergeCell ref="AE238:AE242"/>
    <mergeCell ref="AC243:AC244"/>
    <mergeCell ref="AD243:AD244"/>
    <mergeCell ref="AF243:AF244"/>
    <mergeCell ref="AC245:AC246"/>
    <mergeCell ref="AD245:AD246"/>
    <mergeCell ref="AF245:AF246"/>
    <mergeCell ref="Z259:Z261"/>
    <mergeCell ref="Y259:Y261"/>
    <mergeCell ref="AC259:AC261"/>
    <mergeCell ref="AD259:AD261"/>
    <mergeCell ref="AE259:AE261"/>
    <mergeCell ref="AF259:AF261"/>
    <mergeCell ref="AA259:AA261"/>
    <mergeCell ref="AB259:AB261"/>
    <mergeCell ref="S259:S261"/>
    <mergeCell ref="V259:V261"/>
    <mergeCell ref="E259:E261"/>
    <mergeCell ref="G259:G261"/>
    <mergeCell ref="O259:O261"/>
    <mergeCell ref="I259:I261"/>
    <mergeCell ref="J259:J261"/>
    <mergeCell ref="N259:N261"/>
    <mergeCell ref="P259:P261"/>
    <mergeCell ref="Q259:Q261"/>
    <mergeCell ref="R259:R261"/>
    <mergeCell ref="T259:T261"/>
    <mergeCell ref="U259:U261"/>
    <mergeCell ref="W259:W261"/>
    <mergeCell ref="X259:X261"/>
    <mergeCell ref="A254:A261"/>
    <mergeCell ref="B254:B261"/>
    <mergeCell ref="C259:C261"/>
    <mergeCell ref="T212:T213"/>
    <mergeCell ref="U212:U213"/>
    <mergeCell ref="V212:V213"/>
    <mergeCell ref="W212:W213"/>
    <mergeCell ref="X212:X213"/>
    <mergeCell ref="W202:W205"/>
    <mergeCell ref="X202:X205"/>
    <mergeCell ref="T187:T191"/>
    <mergeCell ref="U187:U191"/>
    <mergeCell ref="V187:V191"/>
    <mergeCell ref="W187:W191"/>
    <mergeCell ref="S206:S209"/>
    <mergeCell ref="G206:G209"/>
    <mergeCell ref="D208:D209"/>
    <mergeCell ref="E207:E209"/>
    <mergeCell ref="U200:U201"/>
    <mergeCell ref="T200:T201"/>
    <mergeCell ref="V200:V201"/>
    <mergeCell ref="W200:W201"/>
    <mergeCell ref="X200:X201"/>
    <mergeCell ref="U198:U199"/>
    <mergeCell ref="V198:V199"/>
    <mergeCell ref="W198:W199"/>
    <mergeCell ref="X198:X199"/>
    <mergeCell ref="F207:F209"/>
    <mergeCell ref="X238:X239"/>
    <mergeCell ref="O249:O250"/>
    <mergeCell ref="J249:J253"/>
    <mergeCell ref="E223:E227"/>
    <mergeCell ref="AD36:AD39"/>
    <mergeCell ref="AE36:AE39"/>
    <mergeCell ref="AF36:AF39"/>
    <mergeCell ref="AC36:AC39"/>
    <mergeCell ref="Y40:Y44"/>
    <mergeCell ref="Z40:Z44"/>
    <mergeCell ref="AA40:AA44"/>
    <mergeCell ref="AB40:AB44"/>
    <mergeCell ref="B35:B44"/>
    <mergeCell ref="Q35:Q39"/>
    <mergeCell ref="R35:R39"/>
    <mergeCell ref="S35:S39"/>
    <mergeCell ref="A35:A44"/>
    <mergeCell ref="C40:C44"/>
    <mergeCell ref="G40:G44"/>
    <mergeCell ref="H42:H44"/>
    <mergeCell ref="I40:I44"/>
    <mergeCell ref="J40:J44"/>
    <mergeCell ref="N40:N44"/>
    <mergeCell ref="O43:O44"/>
    <mergeCell ref="P40:P44"/>
    <mergeCell ref="Q40:Q44"/>
    <mergeCell ref="R40:R44"/>
    <mergeCell ref="S40:S44"/>
    <mergeCell ref="T40:T44"/>
    <mergeCell ref="X173:X176"/>
    <mergeCell ref="AC173:AC176"/>
    <mergeCell ref="AD173:AD176"/>
    <mergeCell ref="AE173:AE176"/>
    <mergeCell ref="AF173:AF176"/>
    <mergeCell ref="AC177:AC181"/>
    <mergeCell ref="AD177:AD181"/>
    <mergeCell ref="AE177:AE181"/>
    <mergeCell ref="AF177:AF181"/>
    <mergeCell ref="AC182:AC186"/>
    <mergeCell ref="AD182:AD186"/>
    <mergeCell ref="AE182:AE186"/>
    <mergeCell ref="AF182:AF186"/>
    <mergeCell ref="U42:U44"/>
    <mergeCell ref="V42:V44"/>
    <mergeCell ref="W40:W44"/>
    <mergeCell ref="X40:X44"/>
    <mergeCell ref="AC40:AC44"/>
    <mergeCell ref="AD40:AD44"/>
    <mergeCell ref="AF40:AF44"/>
    <mergeCell ref="AE40:AE44"/>
    <mergeCell ref="Y46:Y49"/>
    <mergeCell ref="Z58:Z59"/>
    <mergeCell ref="AA58:AA59"/>
    <mergeCell ref="Y61:Y64"/>
    <mergeCell ref="Z61:Z64"/>
    <mergeCell ref="AA61:AA64"/>
    <mergeCell ref="Y65:Y69"/>
    <mergeCell ref="Z65:Z69"/>
    <mergeCell ref="AA65:AA69"/>
    <mergeCell ref="V182:V186"/>
    <mergeCell ref="W182:W186"/>
  </mergeCells>
  <conditionalFormatting sqref="O30">
    <cfRule type="containsText" dxfId="632" priority="1692" stopIfTrue="1" operator="containsText" text="BAJA">
      <formula>NOT(ISERROR(SEARCH("BAJA",O30)))</formula>
    </cfRule>
    <cfRule type="containsText" dxfId="631" priority="1693" stopIfTrue="1" operator="containsText" text="MODERADA">
      <formula>NOT(ISERROR(SEARCH("MODERADA",O30)))</formula>
    </cfRule>
    <cfRule type="containsText" dxfId="630" priority="1694" stopIfTrue="1" operator="containsText" text="ALTA">
      <formula>NOT(ISERROR(SEARCH("ALTA",O30)))</formula>
    </cfRule>
    <cfRule type="containsText" dxfId="629" priority="1695" stopIfTrue="1" operator="containsText" text="EXTREMA">
      <formula>NOT(ISERROR(SEARCH("EXTREMA",O30)))</formula>
    </cfRule>
  </conditionalFormatting>
  <conditionalFormatting sqref="AP7:AP10">
    <cfRule type="duplicateValues" dxfId="628" priority="1133"/>
    <cfRule type="containsText" dxfId="627" priority="1136" operator="containsText" text=" EXTREMA">
      <formula>NOT(ISERROR(SEARCH(" EXTREMA",AP7)))</formula>
    </cfRule>
    <cfRule type="containsText" dxfId="626" priority="1137" operator="containsText" text=" EXTREMA">
      <formula>NOT(ISERROR(SEARCH(" EXTREMA",AP7)))</formula>
    </cfRule>
  </conditionalFormatting>
  <conditionalFormatting sqref="AT7:AT10">
    <cfRule type="containsText" dxfId="625" priority="1134" operator="containsText" text=" EXTREMA">
      <formula>NOT(ISERROR(SEARCH(" EXTREMA",AT7)))</formula>
    </cfRule>
    <cfRule type="containsText" dxfId="624" priority="1135" operator="containsText" text=" EXTREMA">
      <formula>NOT(ISERROR(SEARCH(" EXTREMA",AT7)))</formula>
    </cfRule>
  </conditionalFormatting>
  <conditionalFormatting sqref="N30">
    <cfRule type="containsText" dxfId="623" priority="1121" stopIfTrue="1" operator="containsText" text="BAJA">
      <formula>NOT(ISERROR(SEARCH("BAJA",N30)))</formula>
    </cfRule>
    <cfRule type="containsText" dxfId="622" priority="1122" stopIfTrue="1" operator="containsText" text="MODERADA">
      <formula>NOT(ISERROR(SEARCH("MODERADA",N30)))</formula>
    </cfRule>
    <cfRule type="containsText" dxfId="621" priority="1123" stopIfTrue="1" operator="containsText" text="ALTA">
      <formula>NOT(ISERROR(SEARCH("ALTA",N30)))</formula>
    </cfRule>
    <cfRule type="containsText" dxfId="620" priority="1124" stopIfTrue="1" operator="containsText" text="EXTREMA">
      <formula>NOT(ISERROR(SEARCH("EXTREMA",N30)))</formula>
    </cfRule>
  </conditionalFormatting>
  <conditionalFormatting sqref="S30:S34 S158 S214:S217 S150:S152 S169 S173:S176">
    <cfRule type="expression" dxfId="619" priority="1117">
      <formula>$S30="EXTREMA"</formula>
    </cfRule>
    <cfRule type="expression" dxfId="618" priority="1118">
      <formula>$S30="ALTA"</formula>
    </cfRule>
    <cfRule type="expression" dxfId="617" priority="1119">
      <formula>$S30="MODERADA"</formula>
    </cfRule>
    <cfRule type="expression" dxfId="616" priority="1120">
      <formula>$S30="BAJA"</formula>
    </cfRule>
  </conditionalFormatting>
  <conditionalFormatting sqref="S26:S29">
    <cfRule type="expression" dxfId="615" priority="853">
      <formula>$S26="EXTREMA"</formula>
    </cfRule>
    <cfRule type="expression" dxfId="614" priority="854">
      <formula>$S26="ALTA"</formula>
    </cfRule>
    <cfRule type="expression" dxfId="613" priority="855">
      <formula>$S26="MODERADA"</formula>
    </cfRule>
    <cfRule type="expression" dxfId="612" priority="856">
      <formula>$S26="BAJA"</formula>
    </cfRule>
  </conditionalFormatting>
  <conditionalFormatting sqref="O150">
    <cfRule type="containsText" dxfId="611" priority="993" stopIfTrue="1" operator="containsText" text="BAJA">
      <formula>NOT(ISERROR(SEARCH("BAJA",O150)))</formula>
    </cfRule>
    <cfRule type="containsText" dxfId="610" priority="994" stopIfTrue="1" operator="containsText" text="MODERADA">
      <formula>NOT(ISERROR(SEARCH("MODERADA",O150)))</formula>
    </cfRule>
    <cfRule type="containsText" dxfId="609" priority="995" stopIfTrue="1" operator="containsText" text="ALTA">
      <formula>NOT(ISERROR(SEARCH("ALTA",O150)))</formula>
    </cfRule>
    <cfRule type="containsText" dxfId="608" priority="996" stopIfTrue="1" operator="containsText" text="EXTREMA">
      <formula>NOT(ISERROR(SEARCH("EXTREMA",O150)))</formula>
    </cfRule>
  </conditionalFormatting>
  <conditionalFormatting sqref="N150">
    <cfRule type="containsText" dxfId="607" priority="989" stopIfTrue="1" operator="containsText" text="BAJA">
      <formula>NOT(ISERROR(SEARCH("BAJA",N150)))</formula>
    </cfRule>
    <cfRule type="containsText" dxfId="606" priority="990" stopIfTrue="1" operator="containsText" text="MODERADA">
      <formula>NOT(ISERROR(SEARCH("MODERADA",N150)))</formula>
    </cfRule>
    <cfRule type="containsText" dxfId="605" priority="991" stopIfTrue="1" operator="containsText" text="ALTA">
      <formula>NOT(ISERROR(SEARCH("ALTA",N150)))</formula>
    </cfRule>
    <cfRule type="containsText" dxfId="604" priority="992" stopIfTrue="1" operator="containsText" text="EXTREMA">
      <formula>NOT(ISERROR(SEARCH("EXTREMA",N150)))</formula>
    </cfRule>
  </conditionalFormatting>
  <conditionalFormatting sqref="N16">
    <cfRule type="containsText" dxfId="603" priority="885" stopIfTrue="1" operator="containsText" text="BAJA">
      <formula>NOT(ISERROR(SEARCH("BAJA",N16)))</formula>
    </cfRule>
    <cfRule type="containsText" dxfId="602" priority="886" stopIfTrue="1" operator="containsText" text="MODERADA">
      <formula>NOT(ISERROR(SEARCH("MODERADA",N16)))</formula>
    </cfRule>
    <cfRule type="containsText" dxfId="601" priority="887" stopIfTrue="1" operator="containsText" text="ALTA">
      <formula>NOT(ISERROR(SEARCH("ALTA",N16)))</formula>
    </cfRule>
    <cfRule type="containsText" dxfId="600" priority="888" stopIfTrue="1" operator="containsText" text="EXTREMA">
      <formula>NOT(ISERROR(SEARCH("EXTREMA",N16)))</formula>
    </cfRule>
  </conditionalFormatting>
  <conditionalFormatting sqref="S16:S20">
    <cfRule type="expression" dxfId="599" priority="881">
      <formula>$S16="EXTREMA"</formula>
    </cfRule>
    <cfRule type="expression" dxfId="598" priority="882">
      <formula>$S16="ALTA"</formula>
    </cfRule>
    <cfRule type="expression" dxfId="597" priority="883">
      <formula>$S16="MODERADA"</formula>
    </cfRule>
    <cfRule type="expression" dxfId="596" priority="884">
      <formula>$S16="BAJA"</formula>
    </cfRule>
  </conditionalFormatting>
  <conditionalFormatting sqref="N21">
    <cfRule type="containsText" dxfId="595" priority="873" stopIfTrue="1" operator="containsText" text="BAJA">
      <formula>NOT(ISERROR(SEARCH("BAJA",N21)))</formula>
    </cfRule>
    <cfRule type="containsText" dxfId="594" priority="874" stopIfTrue="1" operator="containsText" text="MODERADA">
      <formula>NOT(ISERROR(SEARCH("MODERADA",N21)))</formula>
    </cfRule>
    <cfRule type="containsText" dxfId="593" priority="875" stopIfTrue="1" operator="containsText" text="ALTA">
      <formula>NOT(ISERROR(SEARCH("ALTA",N21)))</formula>
    </cfRule>
    <cfRule type="containsText" dxfId="592" priority="876" stopIfTrue="1" operator="containsText" text="EXTREMA">
      <formula>NOT(ISERROR(SEARCH("EXTREMA",N21)))</formula>
    </cfRule>
  </conditionalFormatting>
  <conditionalFormatting sqref="O26">
    <cfRule type="containsText" dxfId="591" priority="857" stopIfTrue="1" operator="containsText" text="BAJA">
      <formula>NOT(ISERROR(SEARCH("BAJA",O26)))</formula>
    </cfRule>
    <cfRule type="containsText" dxfId="590" priority="858" stopIfTrue="1" operator="containsText" text="MODERADA">
      <formula>NOT(ISERROR(SEARCH("MODERADA",O26)))</formula>
    </cfRule>
    <cfRule type="containsText" dxfId="589" priority="859" stopIfTrue="1" operator="containsText" text="ALTA">
      <formula>NOT(ISERROR(SEARCH("ALTA",O26)))</formula>
    </cfRule>
    <cfRule type="containsText" dxfId="588" priority="860" stopIfTrue="1" operator="containsText" text="EXTREMA">
      <formula>NOT(ISERROR(SEARCH("EXTREMA",O26)))</formula>
    </cfRule>
  </conditionalFormatting>
  <conditionalFormatting sqref="S21:S25">
    <cfRule type="expression" dxfId="587" priority="865">
      <formula>$S21="EXTREMA"</formula>
    </cfRule>
    <cfRule type="expression" dxfId="586" priority="866">
      <formula>$S21="ALTA"</formula>
    </cfRule>
    <cfRule type="expression" dxfId="585" priority="867">
      <formula>$S21="MODERADA"</formula>
    </cfRule>
    <cfRule type="expression" dxfId="584" priority="868">
      <formula>$S21="BAJA"</formula>
    </cfRule>
  </conditionalFormatting>
  <conditionalFormatting sqref="N26">
    <cfRule type="containsText" dxfId="583" priority="861" stopIfTrue="1" operator="containsText" text="BAJA">
      <formula>NOT(ISERROR(SEARCH("BAJA",N26)))</formula>
    </cfRule>
    <cfRule type="containsText" dxfId="582" priority="862" stopIfTrue="1" operator="containsText" text="MODERADA">
      <formula>NOT(ISERROR(SEARCH("MODERADA",N26)))</formula>
    </cfRule>
    <cfRule type="containsText" dxfId="581" priority="863" stopIfTrue="1" operator="containsText" text="ALTA">
      <formula>NOT(ISERROR(SEARCH("ALTA",N26)))</formula>
    </cfRule>
    <cfRule type="containsText" dxfId="580" priority="864" stopIfTrue="1" operator="containsText" text="EXTREMA">
      <formula>NOT(ISERROR(SEARCH("EXTREMA",N26)))</formula>
    </cfRule>
  </conditionalFormatting>
  <conditionalFormatting sqref="N35">
    <cfRule type="containsText" dxfId="579" priority="849" stopIfTrue="1" operator="containsText" text="BAJA">
      <formula>NOT(ISERROR(SEARCH("BAJA",N35)))</formula>
    </cfRule>
    <cfRule type="containsText" dxfId="578" priority="850" stopIfTrue="1" operator="containsText" text="MODERADA">
      <formula>NOT(ISERROR(SEARCH("MODERADA",N35)))</formula>
    </cfRule>
    <cfRule type="containsText" dxfId="577" priority="851" stopIfTrue="1" operator="containsText" text="ALTA">
      <formula>NOT(ISERROR(SEARCH("ALTA",N35)))</formula>
    </cfRule>
    <cfRule type="containsText" dxfId="576" priority="852" stopIfTrue="1" operator="containsText" text="EXTREMA">
      <formula>NOT(ISERROR(SEARCH("EXTREMA",N35)))</formula>
    </cfRule>
  </conditionalFormatting>
  <conditionalFormatting sqref="S35:S44">
    <cfRule type="expression" dxfId="575" priority="845">
      <formula>$S35="EXTREMA"</formula>
    </cfRule>
    <cfRule type="expression" dxfId="574" priority="846">
      <formula>$S35="ALTA"</formula>
    </cfRule>
    <cfRule type="expression" dxfId="573" priority="847">
      <formula>$S35="MODERADA"</formula>
    </cfRule>
    <cfRule type="expression" dxfId="572" priority="848">
      <formula>$S35="BAJA"</formula>
    </cfRule>
  </conditionalFormatting>
  <conditionalFormatting sqref="N45">
    <cfRule type="containsText" dxfId="571" priority="841" stopIfTrue="1" operator="containsText" text="BAJA">
      <formula>NOT(ISERROR(SEARCH("BAJA",N45)))</formula>
    </cfRule>
    <cfRule type="containsText" dxfId="570" priority="842" stopIfTrue="1" operator="containsText" text="MODERADA">
      <formula>NOT(ISERROR(SEARCH("MODERADA",N45)))</formula>
    </cfRule>
    <cfRule type="containsText" dxfId="569" priority="843" stopIfTrue="1" operator="containsText" text="ALTA">
      <formula>NOT(ISERROR(SEARCH("ALTA",N45)))</formula>
    </cfRule>
    <cfRule type="containsText" dxfId="568" priority="844" stopIfTrue="1" operator="containsText" text="EXTREMA">
      <formula>NOT(ISERROR(SEARCH("EXTREMA",N45)))</formula>
    </cfRule>
  </conditionalFormatting>
  <conditionalFormatting sqref="O45">
    <cfRule type="containsText" dxfId="567" priority="837" stopIfTrue="1" operator="containsText" text="BAJA">
      <formula>NOT(ISERROR(SEARCH("BAJA",O45)))</formula>
    </cfRule>
    <cfRule type="containsText" dxfId="566" priority="838" stopIfTrue="1" operator="containsText" text="MODERADA">
      <formula>NOT(ISERROR(SEARCH("MODERADA",O45)))</formula>
    </cfRule>
    <cfRule type="containsText" dxfId="565" priority="839" stopIfTrue="1" operator="containsText" text="ALTA">
      <formula>NOT(ISERROR(SEARCH("ALTA",O45)))</formula>
    </cfRule>
    <cfRule type="containsText" dxfId="564" priority="840" stopIfTrue="1" operator="containsText" text="EXTREMA">
      <formula>NOT(ISERROR(SEARCH("EXTREMA",O45)))</formula>
    </cfRule>
  </conditionalFormatting>
  <conditionalFormatting sqref="S45:S49">
    <cfRule type="expression" dxfId="563" priority="833">
      <formula>$S45="EXTREMA"</formula>
    </cfRule>
    <cfRule type="expression" dxfId="562" priority="834">
      <formula>$S45="ALTA"</formula>
    </cfRule>
    <cfRule type="expression" dxfId="561" priority="835">
      <formula>$S45="MODERADA"</formula>
    </cfRule>
    <cfRule type="expression" dxfId="560" priority="836">
      <formula>$S45="BAJA"</formula>
    </cfRule>
  </conditionalFormatting>
  <conditionalFormatting sqref="N50">
    <cfRule type="containsText" dxfId="559" priority="829" stopIfTrue="1" operator="containsText" text="BAJA">
      <formula>NOT(ISERROR(SEARCH("BAJA",N50)))</formula>
    </cfRule>
    <cfRule type="containsText" dxfId="558" priority="830" stopIfTrue="1" operator="containsText" text="MODERADA">
      <formula>NOT(ISERROR(SEARCH("MODERADA",N50)))</formula>
    </cfRule>
    <cfRule type="containsText" dxfId="557" priority="831" stopIfTrue="1" operator="containsText" text="ALTA">
      <formula>NOT(ISERROR(SEARCH("ALTA",N50)))</formula>
    </cfRule>
    <cfRule type="containsText" dxfId="556" priority="832" stopIfTrue="1" operator="containsText" text="EXTREMA">
      <formula>NOT(ISERROR(SEARCH("EXTREMA",N50)))</formula>
    </cfRule>
  </conditionalFormatting>
  <conditionalFormatting sqref="S50:S54">
    <cfRule type="expression" dxfId="555" priority="825">
      <formula>$S50="EXTREMA"</formula>
    </cfRule>
    <cfRule type="expression" dxfId="554" priority="826">
      <formula>$S50="ALTA"</formula>
    </cfRule>
    <cfRule type="expression" dxfId="553" priority="827">
      <formula>$S50="MODERADA"</formula>
    </cfRule>
    <cfRule type="expression" dxfId="552" priority="828">
      <formula>$S50="BAJA"</formula>
    </cfRule>
  </conditionalFormatting>
  <conditionalFormatting sqref="N55">
    <cfRule type="containsText" dxfId="551" priority="821" stopIfTrue="1" operator="containsText" text="BAJA">
      <formula>NOT(ISERROR(SEARCH("BAJA",N55)))</formula>
    </cfRule>
    <cfRule type="containsText" dxfId="550" priority="822" stopIfTrue="1" operator="containsText" text="MODERADA">
      <formula>NOT(ISERROR(SEARCH("MODERADA",N55)))</formula>
    </cfRule>
    <cfRule type="containsText" dxfId="549" priority="823" stopIfTrue="1" operator="containsText" text="ALTA">
      <formula>NOT(ISERROR(SEARCH("ALTA",N55)))</formula>
    </cfRule>
    <cfRule type="containsText" dxfId="548" priority="824" stopIfTrue="1" operator="containsText" text="EXTREMA">
      <formula>NOT(ISERROR(SEARCH("EXTREMA",N55)))</formula>
    </cfRule>
  </conditionalFormatting>
  <conditionalFormatting sqref="O55">
    <cfRule type="containsText" dxfId="547" priority="817" stopIfTrue="1" operator="containsText" text="BAJA">
      <formula>NOT(ISERROR(SEARCH("BAJA",O55)))</formula>
    </cfRule>
    <cfRule type="containsText" dxfId="546" priority="818" stopIfTrue="1" operator="containsText" text="MODERADA">
      <formula>NOT(ISERROR(SEARCH("MODERADA",O55)))</formula>
    </cfRule>
    <cfRule type="containsText" dxfId="545" priority="819" stopIfTrue="1" operator="containsText" text="ALTA">
      <formula>NOT(ISERROR(SEARCH("ALTA",O55)))</formula>
    </cfRule>
    <cfRule type="containsText" dxfId="544" priority="820" stopIfTrue="1" operator="containsText" text="EXTREMA">
      <formula>NOT(ISERROR(SEARCH("EXTREMA",O55)))</formula>
    </cfRule>
  </conditionalFormatting>
  <conditionalFormatting sqref="S55:S59">
    <cfRule type="expression" dxfId="543" priority="813">
      <formula>$S55="EXTREMA"</formula>
    </cfRule>
    <cfRule type="expression" dxfId="542" priority="814">
      <formula>$S55="ALTA"</formula>
    </cfRule>
    <cfRule type="expression" dxfId="541" priority="815">
      <formula>$S55="MODERADA"</formula>
    </cfRule>
    <cfRule type="expression" dxfId="540" priority="816">
      <formula>$S55="BAJA"</formula>
    </cfRule>
  </conditionalFormatting>
  <conditionalFormatting sqref="O60">
    <cfRule type="containsText" dxfId="539" priority="809" stopIfTrue="1" operator="containsText" text="BAJA">
      <formula>NOT(ISERROR(SEARCH("BAJA",O60)))</formula>
    </cfRule>
    <cfRule type="containsText" dxfId="538" priority="810" stopIfTrue="1" operator="containsText" text="MODERADA">
      <formula>NOT(ISERROR(SEARCH("MODERADA",O60)))</formula>
    </cfRule>
    <cfRule type="containsText" dxfId="537" priority="811" stopIfTrue="1" operator="containsText" text="ALTA">
      <formula>NOT(ISERROR(SEARCH("ALTA",O60)))</formula>
    </cfRule>
    <cfRule type="containsText" dxfId="536" priority="812" stopIfTrue="1" operator="containsText" text="EXTREMA">
      <formula>NOT(ISERROR(SEARCH("EXTREMA",O60)))</formula>
    </cfRule>
  </conditionalFormatting>
  <conditionalFormatting sqref="N60">
    <cfRule type="containsText" dxfId="535" priority="805" stopIfTrue="1" operator="containsText" text="BAJA">
      <formula>NOT(ISERROR(SEARCH("BAJA",N60)))</formula>
    </cfRule>
    <cfRule type="containsText" dxfId="534" priority="806" stopIfTrue="1" operator="containsText" text="MODERADA">
      <formula>NOT(ISERROR(SEARCH("MODERADA",N60)))</formula>
    </cfRule>
    <cfRule type="containsText" dxfId="533" priority="807" stopIfTrue="1" operator="containsText" text="ALTA">
      <formula>NOT(ISERROR(SEARCH("ALTA",N60)))</formula>
    </cfRule>
    <cfRule type="containsText" dxfId="532" priority="808" stopIfTrue="1" operator="containsText" text="EXTREMA">
      <formula>NOT(ISERROR(SEARCH("EXTREMA",N60)))</formula>
    </cfRule>
  </conditionalFormatting>
  <conditionalFormatting sqref="S60:S64">
    <cfRule type="expression" dxfId="531" priority="801">
      <formula>$S60="EXTREMA"</formula>
    </cfRule>
    <cfRule type="expression" dxfId="530" priority="802">
      <formula>$S60="ALTA"</formula>
    </cfRule>
    <cfRule type="expression" dxfId="529" priority="803">
      <formula>$S60="MODERADA"</formula>
    </cfRule>
    <cfRule type="expression" dxfId="528" priority="804">
      <formula>$S60="BAJA"</formula>
    </cfRule>
  </conditionalFormatting>
  <conditionalFormatting sqref="N65">
    <cfRule type="containsText" dxfId="527" priority="793" stopIfTrue="1" operator="containsText" text="BAJA">
      <formula>NOT(ISERROR(SEARCH("BAJA",N65)))</formula>
    </cfRule>
    <cfRule type="containsText" dxfId="526" priority="794" stopIfTrue="1" operator="containsText" text="MODERADA">
      <formula>NOT(ISERROR(SEARCH("MODERADA",N65)))</formula>
    </cfRule>
    <cfRule type="containsText" dxfId="525" priority="795" stopIfTrue="1" operator="containsText" text="ALTA">
      <formula>NOT(ISERROR(SEARCH("ALTA",N65)))</formula>
    </cfRule>
    <cfRule type="containsText" dxfId="524" priority="796" stopIfTrue="1" operator="containsText" text="EXTREMA">
      <formula>NOT(ISERROR(SEARCH("EXTREMA",N65)))</formula>
    </cfRule>
  </conditionalFormatting>
  <conditionalFormatting sqref="S65:S69">
    <cfRule type="expression" dxfId="523" priority="789">
      <formula>$S65="EXTREMA"</formula>
    </cfRule>
    <cfRule type="expression" dxfId="522" priority="790">
      <formula>$S65="ALTA"</formula>
    </cfRule>
    <cfRule type="expression" dxfId="521" priority="791">
      <formula>$S65="MODERADA"</formula>
    </cfRule>
    <cfRule type="expression" dxfId="520" priority="792">
      <formula>$S65="BAJA"</formula>
    </cfRule>
  </conditionalFormatting>
  <conditionalFormatting sqref="O70">
    <cfRule type="containsText" dxfId="519" priority="785" stopIfTrue="1" operator="containsText" text="BAJA">
      <formula>NOT(ISERROR(SEARCH("BAJA",O70)))</formula>
    </cfRule>
    <cfRule type="containsText" dxfId="518" priority="786" stopIfTrue="1" operator="containsText" text="MODERADA">
      <formula>NOT(ISERROR(SEARCH("MODERADA",O70)))</formula>
    </cfRule>
    <cfRule type="containsText" dxfId="517" priority="787" stopIfTrue="1" operator="containsText" text="ALTA">
      <formula>NOT(ISERROR(SEARCH("ALTA",O70)))</formula>
    </cfRule>
    <cfRule type="containsText" dxfId="516" priority="788" stopIfTrue="1" operator="containsText" text="EXTREMA">
      <formula>NOT(ISERROR(SEARCH("EXTREMA",O70)))</formula>
    </cfRule>
  </conditionalFormatting>
  <conditionalFormatting sqref="N70">
    <cfRule type="containsText" dxfId="515" priority="781" stopIfTrue="1" operator="containsText" text="BAJA">
      <formula>NOT(ISERROR(SEARCH("BAJA",N70)))</formula>
    </cfRule>
    <cfRule type="containsText" dxfId="514" priority="782" stopIfTrue="1" operator="containsText" text="MODERADA">
      <formula>NOT(ISERROR(SEARCH("MODERADA",N70)))</formula>
    </cfRule>
    <cfRule type="containsText" dxfId="513" priority="783" stopIfTrue="1" operator="containsText" text="ALTA">
      <formula>NOT(ISERROR(SEARCH("ALTA",N70)))</formula>
    </cfRule>
    <cfRule type="containsText" dxfId="512" priority="784" stopIfTrue="1" operator="containsText" text="EXTREMA">
      <formula>NOT(ISERROR(SEARCH("EXTREMA",N70)))</formula>
    </cfRule>
  </conditionalFormatting>
  <conditionalFormatting sqref="S70:S74">
    <cfRule type="expression" dxfId="511" priority="777">
      <formula>$S70="EXTREMA"</formula>
    </cfRule>
    <cfRule type="expression" dxfId="510" priority="778">
      <formula>$S70="ALTA"</formula>
    </cfRule>
    <cfRule type="expression" dxfId="509" priority="779">
      <formula>$S70="MODERADA"</formula>
    </cfRule>
    <cfRule type="expression" dxfId="508" priority="780">
      <formula>$S70="BAJA"</formula>
    </cfRule>
  </conditionalFormatting>
  <conditionalFormatting sqref="N115 N125 N130 N135 N120">
    <cfRule type="containsText" dxfId="507" priority="749" stopIfTrue="1" operator="containsText" text="BAJA">
      <formula>NOT(ISERROR(SEARCH("BAJA",N115)))</formula>
    </cfRule>
    <cfRule type="containsText" dxfId="506" priority="750" stopIfTrue="1" operator="containsText" text="MODERADA">
      <formula>NOT(ISERROR(SEARCH("MODERADA",N115)))</formula>
    </cfRule>
    <cfRule type="containsText" dxfId="505" priority="751" stopIfTrue="1" operator="containsText" text="ALTA">
      <formula>NOT(ISERROR(SEARCH("ALTA",N115)))</formula>
    </cfRule>
    <cfRule type="containsText" dxfId="504" priority="752" stopIfTrue="1" operator="containsText" text="EXTREMA">
      <formula>NOT(ISERROR(SEARCH("EXTREMA",N115)))</formula>
    </cfRule>
  </conditionalFormatting>
  <conditionalFormatting sqref="O120">
    <cfRule type="containsText" dxfId="503" priority="745" stopIfTrue="1" operator="containsText" text="BAJA">
      <formula>NOT(ISERROR(SEARCH("BAJA",O120)))</formula>
    </cfRule>
    <cfRule type="containsText" dxfId="502" priority="746" stopIfTrue="1" operator="containsText" text="MODERADA">
      <formula>NOT(ISERROR(SEARCH("MODERADA",O120)))</formula>
    </cfRule>
    <cfRule type="containsText" dxfId="501" priority="747" stopIfTrue="1" operator="containsText" text="ALTA">
      <formula>NOT(ISERROR(SEARCH("ALTA",O120)))</formula>
    </cfRule>
    <cfRule type="containsText" dxfId="500" priority="748" stopIfTrue="1" operator="containsText" text="EXTREMA">
      <formula>NOT(ISERROR(SEARCH("EXTREMA",O120)))</formula>
    </cfRule>
  </conditionalFormatting>
  <conditionalFormatting sqref="O130">
    <cfRule type="containsText" dxfId="499" priority="741" stopIfTrue="1" operator="containsText" text="BAJA">
      <formula>NOT(ISERROR(SEARCH("BAJA",O130)))</formula>
    </cfRule>
    <cfRule type="containsText" dxfId="498" priority="742" stopIfTrue="1" operator="containsText" text="MODERADA">
      <formula>NOT(ISERROR(SEARCH("MODERADA",O130)))</formula>
    </cfRule>
    <cfRule type="containsText" dxfId="497" priority="743" stopIfTrue="1" operator="containsText" text="ALTA">
      <formula>NOT(ISERROR(SEARCH("ALTA",O130)))</formula>
    </cfRule>
    <cfRule type="containsText" dxfId="496" priority="744" stopIfTrue="1" operator="containsText" text="EXTREMA">
      <formula>NOT(ISERROR(SEARCH("EXTREMA",O130)))</formula>
    </cfRule>
  </conditionalFormatting>
  <conditionalFormatting sqref="O135">
    <cfRule type="containsText" dxfId="495" priority="737" stopIfTrue="1" operator="containsText" text="BAJA">
      <formula>NOT(ISERROR(SEARCH("BAJA",O135)))</formula>
    </cfRule>
    <cfRule type="containsText" dxfId="494" priority="738" stopIfTrue="1" operator="containsText" text="MODERADA">
      <formula>NOT(ISERROR(SEARCH("MODERADA",O135)))</formula>
    </cfRule>
    <cfRule type="containsText" dxfId="493" priority="739" stopIfTrue="1" operator="containsText" text="ALTA">
      <formula>NOT(ISERROR(SEARCH("ALTA",O135)))</formula>
    </cfRule>
    <cfRule type="containsText" dxfId="492" priority="740" stopIfTrue="1" operator="containsText" text="EXTREMA">
      <formula>NOT(ISERROR(SEARCH("EXTREMA",O135)))</formula>
    </cfRule>
  </conditionalFormatting>
  <conditionalFormatting sqref="O115">
    <cfRule type="containsText" dxfId="491" priority="729" stopIfTrue="1" operator="containsText" text="BAJA">
      <formula>NOT(ISERROR(SEARCH("BAJA",O115)))</formula>
    </cfRule>
    <cfRule type="containsText" dxfId="490" priority="730" stopIfTrue="1" operator="containsText" text="MODERADA">
      <formula>NOT(ISERROR(SEARCH("MODERADA",O115)))</formula>
    </cfRule>
    <cfRule type="containsText" dxfId="489" priority="731" stopIfTrue="1" operator="containsText" text="ALTA">
      <formula>NOT(ISERROR(SEARCH("ALTA",O115)))</formula>
    </cfRule>
    <cfRule type="containsText" dxfId="488" priority="732" stopIfTrue="1" operator="containsText" text="EXTREMA">
      <formula>NOT(ISERROR(SEARCH("EXTREMA",O115)))</formula>
    </cfRule>
  </conditionalFormatting>
  <conditionalFormatting sqref="S115:S139">
    <cfRule type="expression" dxfId="487" priority="725">
      <formula>$S115="EXTREMA"</formula>
    </cfRule>
    <cfRule type="expression" dxfId="486" priority="726">
      <formula>$S115="ALTA"</formula>
    </cfRule>
    <cfRule type="expression" dxfId="485" priority="727">
      <formula>$S115="MODERADA"</formula>
    </cfRule>
    <cfRule type="expression" dxfId="484" priority="728">
      <formula>$S115="BAJA"</formula>
    </cfRule>
  </conditionalFormatting>
  <conditionalFormatting sqref="X115">
    <cfRule type="containsText" dxfId="483" priority="721" stopIfTrue="1" operator="containsText" text="EXTREMA">
      <formula>NOT(ISERROR(SEARCH("EXTREMA",X115)))</formula>
    </cfRule>
    <cfRule type="containsText" dxfId="482" priority="722" stopIfTrue="1" operator="containsText" text="ALTA">
      <formula>NOT(ISERROR(SEARCH("ALTA",X115)))</formula>
    </cfRule>
    <cfRule type="containsText" dxfId="481" priority="723" stopIfTrue="1" operator="containsText" text="MODERADA">
      <formula>NOT(ISERROR(SEARCH("MODERADA",X115)))</formula>
    </cfRule>
    <cfRule type="containsText" dxfId="480" priority="724" stopIfTrue="1" operator="containsText" text="BAJA">
      <formula>NOT(ISERROR(SEARCH("BAJA",X115)))</formula>
    </cfRule>
  </conditionalFormatting>
  <conditionalFormatting sqref="X120 X125 X130 X135">
    <cfRule type="containsText" dxfId="479" priority="713" stopIfTrue="1" operator="containsText" text="EXTREMA">
      <formula>NOT(ISERROR(SEARCH("EXTREMA",X120)))</formula>
    </cfRule>
    <cfRule type="containsText" dxfId="478" priority="714" stopIfTrue="1" operator="containsText" text="ALTA">
      <formula>NOT(ISERROR(SEARCH("ALTA",X120)))</formula>
    </cfRule>
    <cfRule type="containsText" dxfId="477" priority="715" stopIfTrue="1" operator="containsText" text="MODERADA">
      <formula>NOT(ISERROR(SEARCH("MODERADA",X120)))</formula>
    </cfRule>
    <cfRule type="containsText" dxfId="476" priority="716" stopIfTrue="1" operator="containsText" text="BAJA">
      <formula>NOT(ISERROR(SEARCH("BAJA",X120)))</formula>
    </cfRule>
  </conditionalFormatting>
  <conditionalFormatting sqref="X150:X151">
    <cfRule type="containsText" dxfId="475" priority="709" stopIfTrue="1" operator="containsText" text="EXTREMA">
      <formula>NOT(ISERROR(SEARCH("EXTREMA",X150)))</formula>
    </cfRule>
    <cfRule type="containsText" dxfId="474" priority="710" stopIfTrue="1" operator="containsText" text="ALTA">
      <formula>NOT(ISERROR(SEARCH("ALTA",X150)))</formula>
    </cfRule>
    <cfRule type="containsText" dxfId="473" priority="711" stopIfTrue="1" operator="containsText" text="MODERADA">
      <formula>NOT(ISERROR(SEARCH("MODERADA",X150)))</formula>
    </cfRule>
    <cfRule type="containsText" dxfId="472" priority="712" stopIfTrue="1" operator="containsText" text="BAJA">
      <formula>NOT(ISERROR(SEARCH("BAJA",X150)))</formula>
    </cfRule>
  </conditionalFormatting>
  <conditionalFormatting sqref="S153:S157">
    <cfRule type="expression" dxfId="471" priority="705">
      <formula>$S153="EXTREMA"</formula>
    </cfRule>
    <cfRule type="expression" dxfId="470" priority="706">
      <formula>$S153="ALTA"</formula>
    </cfRule>
    <cfRule type="expression" dxfId="469" priority="707">
      <formula>$S153="MODERADA"</formula>
    </cfRule>
    <cfRule type="expression" dxfId="468" priority="708">
      <formula>$S153="BAJA"</formula>
    </cfRule>
  </conditionalFormatting>
  <conditionalFormatting sqref="N153">
    <cfRule type="containsText" dxfId="467" priority="701" stopIfTrue="1" operator="containsText" text="BAJA">
      <formula>NOT(ISERROR(SEARCH("BAJA",N153)))</formula>
    </cfRule>
    <cfRule type="containsText" dxfId="466" priority="702" stopIfTrue="1" operator="containsText" text="MODERADA">
      <formula>NOT(ISERROR(SEARCH("MODERADA",N153)))</formula>
    </cfRule>
    <cfRule type="containsText" dxfId="465" priority="703" stopIfTrue="1" operator="containsText" text="ALTA">
      <formula>NOT(ISERROR(SEARCH("ALTA",N153)))</formula>
    </cfRule>
    <cfRule type="containsText" dxfId="464" priority="704" stopIfTrue="1" operator="containsText" text="EXTREMA">
      <formula>NOT(ISERROR(SEARCH("EXTREMA",N153)))</formula>
    </cfRule>
  </conditionalFormatting>
  <conditionalFormatting sqref="N223">
    <cfRule type="containsText" dxfId="463" priority="629" stopIfTrue="1" operator="containsText" text="BAJA">
      <formula>NOT(ISERROR(SEARCH("BAJA",N223)))</formula>
    </cfRule>
    <cfRule type="containsText" dxfId="462" priority="630" stopIfTrue="1" operator="containsText" text="MODERADA">
      <formula>NOT(ISERROR(SEARCH("MODERADA",N223)))</formula>
    </cfRule>
    <cfRule type="containsText" dxfId="461" priority="631" stopIfTrue="1" operator="containsText" text="ALTA">
      <formula>NOT(ISERROR(SEARCH("ALTA",N223)))</formula>
    </cfRule>
    <cfRule type="containsText" dxfId="460" priority="632" stopIfTrue="1" operator="containsText" text="EXTREMA">
      <formula>NOT(ISERROR(SEARCH("EXTREMA",N223)))</formula>
    </cfRule>
  </conditionalFormatting>
  <conditionalFormatting sqref="S223:S227">
    <cfRule type="expression" dxfId="459" priority="625">
      <formula>$S223="EXTREMA"</formula>
    </cfRule>
    <cfRule type="expression" dxfId="458" priority="626">
      <formula>$S223="ALTA"</formula>
    </cfRule>
    <cfRule type="expression" dxfId="457" priority="627">
      <formula>$S223="MODERADA"</formula>
    </cfRule>
    <cfRule type="expression" dxfId="456" priority="628">
      <formula>$S223="BAJA"</formula>
    </cfRule>
  </conditionalFormatting>
  <conditionalFormatting sqref="N228">
    <cfRule type="containsText" dxfId="455" priority="617" stopIfTrue="1" operator="containsText" text="BAJA">
      <formula>NOT(ISERROR(SEARCH("BAJA",N228)))</formula>
    </cfRule>
    <cfRule type="containsText" dxfId="454" priority="618" stopIfTrue="1" operator="containsText" text="MODERADA">
      <formula>NOT(ISERROR(SEARCH("MODERADA",N228)))</formula>
    </cfRule>
    <cfRule type="containsText" dxfId="453" priority="619" stopIfTrue="1" operator="containsText" text="ALTA">
      <formula>NOT(ISERROR(SEARCH("ALTA",N228)))</formula>
    </cfRule>
    <cfRule type="containsText" dxfId="452" priority="620" stopIfTrue="1" operator="containsText" text="EXTREMA">
      <formula>NOT(ISERROR(SEARCH("EXTREMA",N228)))</formula>
    </cfRule>
  </conditionalFormatting>
  <conditionalFormatting sqref="S228:S232">
    <cfRule type="expression" dxfId="451" priority="613">
      <formula>$S228="EXTREMA"</formula>
    </cfRule>
    <cfRule type="expression" dxfId="450" priority="614">
      <formula>$S228="ALTA"</formula>
    </cfRule>
    <cfRule type="expression" dxfId="449" priority="615">
      <formula>$S228="MODERADA"</formula>
    </cfRule>
    <cfRule type="expression" dxfId="448" priority="616">
      <formula>$S228="BAJA"</formula>
    </cfRule>
  </conditionalFormatting>
  <conditionalFormatting sqref="N233">
    <cfRule type="containsText" dxfId="447" priority="605" stopIfTrue="1" operator="containsText" text="BAJA">
      <formula>NOT(ISERROR(SEARCH("BAJA",N233)))</formula>
    </cfRule>
    <cfRule type="containsText" dxfId="446" priority="606" stopIfTrue="1" operator="containsText" text="MODERADA">
      <formula>NOT(ISERROR(SEARCH("MODERADA",N233)))</formula>
    </cfRule>
    <cfRule type="containsText" dxfId="445" priority="607" stopIfTrue="1" operator="containsText" text="ALTA">
      <formula>NOT(ISERROR(SEARCH("ALTA",N233)))</formula>
    </cfRule>
    <cfRule type="containsText" dxfId="444" priority="608" stopIfTrue="1" operator="containsText" text="EXTREMA">
      <formula>NOT(ISERROR(SEARCH("EXTREMA",N233)))</formula>
    </cfRule>
  </conditionalFormatting>
  <conditionalFormatting sqref="S233:S237">
    <cfRule type="expression" dxfId="443" priority="601">
      <formula>$S233="EXTREMA"</formula>
    </cfRule>
    <cfRule type="expression" dxfId="442" priority="602">
      <formula>$S233="ALTA"</formula>
    </cfRule>
    <cfRule type="expression" dxfId="441" priority="603">
      <formula>$S233="MODERADA"</formula>
    </cfRule>
    <cfRule type="expression" dxfId="440" priority="604">
      <formula>$S233="BAJA"</formula>
    </cfRule>
  </conditionalFormatting>
  <conditionalFormatting sqref="N238">
    <cfRule type="containsText" dxfId="439" priority="593" stopIfTrue="1" operator="containsText" text="BAJA">
      <formula>NOT(ISERROR(SEARCH("BAJA",N238)))</formula>
    </cfRule>
    <cfRule type="containsText" dxfId="438" priority="594" stopIfTrue="1" operator="containsText" text="MODERADA">
      <formula>NOT(ISERROR(SEARCH("MODERADA",N238)))</formula>
    </cfRule>
    <cfRule type="containsText" dxfId="437" priority="595" stopIfTrue="1" operator="containsText" text="ALTA">
      <formula>NOT(ISERROR(SEARCH("ALTA",N238)))</formula>
    </cfRule>
    <cfRule type="containsText" dxfId="436" priority="596" stopIfTrue="1" operator="containsText" text="EXTREMA">
      <formula>NOT(ISERROR(SEARCH("EXTREMA",N238)))</formula>
    </cfRule>
  </conditionalFormatting>
  <conditionalFormatting sqref="S238:S242">
    <cfRule type="expression" dxfId="435" priority="589">
      <formula>$S238="EXTREMA"</formula>
    </cfRule>
    <cfRule type="expression" dxfId="434" priority="590">
      <formula>$S238="ALTA"</formula>
    </cfRule>
    <cfRule type="expression" dxfId="433" priority="591">
      <formula>$S238="MODERADA"</formula>
    </cfRule>
    <cfRule type="expression" dxfId="432" priority="592">
      <formula>$S238="BAJA"</formula>
    </cfRule>
  </conditionalFormatting>
  <conditionalFormatting sqref="N243">
    <cfRule type="containsText" dxfId="431" priority="581" stopIfTrue="1" operator="containsText" text="BAJA">
      <formula>NOT(ISERROR(SEARCH("BAJA",N243)))</formula>
    </cfRule>
    <cfRule type="containsText" dxfId="430" priority="582" stopIfTrue="1" operator="containsText" text="MODERADA">
      <formula>NOT(ISERROR(SEARCH("MODERADA",N243)))</formula>
    </cfRule>
    <cfRule type="containsText" dxfId="429" priority="583" stopIfTrue="1" operator="containsText" text="ALTA">
      <formula>NOT(ISERROR(SEARCH("ALTA",N243)))</formula>
    </cfRule>
    <cfRule type="containsText" dxfId="428" priority="584" stopIfTrue="1" operator="containsText" text="EXTREMA">
      <formula>NOT(ISERROR(SEARCH("EXTREMA",N243)))</formula>
    </cfRule>
  </conditionalFormatting>
  <conditionalFormatting sqref="S243:S248">
    <cfRule type="expression" dxfId="427" priority="577">
      <formula>$S243="EXTREMA"</formula>
    </cfRule>
    <cfRule type="expression" dxfId="426" priority="578">
      <formula>$S243="ALTA"</formula>
    </cfRule>
    <cfRule type="expression" dxfId="425" priority="579">
      <formula>$S243="MODERADA"</formula>
    </cfRule>
    <cfRule type="expression" dxfId="424" priority="580">
      <formula>$S243="BAJA"</formula>
    </cfRule>
  </conditionalFormatting>
  <conditionalFormatting sqref="N249">
    <cfRule type="containsText" dxfId="423" priority="569" stopIfTrue="1" operator="containsText" text="BAJA">
      <formula>NOT(ISERROR(SEARCH("BAJA",N249)))</formula>
    </cfRule>
    <cfRule type="containsText" dxfId="422" priority="570" stopIfTrue="1" operator="containsText" text="MODERADA">
      <formula>NOT(ISERROR(SEARCH("MODERADA",N249)))</formula>
    </cfRule>
    <cfRule type="containsText" dxfId="421" priority="571" stopIfTrue="1" operator="containsText" text="ALTA">
      <formula>NOT(ISERROR(SEARCH("ALTA",N249)))</formula>
    </cfRule>
    <cfRule type="containsText" dxfId="420" priority="572" stopIfTrue="1" operator="containsText" text="EXTREMA">
      <formula>NOT(ISERROR(SEARCH("EXTREMA",N249)))</formula>
    </cfRule>
  </conditionalFormatting>
  <conditionalFormatting sqref="S249:S253">
    <cfRule type="expression" dxfId="419" priority="565">
      <formula>$S249="EXTREMA"</formula>
    </cfRule>
    <cfRule type="expression" dxfId="418" priority="566">
      <formula>$S249="ALTA"</formula>
    </cfRule>
    <cfRule type="expression" dxfId="417" priority="567">
      <formula>$S249="MODERADA"</formula>
    </cfRule>
    <cfRule type="expression" dxfId="416" priority="568">
      <formula>$S249="BAJA"</formula>
    </cfRule>
  </conditionalFormatting>
  <conditionalFormatting sqref="O177">
    <cfRule type="containsText" dxfId="415" priority="513" stopIfTrue="1" operator="containsText" text="BAJA">
      <formula>NOT(ISERROR(SEARCH("BAJA",O177)))</formula>
    </cfRule>
    <cfRule type="containsText" dxfId="414" priority="514" stopIfTrue="1" operator="containsText" text="MODERADA">
      <formula>NOT(ISERROR(SEARCH("MODERADA",O177)))</formula>
    </cfRule>
    <cfRule type="containsText" dxfId="413" priority="515" stopIfTrue="1" operator="containsText" text="ALTA">
      <formula>NOT(ISERROR(SEARCH("ALTA",O177)))</formula>
    </cfRule>
    <cfRule type="containsText" dxfId="412" priority="516" stopIfTrue="1" operator="containsText" text="EXTREMA">
      <formula>NOT(ISERROR(SEARCH("EXTREMA",O177)))</formula>
    </cfRule>
  </conditionalFormatting>
  <conditionalFormatting sqref="N177">
    <cfRule type="containsText" dxfId="411" priority="505" stopIfTrue="1" operator="containsText" text="BAJA">
      <formula>NOT(ISERROR(SEARCH("BAJA",N177)))</formula>
    </cfRule>
    <cfRule type="containsText" dxfId="410" priority="506" stopIfTrue="1" operator="containsText" text="MODERADA">
      <formula>NOT(ISERROR(SEARCH("MODERADA",N177)))</formula>
    </cfRule>
    <cfRule type="containsText" dxfId="409" priority="507" stopIfTrue="1" operator="containsText" text="ALTA">
      <formula>NOT(ISERROR(SEARCH("ALTA",N177)))</formula>
    </cfRule>
    <cfRule type="containsText" dxfId="408" priority="508" stopIfTrue="1" operator="containsText" text="EXTREMA">
      <formula>NOT(ISERROR(SEARCH("EXTREMA",N177)))</formula>
    </cfRule>
  </conditionalFormatting>
  <conditionalFormatting sqref="N173">
    <cfRule type="containsText" dxfId="407" priority="525" stopIfTrue="1" operator="containsText" text="BAJA">
      <formula>NOT(ISERROR(SEARCH("BAJA",N173)))</formula>
    </cfRule>
    <cfRule type="containsText" dxfId="406" priority="526" stopIfTrue="1" operator="containsText" text="MODERADA">
      <formula>NOT(ISERROR(SEARCH("MODERADA",N173)))</formula>
    </cfRule>
    <cfRule type="containsText" dxfId="405" priority="527" stopIfTrue="1" operator="containsText" text="ALTA">
      <formula>NOT(ISERROR(SEARCH("ALTA",N173)))</formula>
    </cfRule>
    <cfRule type="containsText" dxfId="404" priority="528" stopIfTrue="1" operator="containsText" text="EXTREMA">
      <formula>NOT(ISERROR(SEARCH("EXTREMA",N173)))</formula>
    </cfRule>
  </conditionalFormatting>
  <conditionalFormatting sqref="O173">
    <cfRule type="containsText" dxfId="403" priority="521" stopIfTrue="1" operator="containsText" text="BAJA">
      <formula>NOT(ISERROR(SEARCH("BAJA",O173)))</formula>
    </cfRule>
    <cfRule type="containsText" dxfId="402" priority="522" stopIfTrue="1" operator="containsText" text="MODERADA">
      <formula>NOT(ISERROR(SEARCH("MODERADA",O173)))</formula>
    </cfRule>
    <cfRule type="containsText" dxfId="401" priority="523" stopIfTrue="1" operator="containsText" text="ALTA">
      <formula>NOT(ISERROR(SEARCH("ALTA",O173)))</formula>
    </cfRule>
    <cfRule type="containsText" dxfId="400" priority="524" stopIfTrue="1" operator="containsText" text="EXTREMA">
      <formula>NOT(ISERROR(SEARCH("EXTREMA",O173)))</formula>
    </cfRule>
  </conditionalFormatting>
  <conditionalFormatting sqref="S177:S181">
    <cfRule type="expression" dxfId="399" priority="509">
      <formula>$S177="EXTREMA"</formula>
    </cfRule>
    <cfRule type="expression" dxfId="398" priority="510">
      <formula>$S177="ALTA"</formula>
    </cfRule>
    <cfRule type="expression" dxfId="397" priority="511">
      <formula>$S177="MODERADA"</formula>
    </cfRule>
    <cfRule type="expression" dxfId="396" priority="512">
      <formula>$S177="BAJA"</formula>
    </cfRule>
  </conditionalFormatting>
  <conditionalFormatting sqref="S182:S186">
    <cfRule type="expression" dxfId="395" priority="501">
      <formula>$S182="EXTREMA"</formula>
    </cfRule>
    <cfRule type="expression" dxfId="394" priority="502">
      <formula>$S182="ALTA"</formula>
    </cfRule>
    <cfRule type="expression" dxfId="393" priority="503">
      <formula>$S182="MODERADA"</formula>
    </cfRule>
    <cfRule type="expression" dxfId="392" priority="504">
      <formula>$S182="BAJA"</formula>
    </cfRule>
  </conditionalFormatting>
  <conditionalFormatting sqref="N182">
    <cfRule type="containsText" dxfId="391" priority="497" stopIfTrue="1" operator="containsText" text="BAJA">
      <formula>NOT(ISERROR(SEARCH("BAJA",N182)))</formula>
    </cfRule>
    <cfRule type="containsText" dxfId="390" priority="498" stopIfTrue="1" operator="containsText" text="MODERADA">
      <formula>NOT(ISERROR(SEARCH("MODERADA",N182)))</formula>
    </cfRule>
    <cfRule type="containsText" dxfId="389" priority="499" stopIfTrue="1" operator="containsText" text="ALTA">
      <formula>NOT(ISERROR(SEARCH("ALTA",N182)))</formula>
    </cfRule>
    <cfRule type="containsText" dxfId="388" priority="500" stopIfTrue="1" operator="containsText" text="EXTREMA">
      <formula>NOT(ISERROR(SEARCH("EXTREMA",N182)))</formula>
    </cfRule>
  </conditionalFormatting>
  <conditionalFormatting sqref="S192:S196">
    <cfRule type="expression" dxfId="387" priority="489">
      <formula>$S192="EXTREMA"</formula>
    </cfRule>
    <cfRule type="expression" dxfId="386" priority="490">
      <formula>$S192="ALTA"</formula>
    </cfRule>
    <cfRule type="expression" dxfId="385" priority="491">
      <formula>$S192="MODERADA"</formula>
    </cfRule>
    <cfRule type="expression" dxfId="384" priority="492">
      <formula>$S192="BAJA"</formula>
    </cfRule>
  </conditionalFormatting>
  <conditionalFormatting sqref="N197">
    <cfRule type="containsText" dxfId="383" priority="481" stopIfTrue="1" operator="containsText" text="BAJA">
      <formula>NOT(ISERROR(SEARCH("BAJA",N197)))</formula>
    </cfRule>
    <cfRule type="containsText" dxfId="382" priority="482" stopIfTrue="1" operator="containsText" text="MODERADA">
      <formula>NOT(ISERROR(SEARCH("MODERADA",N197)))</formula>
    </cfRule>
    <cfRule type="containsText" dxfId="381" priority="483" stopIfTrue="1" operator="containsText" text="ALTA">
      <formula>NOT(ISERROR(SEARCH("ALTA",N197)))</formula>
    </cfRule>
    <cfRule type="containsText" dxfId="380" priority="484" stopIfTrue="1" operator="containsText" text="EXTREMA">
      <formula>NOT(ISERROR(SEARCH("EXTREMA",N197)))</formula>
    </cfRule>
  </conditionalFormatting>
  <conditionalFormatting sqref="O197">
    <cfRule type="containsText" dxfId="379" priority="477" stopIfTrue="1" operator="containsText" text="BAJA">
      <formula>NOT(ISERROR(SEARCH("BAJA",O197)))</formula>
    </cfRule>
    <cfRule type="containsText" dxfId="378" priority="478" stopIfTrue="1" operator="containsText" text="MODERADA">
      <formula>NOT(ISERROR(SEARCH("MODERADA",O197)))</formula>
    </cfRule>
    <cfRule type="containsText" dxfId="377" priority="479" stopIfTrue="1" operator="containsText" text="ALTA">
      <formula>NOT(ISERROR(SEARCH("ALTA",O197)))</formula>
    </cfRule>
    <cfRule type="containsText" dxfId="376" priority="480" stopIfTrue="1" operator="containsText" text="EXTREMA">
      <formula>NOT(ISERROR(SEARCH("EXTREMA",O197)))</formula>
    </cfRule>
  </conditionalFormatting>
  <conditionalFormatting sqref="S197:S201 S206">
    <cfRule type="expression" dxfId="375" priority="473">
      <formula>$S197="EXTREMA"</formula>
    </cfRule>
    <cfRule type="expression" dxfId="374" priority="474">
      <formula>$S197="ALTA"</formula>
    </cfRule>
    <cfRule type="expression" dxfId="373" priority="475">
      <formula>$S197="MODERADA"</formula>
    </cfRule>
    <cfRule type="expression" dxfId="372" priority="476">
      <formula>$S197="BAJA"</formula>
    </cfRule>
  </conditionalFormatting>
  <conditionalFormatting sqref="N214">
    <cfRule type="containsText" dxfId="371" priority="457" stopIfTrue="1" operator="containsText" text="BAJA">
      <formula>NOT(ISERROR(SEARCH("BAJA",N214)))</formula>
    </cfRule>
    <cfRule type="containsText" dxfId="370" priority="458" stopIfTrue="1" operator="containsText" text="MODERADA">
      <formula>NOT(ISERROR(SEARCH("MODERADA",N214)))</formula>
    </cfRule>
    <cfRule type="containsText" dxfId="369" priority="459" stopIfTrue="1" operator="containsText" text="ALTA">
      <formula>NOT(ISERROR(SEARCH("ALTA",N214)))</formula>
    </cfRule>
    <cfRule type="containsText" dxfId="368" priority="460" stopIfTrue="1" operator="containsText" text="EXTREMA">
      <formula>NOT(ISERROR(SEARCH("EXTREMA",N214)))</formula>
    </cfRule>
  </conditionalFormatting>
  <conditionalFormatting sqref="N218">
    <cfRule type="containsText" dxfId="367" priority="449" stopIfTrue="1" operator="containsText" text="BAJA">
      <formula>NOT(ISERROR(SEARCH("BAJA",N218)))</formula>
    </cfRule>
    <cfRule type="containsText" dxfId="366" priority="450" stopIfTrue="1" operator="containsText" text="MODERADA">
      <formula>NOT(ISERROR(SEARCH("MODERADA",N218)))</formula>
    </cfRule>
    <cfRule type="containsText" dxfId="365" priority="451" stopIfTrue="1" operator="containsText" text="ALTA">
      <formula>NOT(ISERROR(SEARCH("ALTA",N218)))</formula>
    </cfRule>
    <cfRule type="containsText" dxfId="364" priority="452" stopIfTrue="1" operator="containsText" text="EXTREMA">
      <formula>NOT(ISERROR(SEARCH("EXTREMA",N218)))</formula>
    </cfRule>
  </conditionalFormatting>
  <conditionalFormatting sqref="S218:S222">
    <cfRule type="expression" dxfId="363" priority="441">
      <formula>$S218="EXTREMA"</formula>
    </cfRule>
    <cfRule type="expression" dxfId="362" priority="442">
      <formula>$S218="ALTA"</formula>
    </cfRule>
    <cfRule type="expression" dxfId="361" priority="443">
      <formula>$S218="MODERADA"</formula>
    </cfRule>
    <cfRule type="expression" dxfId="360" priority="444">
      <formula>$S218="BAJA"</formula>
    </cfRule>
  </conditionalFormatting>
  <conditionalFormatting sqref="O238">
    <cfRule type="containsText" dxfId="359" priority="405" stopIfTrue="1" operator="containsText" text="BAJA">
      <formula>NOT(ISERROR(SEARCH("BAJA",O238)))</formula>
    </cfRule>
    <cfRule type="containsText" dxfId="358" priority="406" stopIfTrue="1" operator="containsText" text="MODERADA">
      <formula>NOT(ISERROR(SEARCH("MODERADA",O238)))</formula>
    </cfRule>
    <cfRule type="containsText" dxfId="357" priority="407" stopIfTrue="1" operator="containsText" text="ALTA">
      <formula>NOT(ISERROR(SEARCH("ALTA",O238)))</formula>
    </cfRule>
    <cfRule type="containsText" dxfId="356" priority="408" stopIfTrue="1" operator="containsText" text="EXTREMA">
      <formula>NOT(ISERROR(SEARCH("EXTREMA",O238)))</formula>
    </cfRule>
  </conditionalFormatting>
  <conditionalFormatting sqref="O223">
    <cfRule type="containsText" dxfId="355" priority="433" stopIfTrue="1" operator="containsText" text="BAJA">
      <formula>NOT(ISERROR(SEARCH("BAJA",O223)))</formula>
    </cfRule>
    <cfRule type="containsText" dxfId="354" priority="434" stopIfTrue="1" operator="containsText" text="MODERADA">
      <formula>NOT(ISERROR(SEARCH("MODERADA",O223)))</formula>
    </cfRule>
    <cfRule type="containsText" dxfId="353" priority="435" stopIfTrue="1" operator="containsText" text="ALTA">
      <formula>NOT(ISERROR(SEARCH("ALTA",O223)))</formula>
    </cfRule>
    <cfRule type="containsText" dxfId="352" priority="436" stopIfTrue="1" operator="containsText" text="EXTREMA">
      <formula>NOT(ISERROR(SEARCH("EXTREMA",O223)))</formula>
    </cfRule>
  </conditionalFormatting>
  <conditionalFormatting sqref="O228">
    <cfRule type="containsText" dxfId="351" priority="429" stopIfTrue="1" operator="containsText" text="BAJA">
      <formula>NOT(ISERROR(SEARCH("BAJA",O228)))</formula>
    </cfRule>
    <cfRule type="containsText" dxfId="350" priority="430" stopIfTrue="1" operator="containsText" text="MODERADA">
      <formula>NOT(ISERROR(SEARCH("MODERADA",O228)))</formula>
    </cfRule>
    <cfRule type="containsText" dxfId="349" priority="431" stopIfTrue="1" operator="containsText" text="ALTA">
      <formula>NOT(ISERROR(SEARCH("ALTA",O228)))</formula>
    </cfRule>
    <cfRule type="containsText" dxfId="348" priority="432" stopIfTrue="1" operator="containsText" text="EXTREMA">
      <formula>NOT(ISERROR(SEARCH("EXTREMA",O228)))</formula>
    </cfRule>
  </conditionalFormatting>
  <conditionalFormatting sqref="O233">
    <cfRule type="containsText" dxfId="347" priority="425" stopIfTrue="1" operator="containsText" text="BAJA">
      <formula>NOT(ISERROR(SEARCH("BAJA",O233)))</formula>
    </cfRule>
    <cfRule type="containsText" dxfId="346" priority="426" stopIfTrue="1" operator="containsText" text="MODERADA">
      <formula>NOT(ISERROR(SEARCH("MODERADA",O233)))</formula>
    </cfRule>
    <cfRule type="containsText" dxfId="345" priority="427" stopIfTrue="1" operator="containsText" text="ALTA">
      <formula>NOT(ISERROR(SEARCH("ALTA",O233)))</formula>
    </cfRule>
    <cfRule type="containsText" dxfId="344" priority="428" stopIfTrue="1" operator="containsText" text="EXTREMA">
      <formula>NOT(ISERROR(SEARCH("EXTREMA",O233)))</formula>
    </cfRule>
  </conditionalFormatting>
  <conditionalFormatting sqref="X237">
    <cfRule type="containsText" dxfId="343" priority="409" stopIfTrue="1" operator="containsText" text="EXTREMA">
      <formula>NOT(ISERROR(SEARCH("EXTREMA",X237)))</formula>
    </cfRule>
    <cfRule type="containsText" dxfId="342" priority="410" stopIfTrue="1" operator="containsText" text="ALTA">
      <formula>NOT(ISERROR(SEARCH("ALTA",X237)))</formula>
    </cfRule>
    <cfRule type="containsText" dxfId="341" priority="411" stopIfTrue="1" operator="containsText" text="MODERADA">
      <formula>NOT(ISERROR(SEARCH("MODERADA",X237)))</formula>
    </cfRule>
    <cfRule type="containsText" dxfId="340" priority="412" stopIfTrue="1" operator="containsText" text="BAJA">
      <formula>NOT(ISERROR(SEARCH("BAJA",X237)))</formula>
    </cfRule>
  </conditionalFormatting>
  <conditionalFormatting sqref="X233">
    <cfRule type="containsText" dxfId="339" priority="421" stopIfTrue="1" operator="containsText" text="EXTREMA">
      <formula>NOT(ISERROR(SEARCH("EXTREMA",X233)))</formula>
    </cfRule>
    <cfRule type="containsText" dxfId="338" priority="422" stopIfTrue="1" operator="containsText" text="ALTA">
      <formula>NOT(ISERROR(SEARCH("ALTA",X233)))</formula>
    </cfRule>
    <cfRule type="containsText" dxfId="337" priority="423" stopIfTrue="1" operator="containsText" text="MODERADA">
      <formula>NOT(ISERROR(SEARCH("MODERADA",X233)))</formula>
    </cfRule>
    <cfRule type="containsText" dxfId="336" priority="424" stopIfTrue="1" operator="containsText" text="BAJA">
      <formula>NOT(ISERROR(SEARCH("BAJA",X233)))</formula>
    </cfRule>
  </conditionalFormatting>
  <conditionalFormatting sqref="X235">
    <cfRule type="containsText" dxfId="335" priority="417" stopIfTrue="1" operator="containsText" text="EXTREMA">
      <formula>NOT(ISERROR(SEARCH("EXTREMA",X235)))</formula>
    </cfRule>
    <cfRule type="containsText" dxfId="334" priority="418" stopIfTrue="1" operator="containsText" text="ALTA">
      <formula>NOT(ISERROR(SEARCH("ALTA",X235)))</formula>
    </cfRule>
    <cfRule type="containsText" dxfId="333" priority="419" stopIfTrue="1" operator="containsText" text="MODERADA">
      <formula>NOT(ISERROR(SEARCH("MODERADA",X235)))</formula>
    </cfRule>
    <cfRule type="containsText" dxfId="332" priority="420" stopIfTrue="1" operator="containsText" text="BAJA">
      <formula>NOT(ISERROR(SEARCH("BAJA",X235)))</formula>
    </cfRule>
  </conditionalFormatting>
  <conditionalFormatting sqref="X236">
    <cfRule type="containsText" dxfId="331" priority="413" stopIfTrue="1" operator="containsText" text="EXTREMA">
      <formula>NOT(ISERROR(SEARCH("EXTREMA",X236)))</formula>
    </cfRule>
    <cfRule type="containsText" dxfId="330" priority="414" stopIfTrue="1" operator="containsText" text="ALTA">
      <formula>NOT(ISERROR(SEARCH("ALTA",X236)))</formula>
    </cfRule>
    <cfRule type="containsText" dxfId="329" priority="415" stopIfTrue="1" operator="containsText" text="MODERADA">
      <formula>NOT(ISERROR(SEARCH("MODERADA",X236)))</formula>
    </cfRule>
    <cfRule type="containsText" dxfId="328" priority="416" stopIfTrue="1" operator="containsText" text="BAJA">
      <formula>NOT(ISERROR(SEARCH("BAJA",X236)))</formula>
    </cfRule>
  </conditionalFormatting>
  <conditionalFormatting sqref="O249">
    <cfRule type="containsText" dxfId="327" priority="385" stopIfTrue="1" operator="containsText" text="BAJA">
      <formula>NOT(ISERROR(SEARCH("BAJA",O249)))</formula>
    </cfRule>
    <cfRule type="containsText" dxfId="326" priority="386" stopIfTrue="1" operator="containsText" text="MODERADA">
      <formula>NOT(ISERROR(SEARCH("MODERADA",O249)))</formula>
    </cfRule>
    <cfRule type="containsText" dxfId="325" priority="387" stopIfTrue="1" operator="containsText" text="ALTA">
      <formula>NOT(ISERROR(SEARCH("ALTA",O249)))</formula>
    </cfRule>
    <cfRule type="containsText" dxfId="324" priority="388" stopIfTrue="1" operator="containsText" text="EXTREMA">
      <formula>NOT(ISERROR(SEARCH("EXTREMA",O249)))</formula>
    </cfRule>
  </conditionalFormatting>
  <conditionalFormatting sqref="O247">
    <cfRule type="containsText" dxfId="323" priority="401" stopIfTrue="1" operator="containsText" text="BAJA">
      <formula>NOT(ISERROR(SEARCH("BAJA",O247)))</formula>
    </cfRule>
    <cfRule type="containsText" dxfId="322" priority="402" stopIfTrue="1" operator="containsText" text="MODERADA">
      <formula>NOT(ISERROR(SEARCH("MODERADA",O247)))</formula>
    </cfRule>
    <cfRule type="containsText" dxfId="321" priority="403" stopIfTrue="1" operator="containsText" text="ALTA">
      <formula>NOT(ISERROR(SEARCH("ALTA",O247)))</formula>
    </cfRule>
    <cfRule type="containsText" dxfId="320" priority="404" stopIfTrue="1" operator="containsText" text="EXTREMA">
      <formula>NOT(ISERROR(SEARCH("EXTREMA",O247)))</formula>
    </cfRule>
  </conditionalFormatting>
  <conditionalFormatting sqref="X245">
    <cfRule type="containsText" dxfId="319" priority="397" stopIfTrue="1" operator="containsText" text="EXTREMA">
      <formula>NOT(ISERROR(SEARCH("EXTREMA",X245)))</formula>
    </cfRule>
    <cfRule type="containsText" dxfId="318" priority="398" stopIfTrue="1" operator="containsText" text="ALTA">
      <formula>NOT(ISERROR(SEARCH("ALTA",X245)))</formula>
    </cfRule>
    <cfRule type="containsText" dxfId="317" priority="399" stopIfTrue="1" operator="containsText" text="MODERADA">
      <formula>NOT(ISERROR(SEARCH("MODERADA",X245)))</formula>
    </cfRule>
    <cfRule type="containsText" dxfId="316" priority="400" stopIfTrue="1" operator="containsText" text="BAJA">
      <formula>NOT(ISERROR(SEARCH("BAJA",X245)))</formula>
    </cfRule>
  </conditionalFormatting>
  <conditionalFormatting sqref="X243">
    <cfRule type="containsText" dxfId="315" priority="393" stopIfTrue="1" operator="containsText" text="EXTREMA">
      <formula>NOT(ISERROR(SEARCH("EXTREMA",X243)))</formula>
    </cfRule>
    <cfRule type="containsText" dxfId="314" priority="394" stopIfTrue="1" operator="containsText" text="ALTA">
      <formula>NOT(ISERROR(SEARCH("ALTA",X243)))</formula>
    </cfRule>
    <cfRule type="containsText" dxfId="313" priority="395" stopIfTrue="1" operator="containsText" text="MODERADA">
      <formula>NOT(ISERROR(SEARCH("MODERADA",X243)))</formula>
    </cfRule>
    <cfRule type="containsText" dxfId="312" priority="396" stopIfTrue="1" operator="containsText" text="BAJA">
      <formula>NOT(ISERROR(SEARCH("BAJA",X243)))</formula>
    </cfRule>
  </conditionalFormatting>
  <conditionalFormatting sqref="X247">
    <cfRule type="containsText" dxfId="311" priority="389" stopIfTrue="1" operator="containsText" text="EXTREMA">
      <formula>NOT(ISERROR(SEARCH("EXTREMA",X247)))</formula>
    </cfRule>
    <cfRule type="containsText" dxfId="310" priority="390" stopIfTrue="1" operator="containsText" text="ALTA">
      <formula>NOT(ISERROR(SEARCH("ALTA",X247)))</formula>
    </cfRule>
    <cfRule type="containsText" dxfId="309" priority="391" stopIfTrue="1" operator="containsText" text="MODERADA">
      <formula>NOT(ISERROR(SEARCH("MODERADA",X247)))</formula>
    </cfRule>
    <cfRule type="containsText" dxfId="308" priority="392" stopIfTrue="1" operator="containsText" text="BAJA">
      <formula>NOT(ISERROR(SEARCH("BAJA",X247)))</formula>
    </cfRule>
  </conditionalFormatting>
  <conditionalFormatting sqref="N75">
    <cfRule type="containsText" dxfId="307" priority="381" stopIfTrue="1" operator="containsText" text="BAJA">
      <formula>NOT(ISERROR(SEARCH("BAJA",N75)))</formula>
    </cfRule>
    <cfRule type="containsText" dxfId="306" priority="382" stopIfTrue="1" operator="containsText" text="MODERADA">
      <formula>NOT(ISERROR(SEARCH("MODERADA",N75)))</formula>
    </cfRule>
    <cfRule type="containsText" dxfId="305" priority="383" stopIfTrue="1" operator="containsText" text="ALTA">
      <formula>NOT(ISERROR(SEARCH("ALTA",N75)))</formula>
    </cfRule>
    <cfRule type="containsText" dxfId="304" priority="384" stopIfTrue="1" operator="containsText" text="EXTREMA">
      <formula>NOT(ISERROR(SEARCH("EXTREMA",N75)))</formula>
    </cfRule>
  </conditionalFormatting>
  <conditionalFormatting sqref="S75:S79">
    <cfRule type="expression" dxfId="303" priority="377">
      <formula>$S75="EXTREMA"</formula>
    </cfRule>
    <cfRule type="expression" dxfId="302" priority="378">
      <formula>$S75="ALTA"</formula>
    </cfRule>
    <cfRule type="expression" dxfId="301" priority="379">
      <formula>$S75="MODERADA"</formula>
    </cfRule>
    <cfRule type="expression" dxfId="300" priority="380">
      <formula>$S75="BAJA"</formula>
    </cfRule>
  </conditionalFormatting>
  <conditionalFormatting sqref="O75">
    <cfRule type="containsText" dxfId="299" priority="373" stopIfTrue="1" operator="containsText" text="BAJA">
      <formula>NOT(ISERROR(SEARCH("BAJA",O75)))</formula>
    </cfRule>
    <cfRule type="containsText" dxfId="298" priority="374" stopIfTrue="1" operator="containsText" text="MODERADA">
      <formula>NOT(ISERROR(SEARCH("MODERADA",O75)))</formula>
    </cfRule>
    <cfRule type="containsText" dxfId="297" priority="375" stopIfTrue="1" operator="containsText" text="ALTA">
      <formula>NOT(ISERROR(SEARCH("ALTA",O75)))</formula>
    </cfRule>
    <cfRule type="containsText" dxfId="296" priority="376" stopIfTrue="1" operator="containsText" text="EXTREMA">
      <formula>NOT(ISERROR(SEARCH("EXTREMA",O75)))</formula>
    </cfRule>
  </conditionalFormatting>
  <conditionalFormatting sqref="S80:S84">
    <cfRule type="expression" dxfId="295" priority="369">
      <formula>$S80="EXTREMA"</formula>
    </cfRule>
    <cfRule type="expression" dxfId="294" priority="370">
      <formula>$S80="ALTA"</formula>
    </cfRule>
    <cfRule type="expression" dxfId="293" priority="371">
      <formula>$S80="MODERADA"</formula>
    </cfRule>
    <cfRule type="expression" dxfId="292" priority="372">
      <formula>$S80="BAJA"</formula>
    </cfRule>
  </conditionalFormatting>
  <conditionalFormatting sqref="N80">
    <cfRule type="containsText" dxfId="291" priority="365" stopIfTrue="1" operator="containsText" text="BAJA">
      <formula>NOT(ISERROR(SEARCH("BAJA",N80)))</formula>
    </cfRule>
    <cfRule type="containsText" dxfId="290" priority="366" stopIfTrue="1" operator="containsText" text="MODERADA">
      <formula>NOT(ISERROR(SEARCH("MODERADA",N80)))</formula>
    </cfRule>
    <cfRule type="containsText" dxfId="289" priority="367" stopIfTrue="1" operator="containsText" text="ALTA">
      <formula>NOT(ISERROR(SEARCH("ALTA",N80)))</formula>
    </cfRule>
    <cfRule type="containsText" dxfId="288" priority="368" stopIfTrue="1" operator="containsText" text="EXTREMA">
      <formula>NOT(ISERROR(SEARCH("EXTREMA",N80)))</formula>
    </cfRule>
  </conditionalFormatting>
  <conditionalFormatting sqref="O85">
    <cfRule type="containsText" dxfId="287" priority="361" stopIfTrue="1" operator="containsText" text="BAJA">
      <formula>NOT(ISERROR(SEARCH("BAJA",O85)))</formula>
    </cfRule>
    <cfRule type="containsText" dxfId="286" priority="362" stopIfTrue="1" operator="containsText" text="MODERADA">
      <formula>NOT(ISERROR(SEARCH("MODERADA",O85)))</formula>
    </cfRule>
    <cfRule type="containsText" dxfId="285" priority="363" stopIfTrue="1" operator="containsText" text="ALTA">
      <formula>NOT(ISERROR(SEARCH("ALTA",O85)))</formula>
    </cfRule>
    <cfRule type="containsText" dxfId="284" priority="364" stopIfTrue="1" operator="containsText" text="EXTREMA">
      <formula>NOT(ISERROR(SEARCH("EXTREMA",O85)))</formula>
    </cfRule>
  </conditionalFormatting>
  <conditionalFormatting sqref="S85:S89">
    <cfRule type="expression" dxfId="283" priority="357">
      <formula>$S85="EXTREMA"</formula>
    </cfRule>
    <cfRule type="expression" dxfId="282" priority="358">
      <formula>$S85="ALTA"</formula>
    </cfRule>
    <cfRule type="expression" dxfId="281" priority="359">
      <formula>$S85="MODERADA"</formula>
    </cfRule>
    <cfRule type="expression" dxfId="280" priority="360">
      <formula>$S85="BAJA"</formula>
    </cfRule>
  </conditionalFormatting>
  <conditionalFormatting sqref="N85">
    <cfRule type="containsText" dxfId="279" priority="353" stopIfTrue="1" operator="containsText" text="BAJA">
      <formula>NOT(ISERROR(SEARCH("BAJA",N85)))</formula>
    </cfRule>
    <cfRule type="containsText" dxfId="278" priority="354" stopIfTrue="1" operator="containsText" text="MODERADA">
      <formula>NOT(ISERROR(SEARCH("MODERADA",N85)))</formula>
    </cfRule>
    <cfRule type="containsText" dxfId="277" priority="355" stopIfTrue="1" operator="containsText" text="ALTA">
      <formula>NOT(ISERROR(SEARCH("ALTA",N85)))</formula>
    </cfRule>
    <cfRule type="containsText" dxfId="276" priority="356" stopIfTrue="1" operator="containsText" text="EXTREMA">
      <formula>NOT(ISERROR(SEARCH("EXTREMA",N85)))</formula>
    </cfRule>
  </conditionalFormatting>
  <conditionalFormatting sqref="S90:S94">
    <cfRule type="expression" dxfId="275" priority="345">
      <formula>$S90="EXTREMA"</formula>
    </cfRule>
    <cfRule type="expression" dxfId="274" priority="346">
      <formula>$S90="ALTA"</formula>
    </cfRule>
    <cfRule type="expression" dxfId="273" priority="347">
      <formula>$S90="MODERADA"</formula>
    </cfRule>
    <cfRule type="expression" dxfId="272" priority="348">
      <formula>$S90="BAJA"</formula>
    </cfRule>
  </conditionalFormatting>
  <conditionalFormatting sqref="N90">
    <cfRule type="containsText" dxfId="271" priority="341" stopIfTrue="1" operator="containsText" text="BAJA">
      <formula>NOT(ISERROR(SEARCH("BAJA",N90)))</formula>
    </cfRule>
    <cfRule type="containsText" dxfId="270" priority="342" stopIfTrue="1" operator="containsText" text="MODERADA">
      <formula>NOT(ISERROR(SEARCH("MODERADA",N90)))</formula>
    </cfRule>
    <cfRule type="containsText" dxfId="269" priority="343" stopIfTrue="1" operator="containsText" text="ALTA">
      <formula>NOT(ISERROR(SEARCH("ALTA",N90)))</formula>
    </cfRule>
    <cfRule type="containsText" dxfId="268" priority="344" stopIfTrue="1" operator="containsText" text="EXTREMA">
      <formula>NOT(ISERROR(SEARCH("EXTREMA",N90)))</formula>
    </cfRule>
  </conditionalFormatting>
  <conditionalFormatting sqref="O95">
    <cfRule type="containsText" dxfId="267" priority="337" stopIfTrue="1" operator="containsText" text="BAJA">
      <formula>NOT(ISERROR(SEARCH("BAJA",O95)))</formula>
    </cfRule>
    <cfRule type="containsText" dxfId="266" priority="338" stopIfTrue="1" operator="containsText" text="MODERADA">
      <formula>NOT(ISERROR(SEARCH("MODERADA",O95)))</formula>
    </cfRule>
    <cfRule type="containsText" dxfId="265" priority="339" stopIfTrue="1" operator="containsText" text="ALTA">
      <formula>NOT(ISERROR(SEARCH("ALTA",O95)))</formula>
    </cfRule>
    <cfRule type="containsText" dxfId="264" priority="340" stopIfTrue="1" operator="containsText" text="EXTREMA">
      <formula>NOT(ISERROR(SEARCH("EXTREMA",O95)))</formula>
    </cfRule>
  </conditionalFormatting>
  <conditionalFormatting sqref="S95:S99">
    <cfRule type="expression" dxfId="263" priority="333">
      <formula>$S95="EXTREMA"</formula>
    </cfRule>
    <cfRule type="expression" dxfId="262" priority="334">
      <formula>$S95="ALTA"</formula>
    </cfRule>
    <cfRule type="expression" dxfId="261" priority="335">
      <formula>$S95="MODERADA"</formula>
    </cfRule>
    <cfRule type="expression" dxfId="260" priority="336">
      <formula>$S95="BAJA"</formula>
    </cfRule>
  </conditionalFormatting>
  <conditionalFormatting sqref="N95">
    <cfRule type="containsText" dxfId="259" priority="329" stopIfTrue="1" operator="containsText" text="BAJA">
      <formula>NOT(ISERROR(SEARCH("BAJA",N95)))</formula>
    </cfRule>
    <cfRule type="containsText" dxfId="258" priority="330" stopIfTrue="1" operator="containsText" text="MODERADA">
      <formula>NOT(ISERROR(SEARCH("MODERADA",N95)))</formula>
    </cfRule>
    <cfRule type="containsText" dxfId="257" priority="331" stopIfTrue="1" operator="containsText" text="ALTA">
      <formula>NOT(ISERROR(SEARCH("ALTA",N95)))</formula>
    </cfRule>
    <cfRule type="containsText" dxfId="256" priority="332" stopIfTrue="1" operator="containsText" text="EXTREMA">
      <formula>NOT(ISERROR(SEARCH("EXTREMA",N95)))</formula>
    </cfRule>
  </conditionalFormatting>
  <conditionalFormatting sqref="N100">
    <cfRule type="containsText" dxfId="255" priority="325" stopIfTrue="1" operator="containsText" text="BAJA">
      <formula>NOT(ISERROR(SEARCH("BAJA",N100)))</formula>
    </cfRule>
    <cfRule type="containsText" dxfId="254" priority="326" stopIfTrue="1" operator="containsText" text="MODERADA">
      <formula>NOT(ISERROR(SEARCH("MODERADA",N100)))</formula>
    </cfRule>
    <cfRule type="containsText" dxfId="253" priority="327" stopIfTrue="1" operator="containsText" text="ALTA">
      <formula>NOT(ISERROR(SEARCH("ALTA",N100)))</formula>
    </cfRule>
    <cfRule type="containsText" dxfId="252" priority="328" stopIfTrue="1" operator="containsText" text="EXTREMA">
      <formula>NOT(ISERROR(SEARCH("EXTREMA",N100)))</formula>
    </cfRule>
  </conditionalFormatting>
  <conditionalFormatting sqref="O100">
    <cfRule type="containsText" dxfId="251" priority="321" stopIfTrue="1" operator="containsText" text="BAJA">
      <formula>NOT(ISERROR(SEARCH("BAJA",O100)))</formula>
    </cfRule>
    <cfRule type="containsText" dxfId="250" priority="322" stopIfTrue="1" operator="containsText" text="MODERADA">
      <formula>NOT(ISERROR(SEARCH("MODERADA",O100)))</formula>
    </cfRule>
    <cfRule type="containsText" dxfId="249" priority="323" stopIfTrue="1" operator="containsText" text="ALTA">
      <formula>NOT(ISERROR(SEARCH("ALTA",O100)))</formula>
    </cfRule>
    <cfRule type="containsText" dxfId="248" priority="324" stopIfTrue="1" operator="containsText" text="EXTREMA">
      <formula>NOT(ISERROR(SEARCH("EXTREMA",O100)))</formula>
    </cfRule>
  </conditionalFormatting>
  <conditionalFormatting sqref="S100:S104">
    <cfRule type="expression" dxfId="247" priority="317">
      <formula>$S100="EXTREMA"</formula>
    </cfRule>
    <cfRule type="expression" dxfId="246" priority="318">
      <formula>$S100="ALTA"</formula>
    </cfRule>
    <cfRule type="expression" dxfId="245" priority="319">
      <formula>$S100="MODERADA"</formula>
    </cfRule>
    <cfRule type="expression" dxfId="244" priority="320">
      <formula>$S100="BAJA"</formula>
    </cfRule>
  </conditionalFormatting>
  <conditionalFormatting sqref="N105">
    <cfRule type="containsText" dxfId="243" priority="309" stopIfTrue="1" operator="containsText" text="BAJA">
      <formula>NOT(ISERROR(SEARCH("BAJA",N105)))</formula>
    </cfRule>
    <cfRule type="containsText" dxfId="242" priority="310" stopIfTrue="1" operator="containsText" text="MODERADA">
      <formula>NOT(ISERROR(SEARCH("MODERADA",N105)))</formula>
    </cfRule>
    <cfRule type="containsText" dxfId="241" priority="311" stopIfTrue="1" operator="containsText" text="ALTA">
      <formula>NOT(ISERROR(SEARCH("ALTA",N105)))</formula>
    </cfRule>
    <cfRule type="containsText" dxfId="240" priority="312" stopIfTrue="1" operator="containsText" text="EXTREMA">
      <formula>NOT(ISERROR(SEARCH("EXTREMA",N105)))</formula>
    </cfRule>
  </conditionalFormatting>
  <conditionalFormatting sqref="O105">
    <cfRule type="containsText" dxfId="239" priority="305" stopIfTrue="1" operator="containsText" text="BAJA">
      <formula>NOT(ISERROR(SEARCH("BAJA",O105)))</formula>
    </cfRule>
    <cfRule type="containsText" dxfId="238" priority="306" stopIfTrue="1" operator="containsText" text="MODERADA">
      <formula>NOT(ISERROR(SEARCH("MODERADA",O105)))</formula>
    </cfRule>
    <cfRule type="containsText" dxfId="237" priority="307" stopIfTrue="1" operator="containsText" text="ALTA">
      <formula>NOT(ISERROR(SEARCH("ALTA",O105)))</formula>
    </cfRule>
    <cfRule type="containsText" dxfId="236" priority="308" stopIfTrue="1" operator="containsText" text="EXTREMA">
      <formula>NOT(ISERROR(SEARCH("EXTREMA",O105)))</formula>
    </cfRule>
  </conditionalFormatting>
  <conditionalFormatting sqref="S105:S109">
    <cfRule type="expression" dxfId="235" priority="301">
      <formula>$S105="EXTREMA"</formula>
    </cfRule>
    <cfRule type="expression" dxfId="234" priority="302">
      <formula>$S105="ALTA"</formula>
    </cfRule>
    <cfRule type="expression" dxfId="233" priority="303">
      <formula>$S105="MODERADA"</formula>
    </cfRule>
    <cfRule type="expression" dxfId="232" priority="304">
      <formula>$S105="BAJA"</formula>
    </cfRule>
  </conditionalFormatting>
  <conditionalFormatting sqref="N110">
    <cfRule type="containsText" dxfId="231" priority="293" stopIfTrue="1" operator="containsText" text="BAJA">
      <formula>NOT(ISERROR(SEARCH("BAJA",N110)))</formula>
    </cfRule>
    <cfRule type="containsText" dxfId="230" priority="294" stopIfTrue="1" operator="containsText" text="MODERADA">
      <formula>NOT(ISERROR(SEARCH("MODERADA",N110)))</formula>
    </cfRule>
    <cfRule type="containsText" dxfId="229" priority="295" stopIfTrue="1" operator="containsText" text="ALTA">
      <formula>NOT(ISERROR(SEARCH("ALTA",N110)))</formula>
    </cfRule>
    <cfRule type="containsText" dxfId="228" priority="296" stopIfTrue="1" operator="containsText" text="EXTREMA">
      <formula>NOT(ISERROR(SEARCH("EXTREMA",N110)))</formula>
    </cfRule>
  </conditionalFormatting>
  <conditionalFormatting sqref="S110:S114">
    <cfRule type="expression" dxfId="227" priority="289">
      <formula>$S110="EXTREMA"</formula>
    </cfRule>
    <cfRule type="expression" dxfId="226" priority="290">
      <formula>$S110="ALTA"</formula>
    </cfRule>
    <cfRule type="expression" dxfId="225" priority="291">
      <formula>$S110="MODERADA"</formula>
    </cfRule>
    <cfRule type="expression" dxfId="224" priority="292">
      <formula>$S110="BAJA"</formula>
    </cfRule>
  </conditionalFormatting>
  <conditionalFormatting sqref="N254">
    <cfRule type="containsText" dxfId="223" priority="257" stopIfTrue="1" operator="containsText" text="BAJA">
      <formula>NOT(ISERROR(SEARCH("BAJA",N254)))</formula>
    </cfRule>
    <cfRule type="containsText" dxfId="222" priority="258" stopIfTrue="1" operator="containsText" text="MODERADA">
      <formula>NOT(ISERROR(SEARCH("MODERADA",N254)))</formula>
    </cfRule>
    <cfRule type="containsText" dxfId="221" priority="259" stopIfTrue="1" operator="containsText" text="ALTA">
      <formula>NOT(ISERROR(SEARCH("ALTA",N254)))</formula>
    </cfRule>
    <cfRule type="containsText" dxfId="220" priority="260" stopIfTrue="1" operator="containsText" text="EXTREMA">
      <formula>NOT(ISERROR(SEARCH("EXTREMA",N254)))</formula>
    </cfRule>
  </conditionalFormatting>
  <conditionalFormatting sqref="S254:S258">
    <cfRule type="expression" dxfId="219" priority="253">
      <formula>$S254="EXTREMA"</formula>
    </cfRule>
    <cfRule type="expression" dxfId="218" priority="254">
      <formula>$S254="ALTA"</formula>
    </cfRule>
    <cfRule type="expression" dxfId="217" priority="255">
      <formula>$S254="MODERADA"</formula>
    </cfRule>
    <cfRule type="expression" dxfId="216" priority="256">
      <formula>$S254="BAJA"</formula>
    </cfRule>
  </conditionalFormatting>
  <conditionalFormatting sqref="O254">
    <cfRule type="containsText" dxfId="215" priority="249" stopIfTrue="1" operator="containsText" text="BAJA">
      <formula>NOT(ISERROR(SEARCH("BAJA",O254)))</formula>
    </cfRule>
    <cfRule type="containsText" dxfId="214" priority="250" stopIfTrue="1" operator="containsText" text="MODERADA">
      <formula>NOT(ISERROR(SEARCH("MODERADA",O254)))</formula>
    </cfRule>
    <cfRule type="containsText" dxfId="213" priority="251" stopIfTrue="1" operator="containsText" text="ALTA">
      <formula>NOT(ISERROR(SEARCH("ALTA",O254)))</formula>
    </cfRule>
    <cfRule type="containsText" dxfId="212" priority="252" stopIfTrue="1" operator="containsText" text="EXTREMA">
      <formula>NOT(ISERROR(SEARCH("EXTREMA",O254)))</formula>
    </cfRule>
  </conditionalFormatting>
  <conditionalFormatting sqref="X254:X255">
    <cfRule type="containsText" dxfId="211" priority="245" stopIfTrue="1" operator="containsText" text="EXTREMA">
      <formula>NOT(ISERROR(SEARCH("EXTREMA",X254)))</formula>
    </cfRule>
    <cfRule type="containsText" dxfId="210" priority="246" stopIfTrue="1" operator="containsText" text="ALTA">
      <formula>NOT(ISERROR(SEARCH("ALTA",X254)))</formula>
    </cfRule>
    <cfRule type="containsText" dxfId="209" priority="247" stopIfTrue="1" operator="containsText" text="MODERADA">
      <formula>NOT(ISERROR(SEARCH("MODERADA",X254)))</formula>
    </cfRule>
    <cfRule type="containsText" dxfId="208" priority="248" stopIfTrue="1" operator="containsText" text="BAJA">
      <formula>NOT(ISERROR(SEARCH("BAJA",X254)))</formula>
    </cfRule>
  </conditionalFormatting>
  <conditionalFormatting sqref="AB150:AB151">
    <cfRule type="containsText" dxfId="207" priority="241" stopIfTrue="1" operator="containsText" text="EXTREMA">
      <formula>NOT(ISERROR(SEARCH("EXTREMA",AB150)))</formula>
    </cfRule>
    <cfRule type="containsText" dxfId="206" priority="242" stopIfTrue="1" operator="containsText" text="ALTA">
      <formula>NOT(ISERROR(SEARCH("ALTA",AB150)))</formula>
    </cfRule>
    <cfRule type="containsText" dxfId="205" priority="243" stopIfTrue="1" operator="containsText" text="MODERADA">
      <formula>NOT(ISERROR(SEARCH("MODERADA",AB150)))</formula>
    </cfRule>
    <cfRule type="containsText" dxfId="204" priority="244" stopIfTrue="1" operator="containsText" text="BAJA">
      <formula>NOT(ISERROR(SEARCH("BAJA",AB150)))</formula>
    </cfRule>
  </conditionalFormatting>
  <conditionalFormatting sqref="Z228">
    <cfRule type="containsText" dxfId="203" priority="233" stopIfTrue="1" operator="containsText" text="BAJA">
      <formula>NOT(ISERROR(SEARCH("BAJA",Z228)))</formula>
    </cfRule>
    <cfRule type="containsText" dxfId="202" priority="234" stopIfTrue="1" operator="containsText" text="MODERADA">
      <formula>NOT(ISERROR(SEARCH("MODERADA",Z228)))</formula>
    </cfRule>
    <cfRule type="containsText" dxfId="201" priority="235" stopIfTrue="1" operator="containsText" text="ALTA">
      <formula>NOT(ISERROR(SEARCH("ALTA",Z228)))</formula>
    </cfRule>
    <cfRule type="containsText" dxfId="200" priority="236" stopIfTrue="1" operator="containsText" text="EXTREMA">
      <formula>NOT(ISERROR(SEARCH("EXTREMA",Z228)))</formula>
    </cfRule>
  </conditionalFormatting>
  <conditionalFormatting sqref="N140">
    <cfRule type="containsText" dxfId="199" priority="213" stopIfTrue="1" operator="containsText" text="BAJA">
      <formula>NOT(ISERROR(SEARCH("BAJA",N140)))</formula>
    </cfRule>
    <cfRule type="containsText" dxfId="198" priority="214" stopIfTrue="1" operator="containsText" text="MODERADA">
      <formula>NOT(ISERROR(SEARCH("MODERADA",N140)))</formula>
    </cfRule>
    <cfRule type="containsText" dxfId="197" priority="215" stopIfTrue="1" operator="containsText" text="ALTA">
      <formula>NOT(ISERROR(SEARCH("ALTA",N140)))</formula>
    </cfRule>
    <cfRule type="containsText" dxfId="196" priority="216" stopIfTrue="1" operator="containsText" text="EXTREMA">
      <formula>NOT(ISERROR(SEARCH("EXTREMA",N140)))</formula>
    </cfRule>
  </conditionalFormatting>
  <conditionalFormatting sqref="O140">
    <cfRule type="containsText" dxfId="195" priority="209" stopIfTrue="1" operator="containsText" text="BAJA">
      <formula>NOT(ISERROR(SEARCH("BAJA",O140)))</formula>
    </cfRule>
    <cfRule type="containsText" dxfId="194" priority="210" stopIfTrue="1" operator="containsText" text="MODERADA">
      <formula>NOT(ISERROR(SEARCH("MODERADA",O140)))</formula>
    </cfRule>
    <cfRule type="containsText" dxfId="193" priority="211" stopIfTrue="1" operator="containsText" text="ALTA">
      <formula>NOT(ISERROR(SEARCH("ALTA",O140)))</formula>
    </cfRule>
    <cfRule type="containsText" dxfId="192" priority="212" stopIfTrue="1" operator="containsText" text="EXTREMA">
      <formula>NOT(ISERROR(SEARCH("EXTREMA",O140)))</formula>
    </cfRule>
  </conditionalFormatting>
  <conditionalFormatting sqref="S140:S144">
    <cfRule type="expression" dxfId="191" priority="205">
      <formula>$S140="EXTREMA"</formula>
    </cfRule>
    <cfRule type="expression" dxfId="190" priority="206">
      <formula>$S140="ALTA"</formula>
    </cfRule>
    <cfRule type="expression" dxfId="189" priority="207">
      <formula>$S140="MODERADA"</formula>
    </cfRule>
    <cfRule type="expression" dxfId="188" priority="208">
      <formula>$S140="BAJA"</formula>
    </cfRule>
  </conditionalFormatting>
  <conditionalFormatting sqref="X140">
    <cfRule type="containsText" dxfId="187" priority="201" stopIfTrue="1" operator="containsText" text="EXTREMA">
      <formula>NOT(ISERROR(SEARCH("EXTREMA",X140)))</formula>
    </cfRule>
    <cfRule type="containsText" dxfId="186" priority="202" stopIfTrue="1" operator="containsText" text="ALTA">
      <formula>NOT(ISERROR(SEARCH("ALTA",X140)))</formula>
    </cfRule>
    <cfRule type="containsText" dxfId="185" priority="203" stopIfTrue="1" operator="containsText" text="MODERADA">
      <formula>NOT(ISERROR(SEARCH("MODERADA",X140)))</formula>
    </cfRule>
    <cfRule type="containsText" dxfId="184" priority="204" stopIfTrue="1" operator="containsText" text="BAJA">
      <formula>NOT(ISERROR(SEARCH("BAJA",X140)))</formula>
    </cfRule>
  </conditionalFormatting>
  <conditionalFormatting sqref="N145">
    <cfRule type="containsText" dxfId="183" priority="197" stopIfTrue="1" operator="containsText" text="BAJA">
      <formula>NOT(ISERROR(SEARCH("BAJA",N145)))</formula>
    </cfRule>
    <cfRule type="containsText" dxfId="182" priority="198" stopIfTrue="1" operator="containsText" text="MODERADA">
      <formula>NOT(ISERROR(SEARCH("MODERADA",N145)))</formula>
    </cfRule>
    <cfRule type="containsText" dxfId="181" priority="199" stopIfTrue="1" operator="containsText" text="ALTA">
      <formula>NOT(ISERROR(SEARCH("ALTA",N145)))</formula>
    </cfRule>
    <cfRule type="containsText" dxfId="180" priority="200" stopIfTrue="1" operator="containsText" text="EXTREMA">
      <formula>NOT(ISERROR(SEARCH("EXTREMA",N145)))</formula>
    </cfRule>
  </conditionalFormatting>
  <conditionalFormatting sqref="O145">
    <cfRule type="containsText" dxfId="179" priority="193" stopIfTrue="1" operator="containsText" text="BAJA">
      <formula>NOT(ISERROR(SEARCH("BAJA",O145)))</formula>
    </cfRule>
    <cfRule type="containsText" dxfId="178" priority="194" stopIfTrue="1" operator="containsText" text="MODERADA">
      <formula>NOT(ISERROR(SEARCH("MODERADA",O145)))</formula>
    </cfRule>
    <cfRule type="containsText" dxfId="177" priority="195" stopIfTrue="1" operator="containsText" text="ALTA">
      <formula>NOT(ISERROR(SEARCH("ALTA",O145)))</formula>
    </cfRule>
    <cfRule type="containsText" dxfId="176" priority="196" stopIfTrue="1" operator="containsText" text="EXTREMA">
      <formula>NOT(ISERROR(SEARCH("EXTREMA",O145)))</formula>
    </cfRule>
  </conditionalFormatting>
  <conditionalFormatting sqref="S145:S149">
    <cfRule type="expression" dxfId="175" priority="189">
      <formula>$S145="EXTREMA"</formula>
    </cfRule>
    <cfRule type="expression" dxfId="174" priority="190">
      <formula>$S145="ALTA"</formula>
    </cfRule>
    <cfRule type="expression" dxfId="173" priority="191">
      <formula>$S145="MODERADA"</formula>
    </cfRule>
    <cfRule type="expression" dxfId="172" priority="192">
      <formula>$S145="BAJA"</formula>
    </cfRule>
  </conditionalFormatting>
  <conditionalFormatting sqref="X145">
    <cfRule type="containsText" dxfId="171" priority="185" stopIfTrue="1" operator="containsText" text="EXTREMA">
      <formula>NOT(ISERROR(SEARCH("EXTREMA",X145)))</formula>
    </cfRule>
    <cfRule type="containsText" dxfId="170" priority="186" stopIfTrue="1" operator="containsText" text="ALTA">
      <formula>NOT(ISERROR(SEARCH("ALTA",X145)))</formula>
    </cfRule>
    <cfRule type="containsText" dxfId="169" priority="187" stopIfTrue="1" operator="containsText" text="MODERADA">
      <formula>NOT(ISERROR(SEARCH("MODERADA",X145)))</formula>
    </cfRule>
    <cfRule type="containsText" dxfId="168" priority="188" stopIfTrue="1" operator="containsText" text="BAJA">
      <formula>NOT(ISERROR(SEARCH("BAJA",X145)))</formula>
    </cfRule>
  </conditionalFormatting>
  <conditionalFormatting sqref="O187">
    <cfRule type="containsText" dxfId="167" priority="181" stopIfTrue="1" operator="containsText" text="BAJA">
      <formula>NOT(ISERROR(SEARCH("BAJA",O187)))</formula>
    </cfRule>
    <cfRule type="containsText" dxfId="166" priority="182" stopIfTrue="1" operator="containsText" text="MODERADA">
      <formula>NOT(ISERROR(SEARCH("MODERADA",O187)))</formula>
    </cfRule>
    <cfRule type="containsText" dxfId="165" priority="183" stopIfTrue="1" operator="containsText" text="ALTA">
      <formula>NOT(ISERROR(SEARCH("ALTA",O187)))</formula>
    </cfRule>
    <cfRule type="containsText" dxfId="164" priority="184" stopIfTrue="1" operator="containsText" text="EXTREMA">
      <formula>NOT(ISERROR(SEARCH("EXTREMA",O187)))</formula>
    </cfRule>
  </conditionalFormatting>
  <conditionalFormatting sqref="S187:S191">
    <cfRule type="expression" dxfId="163" priority="177">
      <formula>$S187="EXTREMA"</formula>
    </cfRule>
    <cfRule type="expression" dxfId="162" priority="178">
      <formula>$S187="ALTA"</formula>
    </cfRule>
    <cfRule type="expression" dxfId="161" priority="179">
      <formula>$S187="MODERADA"</formula>
    </cfRule>
    <cfRule type="expression" dxfId="160" priority="180">
      <formula>$S187="BAJA"</formula>
    </cfRule>
  </conditionalFormatting>
  <conditionalFormatting sqref="N187">
    <cfRule type="containsText" dxfId="159" priority="173" stopIfTrue="1" operator="containsText" text="BAJA">
      <formula>NOT(ISERROR(SEARCH("BAJA",N187)))</formula>
    </cfRule>
    <cfRule type="containsText" dxfId="158" priority="174" stopIfTrue="1" operator="containsText" text="MODERADA">
      <formula>NOT(ISERROR(SEARCH("MODERADA",N187)))</formula>
    </cfRule>
    <cfRule type="containsText" dxfId="157" priority="175" stopIfTrue="1" operator="containsText" text="ALTA">
      <formula>NOT(ISERROR(SEARCH("ALTA",N187)))</formula>
    </cfRule>
    <cfRule type="containsText" dxfId="156" priority="176" stopIfTrue="1" operator="containsText" text="EXTREMA">
      <formula>NOT(ISERROR(SEARCH("EXTREMA",N187)))</formula>
    </cfRule>
  </conditionalFormatting>
  <conditionalFormatting sqref="N192">
    <cfRule type="containsText" dxfId="155" priority="169" stopIfTrue="1" operator="containsText" text="BAJA">
      <formula>NOT(ISERROR(SEARCH("BAJA",N192)))</formula>
    </cfRule>
    <cfRule type="containsText" dxfId="154" priority="170" stopIfTrue="1" operator="containsText" text="MODERADA">
      <formula>NOT(ISERROR(SEARCH("MODERADA",N192)))</formula>
    </cfRule>
    <cfRule type="containsText" dxfId="153" priority="171" stopIfTrue="1" operator="containsText" text="ALTA">
      <formula>NOT(ISERROR(SEARCH("ALTA",N192)))</formula>
    </cfRule>
    <cfRule type="containsText" dxfId="152" priority="172" stopIfTrue="1" operator="containsText" text="EXTREMA">
      <formula>NOT(ISERROR(SEARCH("EXTREMA",N192)))</formula>
    </cfRule>
  </conditionalFormatting>
  <conditionalFormatting sqref="O192">
    <cfRule type="containsText" dxfId="151" priority="165" stopIfTrue="1" operator="containsText" text="BAJA">
      <formula>NOT(ISERROR(SEARCH("BAJA",O192)))</formula>
    </cfRule>
    <cfRule type="containsText" dxfId="150" priority="166" stopIfTrue="1" operator="containsText" text="MODERADA">
      <formula>NOT(ISERROR(SEARCH("MODERADA",O192)))</formula>
    </cfRule>
    <cfRule type="containsText" dxfId="149" priority="167" stopIfTrue="1" operator="containsText" text="ALTA">
      <formula>NOT(ISERROR(SEARCH("ALTA",O192)))</formula>
    </cfRule>
    <cfRule type="containsText" dxfId="148" priority="168" stopIfTrue="1" operator="containsText" text="EXTREMA">
      <formula>NOT(ISERROR(SEARCH("EXTREMA",O192)))</formula>
    </cfRule>
  </conditionalFormatting>
  <conditionalFormatting sqref="O16">
    <cfRule type="containsText" dxfId="147" priority="161" stopIfTrue="1" operator="containsText" text="BAJA">
      <formula>NOT(ISERROR(SEARCH("BAJA",O16)))</formula>
    </cfRule>
    <cfRule type="containsText" dxfId="146" priority="162" stopIfTrue="1" operator="containsText" text="MODERADA">
      <formula>NOT(ISERROR(SEARCH("MODERADA",O16)))</formula>
    </cfRule>
    <cfRule type="containsText" dxfId="145" priority="163" stopIfTrue="1" operator="containsText" text="ALTA">
      <formula>NOT(ISERROR(SEARCH("ALTA",O16)))</formula>
    </cfRule>
    <cfRule type="containsText" dxfId="144" priority="164" stopIfTrue="1" operator="containsText" text="EXTREMA">
      <formula>NOT(ISERROR(SEARCH("EXTREMA",O16)))</formula>
    </cfRule>
  </conditionalFormatting>
  <conditionalFormatting sqref="N169">
    <cfRule type="containsText" dxfId="143" priority="121" stopIfTrue="1" operator="containsText" text="BAJA">
      <formula>NOT(ISERROR(SEARCH("BAJA",N169)))</formula>
    </cfRule>
    <cfRule type="containsText" dxfId="142" priority="122" stopIfTrue="1" operator="containsText" text="MODERADA">
      <formula>NOT(ISERROR(SEARCH("MODERADA",N169)))</formula>
    </cfRule>
    <cfRule type="containsText" dxfId="141" priority="123" stopIfTrue="1" operator="containsText" text="ALTA">
      <formula>NOT(ISERROR(SEARCH("ALTA",N169)))</formula>
    </cfRule>
    <cfRule type="containsText" dxfId="140" priority="124" stopIfTrue="1" operator="containsText" text="EXTREMA">
      <formula>NOT(ISERROR(SEARCH("EXTREMA",N169)))</formula>
    </cfRule>
  </conditionalFormatting>
  <conditionalFormatting sqref="N158">
    <cfRule type="containsText" dxfId="139" priority="157" stopIfTrue="1" operator="containsText" text="BAJA">
      <formula>NOT(ISERROR(SEARCH("BAJA",N158)))</formula>
    </cfRule>
    <cfRule type="containsText" dxfId="138" priority="158" stopIfTrue="1" operator="containsText" text="MODERADA">
      <formula>NOT(ISERROR(SEARCH("MODERADA",N158)))</formula>
    </cfRule>
    <cfRule type="containsText" dxfId="137" priority="159" stopIfTrue="1" operator="containsText" text="ALTA">
      <formula>NOT(ISERROR(SEARCH("ALTA",N158)))</formula>
    </cfRule>
    <cfRule type="containsText" dxfId="136" priority="160" stopIfTrue="1" operator="containsText" text="EXTREMA">
      <formula>NOT(ISERROR(SEARCH("EXTREMA",N158)))</formula>
    </cfRule>
  </conditionalFormatting>
  <conditionalFormatting sqref="O158">
    <cfRule type="containsText" dxfId="135" priority="153" stopIfTrue="1" operator="containsText" text="BAJA">
      <formula>NOT(ISERROR(SEARCH("BAJA",O158)))</formula>
    </cfRule>
    <cfRule type="containsText" dxfId="134" priority="154" stopIfTrue="1" operator="containsText" text="MODERADA">
      <formula>NOT(ISERROR(SEARCH("MODERADA",O158)))</formula>
    </cfRule>
    <cfRule type="containsText" dxfId="133" priority="155" stopIfTrue="1" operator="containsText" text="ALTA">
      <formula>NOT(ISERROR(SEARCH("ALTA",O158)))</formula>
    </cfRule>
    <cfRule type="containsText" dxfId="132" priority="156" stopIfTrue="1" operator="containsText" text="EXTREMA">
      <formula>NOT(ISERROR(SEARCH("EXTREMA",O158)))</formula>
    </cfRule>
  </conditionalFormatting>
  <conditionalFormatting sqref="N163">
    <cfRule type="containsText" dxfId="131" priority="133" stopIfTrue="1" operator="containsText" text="BAJA">
      <formula>NOT(ISERROR(SEARCH("BAJA",N163)))</formula>
    </cfRule>
    <cfRule type="containsText" dxfId="130" priority="134" stopIfTrue="1" operator="containsText" text="MODERADA">
      <formula>NOT(ISERROR(SEARCH("MODERADA",N163)))</formula>
    </cfRule>
    <cfRule type="containsText" dxfId="129" priority="135" stopIfTrue="1" operator="containsText" text="ALTA">
      <formula>NOT(ISERROR(SEARCH("ALTA",N163)))</formula>
    </cfRule>
    <cfRule type="containsText" dxfId="128" priority="136" stopIfTrue="1" operator="containsText" text="EXTREMA">
      <formula>NOT(ISERROR(SEARCH("EXTREMA",N163)))</formula>
    </cfRule>
  </conditionalFormatting>
  <conditionalFormatting sqref="O163">
    <cfRule type="containsText" dxfId="127" priority="129" stopIfTrue="1" operator="containsText" text="BAJA">
      <formula>NOT(ISERROR(SEARCH("BAJA",O163)))</formula>
    </cfRule>
    <cfRule type="containsText" dxfId="126" priority="130" stopIfTrue="1" operator="containsText" text="MODERADA">
      <formula>NOT(ISERROR(SEARCH("MODERADA",O163)))</formula>
    </cfRule>
    <cfRule type="containsText" dxfId="125" priority="131" stopIfTrue="1" operator="containsText" text="ALTA">
      <formula>NOT(ISERROR(SEARCH("ALTA",O163)))</formula>
    </cfRule>
    <cfRule type="containsText" dxfId="124" priority="132" stopIfTrue="1" operator="containsText" text="EXTREMA">
      <formula>NOT(ISERROR(SEARCH("EXTREMA",O163)))</formula>
    </cfRule>
  </conditionalFormatting>
  <conditionalFormatting sqref="S163:S167">
    <cfRule type="expression" dxfId="123" priority="125">
      <formula>$S163="EXTREMA"</formula>
    </cfRule>
    <cfRule type="expression" dxfId="122" priority="126">
      <formula>$S163="ALTA"</formula>
    </cfRule>
    <cfRule type="expression" dxfId="121" priority="127">
      <formula>$S163="MODERADA"</formula>
    </cfRule>
    <cfRule type="expression" dxfId="120" priority="128">
      <formula>$S163="BAJA"</formula>
    </cfRule>
  </conditionalFormatting>
  <conditionalFormatting sqref="S202:S205">
    <cfRule type="expression" dxfId="119" priority="117">
      <formula>$S202="EXTREMA"</formula>
    </cfRule>
    <cfRule type="expression" dxfId="118" priority="118">
      <formula>$S202="ALTA"</formula>
    </cfRule>
    <cfRule type="expression" dxfId="117" priority="119">
      <formula>$S202="MODERADA"</formula>
    </cfRule>
    <cfRule type="expression" dxfId="116" priority="120">
      <formula>$S202="BAJA"</formula>
    </cfRule>
  </conditionalFormatting>
  <conditionalFormatting sqref="O202">
    <cfRule type="containsText" dxfId="115" priority="113" stopIfTrue="1" operator="containsText" text="BAJA">
      <formula>NOT(ISERROR(SEARCH("BAJA",O202)))</formula>
    </cfRule>
    <cfRule type="containsText" dxfId="114" priority="114" stopIfTrue="1" operator="containsText" text="MODERADA">
      <formula>NOT(ISERROR(SEARCH("MODERADA",O202)))</formula>
    </cfRule>
    <cfRule type="containsText" dxfId="113" priority="115" stopIfTrue="1" operator="containsText" text="ALTA">
      <formula>NOT(ISERROR(SEARCH("ALTA",O202)))</formula>
    </cfRule>
    <cfRule type="containsText" dxfId="112" priority="116" stopIfTrue="1" operator="containsText" text="EXTREMA">
      <formula>NOT(ISERROR(SEARCH("EXTREMA",O202)))</formula>
    </cfRule>
  </conditionalFormatting>
  <conditionalFormatting sqref="N202">
    <cfRule type="containsText" dxfId="111" priority="109" stopIfTrue="1" operator="containsText" text="BAJA">
      <formula>NOT(ISERROR(SEARCH("BAJA",N202)))</formula>
    </cfRule>
    <cfRule type="containsText" dxfId="110" priority="110" stopIfTrue="1" operator="containsText" text="MODERADA">
      <formula>NOT(ISERROR(SEARCH("MODERADA",N202)))</formula>
    </cfRule>
    <cfRule type="containsText" dxfId="109" priority="111" stopIfTrue="1" operator="containsText" text="ALTA">
      <formula>NOT(ISERROR(SEARCH("ALTA",N202)))</formula>
    </cfRule>
    <cfRule type="containsText" dxfId="108" priority="112" stopIfTrue="1" operator="containsText" text="EXTREMA">
      <formula>NOT(ISERROR(SEARCH("EXTREMA",N202)))</formula>
    </cfRule>
  </conditionalFormatting>
  <conditionalFormatting sqref="N206">
    <cfRule type="containsText" dxfId="107" priority="105" stopIfTrue="1" operator="containsText" text="BAJA">
      <formula>NOT(ISERROR(SEARCH("BAJA",N206)))</formula>
    </cfRule>
    <cfRule type="containsText" dxfId="106" priority="106" stopIfTrue="1" operator="containsText" text="MODERADA">
      <formula>NOT(ISERROR(SEARCH("MODERADA",N206)))</formula>
    </cfRule>
    <cfRule type="containsText" dxfId="105" priority="107" stopIfTrue="1" operator="containsText" text="ALTA">
      <formula>NOT(ISERROR(SEARCH("ALTA",N206)))</formula>
    </cfRule>
    <cfRule type="containsText" dxfId="104" priority="108" stopIfTrue="1" operator="containsText" text="EXTREMA">
      <formula>NOT(ISERROR(SEARCH("EXTREMA",N206)))</formula>
    </cfRule>
  </conditionalFormatting>
  <conditionalFormatting sqref="N210">
    <cfRule type="containsText" dxfId="103" priority="89" stopIfTrue="1" operator="containsText" text="BAJA">
      <formula>NOT(ISERROR(SEARCH("BAJA",N210)))</formula>
    </cfRule>
    <cfRule type="containsText" dxfId="102" priority="90" stopIfTrue="1" operator="containsText" text="MODERADA">
      <formula>NOT(ISERROR(SEARCH("MODERADA",N210)))</formula>
    </cfRule>
    <cfRule type="containsText" dxfId="101" priority="91" stopIfTrue="1" operator="containsText" text="ALTA">
      <formula>NOT(ISERROR(SEARCH("ALTA",N210)))</formula>
    </cfRule>
    <cfRule type="containsText" dxfId="100" priority="92" stopIfTrue="1" operator="containsText" text="EXTREMA">
      <formula>NOT(ISERROR(SEARCH("EXTREMA",N210)))</formula>
    </cfRule>
  </conditionalFormatting>
  <conditionalFormatting sqref="O210">
    <cfRule type="containsText" dxfId="99" priority="85" stopIfTrue="1" operator="containsText" text="BAJA">
      <formula>NOT(ISERROR(SEARCH("BAJA",O210)))</formula>
    </cfRule>
    <cfRule type="containsText" dxfId="98" priority="86" stopIfTrue="1" operator="containsText" text="MODERADA">
      <formula>NOT(ISERROR(SEARCH("MODERADA",O210)))</formula>
    </cfRule>
    <cfRule type="containsText" dxfId="97" priority="87" stopIfTrue="1" operator="containsText" text="ALTA">
      <formula>NOT(ISERROR(SEARCH("ALTA",O210)))</formula>
    </cfRule>
    <cfRule type="containsText" dxfId="96" priority="88" stopIfTrue="1" operator="containsText" text="EXTREMA">
      <formula>NOT(ISERROR(SEARCH("EXTREMA",O210)))</formula>
    </cfRule>
  </conditionalFormatting>
  <conditionalFormatting sqref="S210">
    <cfRule type="expression" dxfId="95" priority="81">
      <formula>$S210="EXTREMA"</formula>
    </cfRule>
    <cfRule type="expression" dxfId="94" priority="82">
      <formula>$S210="ALTA"</formula>
    </cfRule>
    <cfRule type="expression" dxfId="93" priority="83">
      <formula>$S210="MODERADA"</formula>
    </cfRule>
    <cfRule type="expression" dxfId="92" priority="84">
      <formula>$S210="BAJA"</formula>
    </cfRule>
  </conditionalFormatting>
  <conditionalFormatting sqref="O218">
    <cfRule type="containsText" dxfId="91" priority="77" stopIfTrue="1" operator="containsText" text="BAJA">
      <formula>NOT(ISERROR(SEARCH("BAJA",O218)))</formula>
    </cfRule>
    <cfRule type="containsText" dxfId="90" priority="78" stopIfTrue="1" operator="containsText" text="MODERADA">
      <formula>NOT(ISERROR(SEARCH("MODERADA",O218)))</formula>
    </cfRule>
    <cfRule type="containsText" dxfId="89" priority="79" stopIfTrue="1" operator="containsText" text="ALTA">
      <formula>NOT(ISERROR(SEARCH("ALTA",O218)))</formula>
    </cfRule>
    <cfRule type="containsText" dxfId="88" priority="80" stopIfTrue="1" operator="containsText" text="EXTREMA">
      <formula>NOT(ISERROR(SEARCH("EXTREMA",O218)))</formula>
    </cfRule>
  </conditionalFormatting>
  <conditionalFormatting sqref="U218">
    <cfRule type="containsText" dxfId="87" priority="73" stopIfTrue="1" operator="containsText" text="BAJA">
      <formula>NOT(ISERROR(SEARCH("BAJA",U218)))</formula>
    </cfRule>
    <cfRule type="containsText" dxfId="86" priority="74" stopIfTrue="1" operator="containsText" text="MODERADA">
      <formula>NOT(ISERROR(SEARCH("MODERADA",U218)))</formula>
    </cfRule>
    <cfRule type="containsText" dxfId="85" priority="75" stopIfTrue="1" operator="containsText" text="ALTA">
      <formula>NOT(ISERROR(SEARCH("ALTA",U218)))</formula>
    </cfRule>
    <cfRule type="containsText" dxfId="84" priority="76" stopIfTrue="1" operator="containsText" text="EXTREMA">
      <formula>NOT(ISERROR(SEARCH("EXTREMA",U218)))</formula>
    </cfRule>
  </conditionalFormatting>
  <conditionalFormatting sqref="AD228">
    <cfRule type="containsText" dxfId="83" priority="69" stopIfTrue="1" operator="containsText" text="BAJA">
      <formula>NOT(ISERROR(SEARCH("BAJA",AD228)))</formula>
    </cfRule>
    <cfRule type="containsText" dxfId="82" priority="70" stopIfTrue="1" operator="containsText" text="MODERADA">
      <formula>NOT(ISERROR(SEARCH("MODERADA",AD228)))</formula>
    </cfRule>
    <cfRule type="containsText" dxfId="81" priority="71" stopIfTrue="1" operator="containsText" text="ALTA">
      <formula>NOT(ISERROR(SEARCH("ALTA",AD228)))</formula>
    </cfRule>
    <cfRule type="containsText" dxfId="80" priority="72" stopIfTrue="1" operator="containsText" text="EXTREMA">
      <formula>NOT(ISERROR(SEARCH("EXTREMA",AD228)))</formula>
    </cfRule>
  </conditionalFormatting>
  <conditionalFormatting sqref="N259">
    <cfRule type="containsText" dxfId="79" priority="65" stopIfTrue="1" operator="containsText" text="BAJA">
      <formula>NOT(ISERROR(SEARCH("BAJA",N259)))</formula>
    </cfRule>
    <cfRule type="containsText" dxfId="78" priority="66" stopIfTrue="1" operator="containsText" text="MODERADA">
      <formula>NOT(ISERROR(SEARCH("MODERADA",N259)))</formula>
    </cfRule>
    <cfRule type="containsText" dxfId="77" priority="67" stopIfTrue="1" operator="containsText" text="ALTA">
      <formula>NOT(ISERROR(SEARCH("ALTA",N259)))</formula>
    </cfRule>
    <cfRule type="containsText" dxfId="76" priority="68" stopIfTrue="1" operator="containsText" text="EXTREMA">
      <formula>NOT(ISERROR(SEARCH("EXTREMA",N259)))</formula>
    </cfRule>
  </conditionalFormatting>
  <conditionalFormatting sqref="O259">
    <cfRule type="containsText" dxfId="75" priority="61" stopIfTrue="1" operator="containsText" text="BAJA">
      <formula>NOT(ISERROR(SEARCH("BAJA",O259)))</formula>
    </cfRule>
    <cfRule type="containsText" dxfId="74" priority="62" stopIfTrue="1" operator="containsText" text="MODERADA">
      <formula>NOT(ISERROR(SEARCH("MODERADA",O259)))</formula>
    </cfRule>
    <cfRule type="containsText" dxfId="73" priority="63" stopIfTrue="1" operator="containsText" text="ALTA">
      <formula>NOT(ISERROR(SEARCH("ALTA",O259)))</formula>
    </cfRule>
    <cfRule type="containsText" dxfId="72" priority="64" stopIfTrue="1" operator="containsText" text="EXTREMA">
      <formula>NOT(ISERROR(SEARCH("EXTREMA",O259)))</formula>
    </cfRule>
  </conditionalFormatting>
  <conditionalFormatting sqref="S259 S262:S263">
    <cfRule type="expression" dxfId="71" priority="57">
      <formula>$S259="EXTREMA"</formula>
    </cfRule>
    <cfRule type="expression" dxfId="70" priority="58">
      <formula>$S259="ALTA"</formula>
    </cfRule>
    <cfRule type="expression" dxfId="69" priority="59">
      <formula>$S259="MODERADA"</formula>
    </cfRule>
    <cfRule type="expression" dxfId="68" priority="60">
      <formula>$S259="BAJA"</formula>
    </cfRule>
  </conditionalFormatting>
  <conditionalFormatting sqref="X259">
    <cfRule type="containsText" dxfId="67" priority="53" stopIfTrue="1" operator="containsText" text="EXTREMA">
      <formula>NOT(ISERROR(SEARCH("EXTREMA",X259)))</formula>
    </cfRule>
    <cfRule type="containsText" dxfId="66" priority="54" stopIfTrue="1" operator="containsText" text="ALTA">
      <formula>NOT(ISERROR(SEARCH("ALTA",X259)))</formula>
    </cfRule>
    <cfRule type="containsText" dxfId="65" priority="55" stopIfTrue="1" operator="containsText" text="MODERADA">
      <formula>NOT(ISERROR(SEARCH("MODERADA",X259)))</formula>
    </cfRule>
    <cfRule type="containsText" dxfId="64" priority="56" stopIfTrue="1" operator="containsText" text="BAJA">
      <formula>NOT(ISERROR(SEARCH("BAJA",X259)))</formula>
    </cfRule>
  </conditionalFormatting>
  <conditionalFormatting sqref="N40">
    <cfRule type="containsText" dxfId="63" priority="49" stopIfTrue="1" operator="containsText" text="BAJA">
      <formula>NOT(ISERROR(SEARCH("BAJA",N40)))</formula>
    </cfRule>
    <cfRule type="containsText" dxfId="62" priority="50" stopIfTrue="1" operator="containsText" text="MODERADA">
      <formula>NOT(ISERROR(SEARCH("MODERADA",N40)))</formula>
    </cfRule>
    <cfRule type="containsText" dxfId="61" priority="51" stopIfTrue="1" operator="containsText" text="ALTA">
      <formula>NOT(ISERROR(SEARCH("ALTA",N40)))</formula>
    </cfRule>
    <cfRule type="containsText" dxfId="60" priority="52" stopIfTrue="1" operator="containsText" text="EXTREMA">
      <formula>NOT(ISERROR(SEARCH("EXTREMA",N40)))</formula>
    </cfRule>
  </conditionalFormatting>
  <conditionalFormatting sqref="O40">
    <cfRule type="containsText" dxfId="59" priority="45" stopIfTrue="1" operator="containsText" text="BAJA">
      <formula>NOT(ISERROR(SEARCH("BAJA",O40)))</formula>
    </cfRule>
    <cfRule type="containsText" dxfId="58" priority="46" stopIfTrue="1" operator="containsText" text="MODERADA">
      <formula>NOT(ISERROR(SEARCH("MODERADA",O40)))</formula>
    </cfRule>
    <cfRule type="containsText" dxfId="57" priority="47" stopIfTrue="1" operator="containsText" text="ALTA">
      <formula>NOT(ISERROR(SEARCH("ALTA",O40)))</formula>
    </cfRule>
    <cfRule type="containsText" dxfId="56" priority="48" stopIfTrue="1" operator="containsText" text="EXTREMA">
      <formula>NOT(ISERROR(SEARCH("EXTREMA",O40)))</formula>
    </cfRule>
  </conditionalFormatting>
  <conditionalFormatting sqref="AF150:AF151">
    <cfRule type="containsText" dxfId="55" priority="41" stopIfTrue="1" operator="containsText" text="EXTREMA">
      <formula>NOT(ISERROR(SEARCH("EXTREMA",AF150)))</formula>
    </cfRule>
    <cfRule type="containsText" dxfId="54" priority="42" stopIfTrue="1" operator="containsText" text="ALTA">
      <formula>NOT(ISERROR(SEARCH("ALTA",AF150)))</formula>
    </cfRule>
    <cfRule type="containsText" dxfId="53" priority="43" stopIfTrue="1" operator="containsText" text="MODERADA">
      <formula>NOT(ISERROR(SEARCH("MODERADA",AF150)))</formula>
    </cfRule>
    <cfRule type="containsText" dxfId="52" priority="44" stopIfTrue="1" operator="containsText" text="BAJA">
      <formula>NOT(ISERROR(SEARCH("BAJA",AF150)))</formula>
    </cfRule>
  </conditionalFormatting>
  <conditionalFormatting sqref="O153">
    <cfRule type="containsText" dxfId="51" priority="37" stopIfTrue="1" operator="containsText" text="BAJA">
      <formula>NOT(ISERROR(SEARCH("BAJA",O153)))</formula>
    </cfRule>
    <cfRule type="containsText" dxfId="50" priority="38" stopIfTrue="1" operator="containsText" text="MODERADA">
      <formula>NOT(ISERROR(SEARCH("MODERADA",O153)))</formula>
    </cfRule>
    <cfRule type="containsText" dxfId="49" priority="39" stopIfTrue="1" operator="containsText" text="ALTA">
      <formula>NOT(ISERROR(SEARCH("ALTA",O153)))</formula>
    </cfRule>
    <cfRule type="containsText" dxfId="48" priority="40" stopIfTrue="1" operator="containsText" text="EXTREMA">
      <formula>NOT(ISERROR(SEARCH("EXTREMA",O153)))</formula>
    </cfRule>
  </conditionalFormatting>
  <conditionalFormatting sqref="X153 X155">
    <cfRule type="containsText" dxfId="47" priority="33" stopIfTrue="1" operator="containsText" text="EXTREMA">
      <formula>NOT(ISERROR(SEARCH("EXTREMA",X153)))</formula>
    </cfRule>
    <cfRule type="containsText" dxfId="46" priority="34" stopIfTrue="1" operator="containsText" text="ALTA">
      <formula>NOT(ISERROR(SEARCH("ALTA",X153)))</formula>
    </cfRule>
    <cfRule type="containsText" dxfId="45" priority="35" stopIfTrue="1" operator="containsText" text="MODERADA">
      <formula>NOT(ISERROR(SEARCH("MODERADA",X153)))</formula>
    </cfRule>
    <cfRule type="containsText" dxfId="44" priority="36" stopIfTrue="1" operator="containsText" text="BAJA">
      <formula>NOT(ISERROR(SEARCH("BAJA",X153)))</formula>
    </cfRule>
  </conditionalFormatting>
  <conditionalFormatting sqref="X154">
    <cfRule type="containsText" dxfId="43" priority="29" stopIfTrue="1" operator="containsText" text="EXTREMA">
      <formula>NOT(ISERROR(SEARCH("EXTREMA",X154)))</formula>
    </cfRule>
    <cfRule type="containsText" dxfId="42" priority="30" stopIfTrue="1" operator="containsText" text="ALTA">
      <formula>NOT(ISERROR(SEARCH("ALTA",X154)))</formula>
    </cfRule>
    <cfRule type="containsText" dxfId="41" priority="31" stopIfTrue="1" operator="containsText" text="MODERADA">
      <formula>NOT(ISERROR(SEARCH("MODERADA",X154)))</formula>
    </cfRule>
    <cfRule type="containsText" dxfId="40" priority="32" stopIfTrue="1" operator="containsText" text="BAJA">
      <formula>NOT(ISERROR(SEARCH("BAJA",X154)))</formula>
    </cfRule>
  </conditionalFormatting>
  <conditionalFormatting sqref="X156">
    <cfRule type="containsText" dxfId="39" priority="25" stopIfTrue="1" operator="containsText" text="EXTREMA">
      <formula>NOT(ISERROR(SEARCH("EXTREMA",X156)))</formula>
    </cfRule>
    <cfRule type="containsText" dxfId="38" priority="26" stopIfTrue="1" operator="containsText" text="ALTA">
      <formula>NOT(ISERROR(SEARCH("ALTA",X156)))</formula>
    </cfRule>
    <cfRule type="containsText" dxfId="37" priority="27" stopIfTrue="1" operator="containsText" text="MODERADA">
      <formula>NOT(ISERROR(SEARCH("MODERADA",X156)))</formula>
    </cfRule>
    <cfRule type="containsText" dxfId="36" priority="28" stopIfTrue="1" operator="containsText" text="BAJA">
      <formula>NOT(ISERROR(SEARCH("BAJA",X156)))</formula>
    </cfRule>
  </conditionalFormatting>
  <conditionalFormatting sqref="AB153:AB156">
    <cfRule type="containsText" dxfId="35" priority="21" stopIfTrue="1" operator="containsText" text="EXTREMA">
      <formula>NOT(ISERROR(SEARCH("EXTREMA",AB153)))</formula>
    </cfRule>
    <cfRule type="containsText" dxfId="34" priority="22" stopIfTrue="1" operator="containsText" text="ALTA">
      <formula>NOT(ISERROR(SEARCH("ALTA",AB153)))</formula>
    </cfRule>
    <cfRule type="containsText" dxfId="33" priority="23" stopIfTrue="1" operator="containsText" text="MODERADA">
      <formula>NOT(ISERROR(SEARCH("MODERADA",AB153)))</formula>
    </cfRule>
    <cfRule type="containsText" dxfId="32" priority="24" stopIfTrue="1" operator="containsText" text="BAJA">
      <formula>NOT(ISERROR(SEARCH("BAJA",AB153)))</formula>
    </cfRule>
  </conditionalFormatting>
  <conditionalFormatting sqref="AF153:AF156">
    <cfRule type="containsText" dxfId="31" priority="17" stopIfTrue="1" operator="containsText" text="EXTREMA">
      <formula>NOT(ISERROR(SEARCH("EXTREMA",AF153)))</formula>
    </cfRule>
    <cfRule type="containsText" dxfId="30" priority="18" stopIfTrue="1" operator="containsText" text="ALTA">
      <formula>NOT(ISERROR(SEARCH("ALTA",AF153)))</formula>
    </cfRule>
    <cfRule type="containsText" dxfId="29" priority="19" stopIfTrue="1" operator="containsText" text="MODERADA">
      <formula>NOT(ISERROR(SEARCH("MODERADA",AF153)))</formula>
    </cfRule>
    <cfRule type="containsText" dxfId="28" priority="20" stopIfTrue="1" operator="containsText" text="BAJA">
      <formula>NOT(ISERROR(SEARCH("BAJA",AF153)))</formula>
    </cfRule>
  </conditionalFormatting>
  <conditionalFormatting sqref="O90">
    <cfRule type="containsText" dxfId="27" priority="13" stopIfTrue="1" operator="containsText" text="BAJA">
      <formula>NOT(ISERROR(SEARCH("BAJA",O90)))</formula>
    </cfRule>
    <cfRule type="containsText" dxfId="26" priority="14" stopIfTrue="1" operator="containsText" text="MODERADA">
      <formula>NOT(ISERROR(SEARCH("MODERADA",O90)))</formula>
    </cfRule>
    <cfRule type="containsText" dxfId="25" priority="15" stopIfTrue="1" operator="containsText" text="ALTA">
      <formula>NOT(ISERROR(SEARCH("ALTA",O90)))</formula>
    </cfRule>
    <cfRule type="containsText" dxfId="24" priority="16" stopIfTrue="1" operator="containsText" text="EXTREMA">
      <formula>NOT(ISERROR(SEARCH("EXTREMA",O90)))</formula>
    </cfRule>
  </conditionalFormatting>
  <conditionalFormatting sqref="X100">
    <cfRule type="containsText" dxfId="23" priority="9" stopIfTrue="1" operator="containsText" text="EXTREMA">
      <formula>NOT(ISERROR(SEARCH("EXTREMA",X100)))</formula>
    </cfRule>
    <cfRule type="containsText" dxfId="22" priority="10" stopIfTrue="1" operator="containsText" text="ALTA">
      <formula>NOT(ISERROR(SEARCH("ALTA",X100)))</formula>
    </cfRule>
    <cfRule type="containsText" dxfId="21" priority="11" stopIfTrue="1" operator="containsText" text="MODERADA">
      <formula>NOT(ISERROR(SEARCH("MODERADA",X100)))</formula>
    </cfRule>
    <cfRule type="containsText" dxfId="20" priority="12" stopIfTrue="1" operator="containsText" text="BAJA">
      <formula>NOT(ISERROR(SEARCH("BAJA",X100)))</formula>
    </cfRule>
  </conditionalFormatting>
  <conditionalFormatting sqref="X105">
    <cfRule type="containsText" dxfId="19" priority="5" stopIfTrue="1" operator="containsText" text="EXTREMA">
      <formula>NOT(ISERROR(SEARCH("EXTREMA",X105)))</formula>
    </cfRule>
    <cfRule type="containsText" dxfId="18" priority="6" stopIfTrue="1" operator="containsText" text="ALTA">
      <formula>NOT(ISERROR(SEARCH("ALTA",X105)))</formula>
    </cfRule>
    <cfRule type="containsText" dxfId="17" priority="7" stopIfTrue="1" operator="containsText" text="MODERADA">
      <formula>NOT(ISERROR(SEARCH("MODERADA",X105)))</formula>
    </cfRule>
    <cfRule type="containsText" dxfId="16" priority="8" stopIfTrue="1" operator="containsText" text="BAJA">
      <formula>NOT(ISERROR(SEARCH("BAJA",X105)))</formula>
    </cfRule>
  </conditionalFormatting>
  <conditionalFormatting sqref="X110">
    <cfRule type="containsText" dxfId="15" priority="1" stopIfTrue="1" operator="containsText" text="EXTREMA">
      <formula>NOT(ISERROR(SEARCH("EXTREMA",X110)))</formula>
    </cfRule>
    <cfRule type="containsText" dxfId="14" priority="2" stopIfTrue="1" operator="containsText" text="ALTA">
      <formula>NOT(ISERROR(SEARCH("ALTA",X110)))</formula>
    </cfRule>
    <cfRule type="containsText" dxfId="13" priority="3" stopIfTrue="1" operator="containsText" text="MODERADA">
      <formula>NOT(ISERROR(SEARCH("MODERADA",X110)))</formula>
    </cfRule>
    <cfRule type="containsText" dxfId="12" priority="4" stopIfTrue="1" operator="containsText" text="BAJA">
      <formula>NOT(ISERROR(SEARCH("BAJA",X110)))</formula>
    </cfRule>
  </conditionalFormatting>
  <dataValidations count="19">
    <dataValidation type="list" allowBlank="1" showInputMessage="1" showErrorMessage="1" sqref="B3:B4 A3:A5 A1:B1 I1:M1 E202 P75 P80 P85 P90 P95">
      <formula1>#REF!</formula1>
    </dataValidation>
    <dataValidation type="list" allowBlank="1" showInputMessage="1" showErrorMessage="1" sqref="R16:R34 J262:J263 R262:R263 R169:R217 J169:J259 R223:R259 J16:J163 R40:R162">
      <formula1>$J$2:$J$4</formula1>
    </dataValidation>
    <dataValidation type="list" allowBlank="1" showInputMessage="1" showErrorMessage="1" sqref="E197:E198 E30:E34 E60:E62 E65:E66 E70:E71 E140 E55:E56 E120 E125 E130 E135 E254:E255 E16:E25 E150:E151 E45:E46 E50:E51 E115 E259:E260 E182:E185 E187:E190 E210:E211 E218 E223 E228 E233 E238 E243 E249 E100 E105 E110 E75:E76 E80:E82 E85:E87 E90 E95 E145 E192:E194 E158:E161 E163:E167 E169:E171 E206:E207 E214:E215 E173:E175 E177:E179 E92 E98 E102 E107 E112">
      <formula1>$AT$16:$AT$20</formula1>
    </dataValidation>
    <dataValidation type="list" allowBlank="1" showInputMessage="1" showErrorMessage="1" sqref="D249:D257 D30:D34 D60:D61 D65:D66 D70:D71 D120 D55:D56 D125 D130 D135 D140 D197:D199 D153 D150 D218 D45:D46 D50 D115 D182:D185 D187:D190 D172:D179 D233:D236 D238:D247 D110 D100 D105 D192:D194 D145 D16:D25 D163:D167 D210:D212 D214:D215 D259:D260">
      <formula1>$AX$16:$AX$21</formula1>
    </dataValidation>
    <dataValidation type="list" allowBlank="1" showInputMessage="1" showErrorMessage="1" sqref="A214:A222 A55 A16:A26 A197 A173 A158 A150 A115 A35 A45">
      <formula1>$BD$16:$BD$29</formula1>
    </dataValidation>
    <dataValidation type="list" allowBlank="1" showInputMessage="1" showErrorMessage="1" sqref="AP19:AP20">
      <formula1>$P$16</formula1>
    </dataValidation>
    <dataValidation type="list" allowBlank="1" showInputMessage="1" showErrorMessage="1" sqref="P16:P17 P21:P22 P30 P45:P46 P60 P65 P70:P72 P140 P115 P120 P125 P130 P135 P150:P151 P158 P145 P192 P173 P177 P182 P187 P55:P56 P51 P197 P206 P218 P210 P223 P228 P233 P238 P243 P249 P110 P100 P105 P254:P255 P163:P165 P169:P171 P202 P214 P259">
      <formula1>$AR$22:$AR$23</formula1>
    </dataValidation>
    <dataValidation type="list" allowBlank="1" showInputMessage="1" showErrorMessage="1" sqref="Q173:Q217 Q16:Q34 I16:I34 I45:I104 I262:I263 I150:I163 I173:I217 I223:I259 Q223:Q259 Q262:Q263 I115:I119 Q40:Q162">
      <formula1>$BB$6:$BB$10</formula1>
    </dataValidation>
    <dataValidation type="list" allowBlank="1" showInputMessage="1" showErrorMessage="1" sqref="BO7 AR6:AR10 N16:N26 N30:N34 N150:N163 N40:N104 N173:N217 N223:N259 N262:N263 N115:N119">
      <formula1>$AR$7:$AR$10</formula1>
    </dataValidation>
    <dataValidation type="list" allowBlank="1" showInputMessage="1" showErrorMessage="1" sqref="AO17:AO19">
      <formula1>$AP$7:$AP$9</formula1>
    </dataValidation>
    <dataValidation type="list" allowBlank="1" showInputMessage="1" showErrorMessage="1" sqref="E26:E29 E172 E35:E44 E153:E155">
      <formula1>$AT$16:$AT$19</formula1>
    </dataValidation>
    <dataValidation type="list" allowBlank="1" showInputMessage="1" showErrorMessage="1" sqref="P26 P35 P153 P40">
      <formula1>$AR$21:$AR$22</formula1>
    </dataValidation>
    <dataValidation type="list" allowBlank="1" showInputMessage="1" showErrorMessage="1" sqref="D26:D29 D80 D85 D95 D75:D76 D90 D35:D40 D42">
      <formula1>$AX$16:$AX$20</formula1>
    </dataValidation>
    <dataValidation type="list" allowBlank="1" showInputMessage="1" showErrorMessage="1" sqref="Q169:Q172 I218:I222 I105:I114 I120:I149 I169:I172 I35:I44">
      <formula1>$I$2:$I$6</formula1>
    </dataValidation>
    <dataValidation type="list" allowBlank="1" showInputMessage="1" showErrorMessage="1" sqref="P50">
      <formula1>$N$3:$N$5</formula1>
    </dataValidation>
    <dataValidation type="list" allowBlank="1" showInputMessage="1" showErrorMessage="1" sqref="D202:D204">
      <formula1>$AX$21:$AX$21</formula1>
    </dataValidation>
    <dataValidation type="list" allowBlank="1" showInputMessage="1" showErrorMessage="1" sqref="S262:S263 X165 S163:S167 S169 S173:S206 S210 S214:S259 S16:S158">
      <formula1>$AP$7:$AP$10</formula1>
    </dataValidation>
    <dataValidation type="list" allowBlank="1" showInputMessage="1" showErrorMessage="1" sqref="D223:D225 D228:D231 D158:D160 D169:D171">
      <formula1>$AZ$18:$AZ$23</formula1>
    </dataValidation>
    <dataValidation type="list" allowBlank="1" showInputMessage="1" showErrorMessage="1" sqref="A254">
      <formula1>$BD$16:$BD$30</formula1>
    </dataValidation>
  </dataValidations>
  <hyperlinks>
    <hyperlink ref="D12:H12" location="'DEFINICIÓN RIESGOS CORRUPCIÓN'!A1" display="IDENTIFICACIÓN DEL RIESGO"/>
    <hyperlink ref="J15" location="'DETERMINACIÓN DEL IMPACTO'!A1" display="IMPACTO"/>
    <hyperlink ref="I15" location="'DETERMINACIÓN DE LA PROBABILIDA'!A1" display="PROBABILIDAD"/>
    <hyperlink ref="Q15" location="'EVALUACIÓN DE LOS CONTROLES  '!A1" display="PROBABILIDAD"/>
    <hyperlink ref="R15" location="'EVALUACIÓN DE LOS CONTROLES  '!A1" display="IMPACTO"/>
  </hyperlinks>
  <printOptions horizontalCentered="1"/>
  <pageMargins left="0" right="0" top="0" bottom="0.74803149606299213" header="0.31496062992125984" footer="0.31496062992125984"/>
  <pageSetup paperSize="9" scale="23" orientation="landscape" r:id="rId1"/>
  <rowBreaks count="9" manualBreakCount="9">
    <brk id="20" max="144" man="1"/>
    <brk id="49" max="144" man="1"/>
    <brk id="64" max="144" man="1"/>
    <brk id="114" max="144" man="1"/>
    <brk id="144" max="144" man="1"/>
    <brk id="171" max="144" man="1"/>
    <brk id="196" max="144" man="1"/>
    <brk id="222" max="144" man="1"/>
    <brk id="253" max="144" man="1"/>
  </rowBreaks>
  <colBreaks count="1" manualBreakCount="1">
    <brk id="30" max="260"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heetViews>
  <sheetFormatPr baseColWidth="10" defaultRowHeight="15" x14ac:dyDescent="0.25"/>
  <cols>
    <col min="1" max="1" width="28.28515625" customWidth="1"/>
    <col min="2" max="2" width="29.140625" customWidth="1"/>
    <col min="3" max="3" width="21.7109375" customWidth="1"/>
    <col min="4" max="4" width="29.5703125" customWidth="1"/>
    <col min="5" max="5" width="32.5703125" customWidth="1"/>
  </cols>
  <sheetData>
    <row r="1" spans="1:5" ht="15.75" thickBot="1" x14ac:dyDescent="0.3"/>
    <row r="2" spans="1:5" x14ac:dyDescent="0.25">
      <c r="A2" s="1403" t="s">
        <v>197</v>
      </c>
      <c r="B2" s="1404"/>
      <c r="C2" s="1404"/>
      <c r="D2" s="1404"/>
      <c r="E2" s="1405"/>
    </row>
    <row r="3" spans="1:5" ht="15.75" thickBot="1" x14ac:dyDescent="0.3">
      <c r="A3" s="112" t="s">
        <v>198</v>
      </c>
      <c r="B3" s="113" t="s">
        <v>199</v>
      </c>
      <c r="C3" s="113" t="s">
        <v>200</v>
      </c>
      <c r="D3" s="113" t="s">
        <v>201</v>
      </c>
      <c r="E3" s="114" t="s">
        <v>202</v>
      </c>
    </row>
    <row r="4" spans="1:5" x14ac:dyDescent="0.25">
      <c r="A4" s="115" t="s">
        <v>203</v>
      </c>
      <c r="B4" s="174"/>
      <c r="C4" s="174"/>
      <c r="D4" s="174"/>
      <c r="E4" s="175"/>
    </row>
    <row r="5" spans="1:5" x14ac:dyDescent="0.25">
      <c r="A5" s="117" t="s">
        <v>204</v>
      </c>
      <c r="B5" s="118"/>
      <c r="C5" s="118"/>
      <c r="D5" s="118"/>
      <c r="E5" s="119"/>
    </row>
    <row r="6" spans="1:5" ht="15.75" thickBot="1" x14ac:dyDescent="0.3">
      <c r="A6" s="120" t="s">
        <v>205</v>
      </c>
      <c r="B6" s="121"/>
      <c r="C6" s="121"/>
      <c r="D6" s="121"/>
      <c r="E6" s="122"/>
    </row>
    <row r="8" spans="1:5" ht="15.75" thickBot="1" x14ac:dyDescent="0.3"/>
    <row r="9" spans="1:5" ht="16.5" thickBot="1" x14ac:dyDescent="0.3">
      <c r="A9" s="1406" t="s">
        <v>206</v>
      </c>
      <c r="B9" s="1407"/>
      <c r="C9" s="1407"/>
      <c r="D9" s="1407"/>
      <c r="E9" s="1408"/>
    </row>
    <row r="21" spans="3:3" x14ac:dyDescent="0.25">
      <c r="C21" s="123"/>
    </row>
  </sheetData>
  <mergeCells count="2">
    <mergeCell ref="A2:E2"/>
    <mergeCell ref="A9:E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CCFFFF"/>
  </sheetPr>
  <dimension ref="B1:E19"/>
  <sheetViews>
    <sheetView topLeftCell="A37" zoomScale="120" zoomScaleNormal="120" zoomScaleSheetLayoutView="100" workbookViewId="0"/>
  </sheetViews>
  <sheetFormatPr baseColWidth="10" defaultRowHeight="15" x14ac:dyDescent="0.25"/>
  <cols>
    <col min="1" max="1" width="3.140625" customWidth="1"/>
    <col min="2" max="2" width="6.7109375" customWidth="1"/>
    <col min="3" max="3" width="16.5703125" customWidth="1"/>
    <col min="4" max="4" width="62.140625" customWidth="1"/>
    <col min="5" max="5" width="49.42578125" customWidth="1"/>
    <col min="6" max="6" width="3.140625" customWidth="1"/>
  </cols>
  <sheetData>
    <row r="1" spans="2:5" s="5" customFormat="1" ht="16.5" customHeight="1" thickBot="1" x14ac:dyDescent="0.3"/>
    <row r="2" spans="2:5" s="5" customFormat="1" ht="19.5" thickBot="1" x14ac:dyDescent="0.35">
      <c r="B2" s="1410" t="s">
        <v>41</v>
      </c>
      <c r="C2" s="1411"/>
      <c r="D2" s="1411"/>
      <c r="E2" s="1412"/>
    </row>
    <row r="3" spans="2:5" s="5" customFormat="1" ht="24" customHeight="1" thickBot="1" x14ac:dyDescent="0.3">
      <c r="B3" s="20" t="s">
        <v>19</v>
      </c>
      <c r="C3" s="20" t="s">
        <v>20</v>
      </c>
      <c r="D3" s="20" t="s">
        <v>34</v>
      </c>
      <c r="E3" s="20" t="s">
        <v>22</v>
      </c>
    </row>
    <row r="4" spans="2:5" s="5" customFormat="1" ht="24" customHeight="1" x14ac:dyDescent="0.25">
      <c r="B4" s="29">
        <v>1</v>
      </c>
      <c r="C4" s="38" t="s">
        <v>74</v>
      </c>
      <c r="D4" s="35" t="s">
        <v>40</v>
      </c>
      <c r="E4" s="32" t="s">
        <v>76</v>
      </c>
    </row>
    <row r="5" spans="2:5" s="5" customFormat="1" ht="13.5" customHeight="1" x14ac:dyDescent="0.25">
      <c r="B5" s="30">
        <v>2</v>
      </c>
      <c r="C5" s="39" t="s">
        <v>23</v>
      </c>
      <c r="D5" s="36" t="s">
        <v>75</v>
      </c>
      <c r="E5" s="33" t="s">
        <v>78</v>
      </c>
    </row>
    <row r="6" spans="2:5" s="5" customFormat="1" ht="12" customHeight="1" x14ac:dyDescent="0.25">
      <c r="B6" s="30">
        <v>3</v>
      </c>
      <c r="C6" s="39" t="s">
        <v>24</v>
      </c>
      <c r="D6" s="36" t="s">
        <v>77</v>
      </c>
      <c r="E6" s="33" t="s">
        <v>79</v>
      </c>
    </row>
    <row r="7" spans="2:5" s="5" customFormat="1" ht="13.5" customHeight="1" x14ac:dyDescent="0.25">
      <c r="B7" s="30">
        <v>4</v>
      </c>
      <c r="C7" s="39" t="s">
        <v>25</v>
      </c>
      <c r="D7" s="36" t="s">
        <v>80</v>
      </c>
      <c r="E7" s="33" t="s">
        <v>81</v>
      </c>
    </row>
    <row r="8" spans="2:5" s="5" customFormat="1" ht="12.75" customHeight="1" thickBot="1" x14ac:dyDescent="0.3">
      <c r="B8" s="31">
        <v>5</v>
      </c>
      <c r="C8" s="40" t="s">
        <v>26</v>
      </c>
      <c r="D8" s="37" t="s">
        <v>82</v>
      </c>
      <c r="E8" s="34" t="s">
        <v>83</v>
      </c>
    </row>
    <row r="9" spans="2:5" s="5" customFormat="1" ht="30.75" customHeight="1" x14ac:dyDescent="0.25"/>
    <row r="10" spans="2:5" s="5" customFormat="1" x14ac:dyDescent="0.25">
      <c r="B10" s="1409"/>
      <c r="C10" s="1409"/>
      <c r="D10" s="1409"/>
      <c r="E10" s="1409"/>
    </row>
    <row r="11" spans="2:5" s="5" customFormat="1" x14ac:dyDescent="0.25">
      <c r="B11" s="1409"/>
      <c r="C11" s="1409"/>
      <c r="D11" s="1409"/>
      <c r="E11" s="1409"/>
    </row>
    <row r="12" spans="2:5" s="5" customFormat="1" x14ac:dyDescent="0.25">
      <c r="B12" s="1409"/>
      <c r="C12" s="1409"/>
      <c r="D12" s="1409"/>
      <c r="E12" s="1409"/>
    </row>
    <row r="13" spans="2:5" s="5" customFormat="1" x14ac:dyDescent="0.25">
      <c r="D13" s="100"/>
    </row>
    <row r="14" spans="2:5" s="5" customFormat="1" x14ac:dyDescent="0.25"/>
    <row r="15" spans="2:5" s="5" customFormat="1" x14ac:dyDescent="0.25"/>
    <row r="16" spans="2:5" s="5" customFormat="1" x14ac:dyDescent="0.25"/>
    <row r="17" s="5" customFormat="1" x14ac:dyDescent="0.25"/>
    <row r="18" s="5" customFormat="1" x14ac:dyDescent="0.25"/>
    <row r="19" s="5" customFormat="1" x14ac:dyDescent="0.25"/>
  </sheetData>
  <mergeCells count="2">
    <mergeCell ref="B10:E12"/>
    <mergeCell ref="B2:E2"/>
  </mergeCells>
  <pageMargins left="0.7" right="0.7" top="0.75" bottom="0.75" header="0.3" footer="0.3"/>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opLeftCell="X1" workbookViewId="0"/>
  </sheetViews>
  <sheetFormatPr baseColWidth="10" defaultRowHeight="15" x14ac:dyDescent="0.25"/>
  <cols>
    <col min="1" max="1" width="7.28515625" customWidth="1"/>
    <col min="2" max="2" width="29.7109375" customWidth="1"/>
    <col min="3" max="3" width="26.7109375" customWidth="1"/>
    <col min="4" max="4" width="15.85546875" customWidth="1"/>
    <col min="5" max="5" width="7.5703125" customWidth="1"/>
    <col min="6" max="6" width="8" customWidth="1"/>
    <col min="7" max="7" width="5.85546875" customWidth="1"/>
    <col min="8" max="8" width="8" customWidth="1"/>
    <col min="9" max="9" width="8.42578125" customWidth="1"/>
    <col min="10" max="10" width="9" customWidth="1"/>
    <col min="11" max="11" width="13.7109375" customWidth="1"/>
    <col min="12" max="12" width="8.42578125" customWidth="1"/>
  </cols>
  <sheetData>
    <row r="1" spans="1:12" ht="15.75" thickBot="1" x14ac:dyDescent="0.3"/>
    <row r="2" spans="1:12" ht="15.75" thickBot="1" x14ac:dyDescent="0.3">
      <c r="A2" s="1425" t="s">
        <v>103</v>
      </c>
      <c r="B2" s="1426"/>
      <c r="C2" s="1426"/>
      <c r="D2" s="1426"/>
      <c r="E2" s="1426"/>
      <c r="F2" s="1426"/>
      <c r="G2" s="1426"/>
      <c r="H2" s="1426"/>
      <c r="I2" s="1426"/>
      <c r="J2" s="1426"/>
      <c r="K2" s="1426"/>
      <c r="L2" s="1427"/>
    </row>
    <row r="3" spans="1:12" ht="19.5" thickBot="1" x14ac:dyDescent="0.35">
      <c r="E3" s="1415" t="s">
        <v>207</v>
      </c>
      <c r="F3" s="1416"/>
      <c r="G3" s="1428" t="s">
        <v>208</v>
      </c>
      <c r="H3" s="1429"/>
      <c r="I3" s="1415" t="s">
        <v>209</v>
      </c>
      <c r="J3" s="1416"/>
      <c r="K3" s="1428" t="s">
        <v>210</v>
      </c>
      <c r="L3" s="1416"/>
    </row>
    <row r="4" spans="1:12" ht="15" customHeight="1" thickBot="1" x14ac:dyDescent="0.3">
      <c r="A4" s="1430" t="s">
        <v>104</v>
      </c>
      <c r="B4" s="1432" t="s">
        <v>211</v>
      </c>
      <c r="C4" s="1433"/>
      <c r="D4" s="1434"/>
      <c r="E4" s="1438" t="s">
        <v>105</v>
      </c>
      <c r="F4" s="1439"/>
      <c r="G4" s="1438" t="s">
        <v>105</v>
      </c>
      <c r="H4" s="1439"/>
      <c r="I4" s="1438" t="s">
        <v>105</v>
      </c>
      <c r="J4" s="1439"/>
      <c r="K4" s="1438" t="s">
        <v>105</v>
      </c>
      <c r="L4" s="1439"/>
    </row>
    <row r="5" spans="1:12" ht="15.75" thickBot="1" x14ac:dyDescent="0.3">
      <c r="A5" s="1431"/>
      <c r="B5" s="1435"/>
      <c r="C5" s="1436"/>
      <c r="D5" s="1437"/>
      <c r="E5" s="124" t="s">
        <v>14</v>
      </c>
      <c r="F5" s="125" t="s">
        <v>32</v>
      </c>
      <c r="G5" s="82" t="s">
        <v>14</v>
      </c>
      <c r="H5" s="83" t="s">
        <v>32</v>
      </c>
      <c r="I5" s="82" t="s">
        <v>14</v>
      </c>
      <c r="J5" s="83" t="s">
        <v>32</v>
      </c>
      <c r="K5" s="82" t="s">
        <v>14</v>
      </c>
      <c r="L5" s="83" t="s">
        <v>32</v>
      </c>
    </row>
    <row r="6" spans="1:12" x14ac:dyDescent="0.25">
      <c r="A6" s="126">
        <v>1</v>
      </c>
      <c r="B6" s="1417" t="s">
        <v>109</v>
      </c>
      <c r="C6" s="1417"/>
      <c r="D6" s="1418"/>
      <c r="E6" s="84"/>
      <c r="F6" s="127"/>
      <c r="G6" s="115"/>
      <c r="H6" s="116"/>
      <c r="I6" s="115"/>
      <c r="J6" s="116"/>
      <c r="K6" s="115"/>
      <c r="L6" s="116"/>
    </row>
    <row r="7" spans="1:12" ht="13.5" customHeight="1" x14ac:dyDescent="0.25">
      <c r="A7" s="78">
        <v>2</v>
      </c>
      <c r="B7" s="1413" t="s">
        <v>110</v>
      </c>
      <c r="C7" s="1413"/>
      <c r="D7" s="1414"/>
      <c r="E7" s="128"/>
      <c r="F7" s="79"/>
      <c r="G7" s="117"/>
      <c r="H7" s="129"/>
      <c r="I7" s="117"/>
      <c r="J7" s="129"/>
      <c r="K7" s="117"/>
      <c r="L7" s="129"/>
    </row>
    <row r="8" spans="1:12" ht="13.5" customHeight="1" x14ac:dyDescent="0.25">
      <c r="A8" s="78">
        <v>3</v>
      </c>
      <c r="B8" s="1413" t="s">
        <v>111</v>
      </c>
      <c r="C8" s="1413"/>
      <c r="D8" s="1414"/>
      <c r="E8" s="128"/>
      <c r="F8" s="79"/>
      <c r="G8" s="117"/>
      <c r="H8" s="129"/>
      <c r="I8" s="117"/>
      <c r="J8" s="129"/>
      <c r="K8" s="117"/>
      <c r="L8" s="129"/>
    </row>
    <row r="9" spans="1:12" ht="14.25" customHeight="1" x14ac:dyDescent="0.25">
      <c r="A9" s="78">
        <v>4</v>
      </c>
      <c r="B9" s="1413" t="s">
        <v>117</v>
      </c>
      <c r="C9" s="1413"/>
      <c r="D9" s="1414"/>
      <c r="E9" s="78"/>
      <c r="F9" s="79"/>
      <c r="G9" s="117"/>
      <c r="H9" s="129"/>
      <c r="I9" s="117"/>
      <c r="J9" s="129"/>
      <c r="K9" s="117"/>
      <c r="L9" s="129"/>
    </row>
    <row r="10" spans="1:12" x14ac:dyDescent="0.25">
      <c r="A10" s="78">
        <v>5</v>
      </c>
      <c r="B10" s="1413" t="s">
        <v>118</v>
      </c>
      <c r="C10" s="1413"/>
      <c r="D10" s="1414"/>
      <c r="E10" s="78"/>
      <c r="F10" s="79"/>
      <c r="G10" s="117"/>
      <c r="H10" s="129"/>
      <c r="I10" s="117"/>
      <c r="J10" s="129"/>
      <c r="K10" s="117"/>
      <c r="L10" s="129"/>
    </row>
    <row r="11" spans="1:12" x14ac:dyDescent="0.25">
      <c r="A11" s="78">
        <v>6</v>
      </c>
      <c r="B11" s="1413" t="s">
        <v>119</v>
      </c>
      <c r="C11" s="1413"/>
      <c r="D11" s="1414"/>
      <c r="E11" s="78"/>
      <c r="F11" s="79"/>
      <c r="G11" s="117"/>
      <c r="H11" s="129"/>
      <c r="I11" s="117"/>
      <c r="J11" s="129"/>
      <c r="K11" s="117"/>
      <c r="L11" s="129"/>
    </row>
    <row r="12" spans="1:12" x14ac:dyDescent="0.25">
      <c r="A12" s="78">
        <v>7</v>
      </c>
      <c r="B12" s="1413" t="s">
        <v>120</v>
      </c>
      <c r="C12" s="1413"/>
      <c r="D12" s="1414"/>
      <c r="E12" s="78"/>
      <c r="F12" s="79"/>
      <c r="G12" s="117"/>
      <c r="H12" s="129"/>
      <c r="I12" s="117"/>
      <c r="J12" s="129"/>
      <c r="K12" s="117"/>
      <c r="L12" s="129"/>
    </row>
    <row r="13" spans="1:12" ht="27.75" customHeight="1" x14ac:dyDescent="0.25">
      <c r="A13" s="130">
        <v>8</v>
      </c>
      <c r="B13" s="1413" t="s">
        <v>121</v>
      </c>
      <c r="C13" s="1413"/>
      <c r="D13" s="1414"/>
      <c r="E13" s="78"/>
      <c r="F13" s="79"/>
      <c r="G13" s="117"/>
      <c r="H13" s="129"/>
      <c r="I13" s="117"/>
      <c r="J13" s="129"/>
      <c r="K13" s="117"/>
      <c r="L13" s="129"/>
    </row>
    <row r="14" spans="1:12" x14ac:dyDescent="0.25">
      <c r="A14" s="78">
        <v>9</v>
      </c>
      <c r="B14" s="1413" t="s">
        <v>122</v>
      </c>
      <c r="C14" s="1413"/>
      <c r="D14" s="1414"/>
      <c r="E14" s="78"/>
      <c r="F14" s="177"/>
      <c r="G14" s="117"/>
      <c r="H14" s="129"/>
      <c r="I14" s="117"/>
      <c r="J14" s="129"/>
      <c r="K14" s="117"/>
      <c r="L14" s="129"/>
    </row>
    <row r="15" spans="1:12" x14ac:dyDescent="0.25">
      <c r="A15" s="78">
        <v>10</v>
      </c>
      <c r="B15" s="1413" t="s">
        <v>123</v>
      </c>
      <c r="C15" s="1413"/>
      <c r="D15" s="1414"/>
      <c r="E15" s="78"/>
      <c r="F15" s="177"/>
      <c r="G15" s="117"/>
      <c r="H15" s="129"/>
      <c r="I15" s="117"/>
      <c r="J15" s="129"/>
      <c r="K15" s="117"/>
      <c r="L15" s="129"/>
    </row>
    <row r="16" spans="1:12" x14ac:dyDescent="0.25">
      <c r="A16" s="78">
        <v>11</v>
      </c>
      <c r="B16" s="1413" t="s">
        <v>124</v>
      </c>
      <c r="C16" s="1413"/>
      <c r="D16" s="1414"/>
      <c r="E16" s="78"/>
      <c r="F16" s="177"/>
      <c r="G16" s="117"/>
      <c r="H16" s="129"/>
      <c r="I16" s="117"/>
      <c r="J16" s="129"/>
      <c r="K16" s="117"/>
      <c r="L16" s="129"/>
    </row>
    <row r="17" spans="1:16" x14ac:dyDescent="0.25">
      <c r="A17" s="78">
        <v>12</v>
      </c>
      <c r="B17" s="1413" t="s">
        <v>125</v>
      </c>
      <c r="C17" s="1413"/>
      <c r="D17" s="1414"/>
      <c r="E17" s="78"/>
      <c r="F17" s="177"/>
      <c r="G17" s="117"/>
      <c r="H17" s="129"/>
      <c r="I17" s="117"/>
      <c r="J17" s="129"/>
      <c r="K17" s="117"/>
      <c r="L17" s="129"/>
    </row>
    <row r="18" spans="1:16" x14ac:dyDescent="0.25">
      <c r="A18" s="78">
        <v>13</v>
      </c>
      <c r="B18" s="1413" t="s">
        <v>126</v>
      </c>
      <c r="C18" s="1413"/>
      <c r="D18" s="1414"/>
      <c r="E18" s="78"/>
      <c r="F18" s="177"/>
      <c r="G18" s="117"/>
      <c r="H18" s="129"/>
      <c r="I18" s="117"/>
      <c r="J18" s="129"/>
      <c r="K18" s="117"/>
      <c r="L18" s="129"/>
    </row>
    <row r="19" spans="1:16" x14ac:dyDescent="0.25">
      <c r="A19" s="78">
        <v>14</v>
      </c>
      <c r="B19" s="1413" t="s">
        <v>128</v>
      </c>
      <c r="C19" s="1413"/>
      <c r="D19" s="1414"/>
      <c r="E19" s="78"/>
      <c r="F19" s="177"/>
      <c r="G19" s="117"/>
      <c r="H19" s="129"/>
      <c r="I19" s="117"/>
      <c r="J19" s="129"/>
      <c r="K19" s="117"/>
      <c r="L19" s="129"/>
    </row>
    <row r="20" spans="1:16" x14ac:dyDescent="0.25">
      <c r="A20" s="78">
        <v>15</v>
      </c>
      <c r="B20" s="1413" t="s">
        <v>127</v>
      </c>
      <c r="C20" s="1413"/>
      <c r="D20" s="1414"/>
      <c r="E20" s="78"/>
      <c r="F20" s="177"/>
      <c r="G20" s="117"/>
      <c r="H20" s="129"/>
      <c r="I20" s="117"/>
      <c r="J20" s="129"/>
      <c r="K20" s="117"/>
      <c r="L20" s="129"/>
    </row>
    <row r="21" spans="1:16" x14ac:dyDescent="0.25">
      <c r="A21" s="78">
        <v>16</v>
      </c>
      <c r="B21" s="1413" t="s">
        <v>129</v>
      </c>
      <c r="C21" s="1413"/>
      <c r="D21" s="1414"/>
      <c r="E21" s="78"/>
      <c r="F21" s="177"/>
      <c r="G21" s="117"/>
      <c r="H21" s="129"/>
      <c r="I21" s="117"/>
      <c r="J21" s="129"/>
      <c r="K21" s="117"/>
      <c r="L21" s="129"/>
    </row>
    <row r="22" spans="1:16" x14ac:dyDescent="0.25">
      <c r="A22" s="78">
        <v>17</v>
      </c>
      <c r="B22" s="1413" t="s">
        <v>130</v>
      </c>
      <c r="C22" s="1413"/>
      <c r="D22" s="1414"/>
      <c r="E22" s="78"/>
      <c r="F22" s="177"/>
      <c r="G22" s="117"/>
      <c r="H22" s="129"/>
      <c r="I22" s="117"/>
      <c r="J22" s="129"/>
      <c r="K22" s="117"/>
      <c r="L22" s="129"/>
    </row>
    <row r="23" spans="1:16" ht="15.75" thickBot="1" x14ac:dyDescent="0.3">
      <c r="A23" s="80">
        <v>18</v>
      </c>
      <c r="B23" s="1440" t="s">
        <v>131</v>
      </c>
      <c r="C23" s="1440"/>
      <c r="D23" s="1441"/>
      <c r="E23" s="176"/>
      <c r="F23" s="178"/>
      <c r="G23" s="131"/>
      <c r="H23" s="119"/>
      <c r="I23" s="131"/>
      <c r="J23" s="119"/>
      <c r="K23" s="131"/>
      <c r="L23" s="119"/>
    </row>
    <row r="24" spans="1:16" ht="16.5" thickBot="1" x14ac:dyDescent="0.3">
      <c r="A24" s="1420" t="s">
        <v>212</v>
      </c>
      <c r="B24" s="1421"/>
      <c r="C24" s="1421"/>
      <c r="D24" s="1421"/>
      <c r="E24" s="179"/>
      <c r="F24" s="180"/>
      <c r="G24" s="132"/>
      <c r="H24" s="133"/>
      <c r="I24" s="132"/>
      <c r="J24" s="133"/>
      <c r="K24" s="132"/>
      <c r="L24" s="133"/>
    </row>
    <row r="25" spans="1:16" ht="15.75" thickBot="1" x14ac:dyDescent="0.3"/>
    <row r="26" spans="1:16" x14ac:dyDescent="0.25">
      <c r="A26" s="1422" t="s">
        <v>132</v>
      </c>
      <c r="B26" s="85" t="s">
        <v>133</v>
      </c>
      <c r="C26" s="86"/>
      <c r="D26" s="86"/>
      <c r="E26" s="86"/>
      <c r="F26" s="86"/>
      <c r="G26" s="87"/>
    </row>
    <row r="27" spans="1:16" x14ac:dyDescent="0.25">
      <c r="A27" s="1423"/>
      <c r="B27" s="88" t="s">
        <v>134</v>
      </c>
      <c r="C27" s="89"/>
      <c r="D27" s="89"/>
      <c r="E27" s="89"/>
      <c r="F27" s="90"/>
      <c r="G27" s="91"/>
    </row>
    <row r="28" spans="1:16" ht="15.75" customHeight="1" thickBot="1" x14ac:dyDescent="0.3">
      <c r="A28" s="1424"/>
      <c r="B28" s="92" t="s">
        <v>153</v>
      </c>
      <c r="C28" s="93"/>
      <c r="D28" s="93"/>
      <c r="E28" s="93"/>
      <c r="F28" s="93"/>
      <c r="G28" s="94"/>
    </row>
    <row r="29" spans="1:16" ht="15.75" thickBot="1" x14ac:dyDescent="0.3"/>
    <row r="30" spans="1:16" ht="19.5" thickBot="1" x14ac:dyDescent="0.35">
      <c r="A30" s="42" t="s">
        <v>44</v>
      </c>
      <c r="B30" s="43"/>
      <c r="C30" s="42" t="s">
        <v>45</v>
      </c>
      <c r="D30" s="43"/>
      <c r="E30" s="43"/>
      <c r="F30" s="43"/>
      <c r="G30" s="43"/>
      <c r="H30" s="43"/>
      <c r="I30" s="43"/>
      <c r="J30" s="44"/>
      <c r="K30" s="206"/>
      <c r="L30" s="206"/>
      <c r="M30" s="206"/>
      <c r="N30" s="203"/>
      <c r="O30" s="203"/>
      <c r="P30" s="203"/>
    </row>
    <row r="31" spans="1:16" ht="19.5" thickBot="1" x14ac:dyDescent="0.35">
      <c r="A31" s="21" t="s">
        <v>19</v>
      </c>
      <c r="B31" s="21" t="s">
        <v>20</v>
      </c>
      <c r="C31" s="1442" t="s">
        <v>21</v>
      </c>
      <c r="D31" s="1443"/>
      <c r="E31" s="1443"/>
      <c r="F31" s="1443"/>
      <c r="G31" s="1443"/>
      <c r="H31" s="1443"/>
      <c r="I31" s="1443"/>
      <c r="J31" s="1444"/>
      <c r="K31" s="206"/>
      <c r="L31" s="206"/>
      <c r="M31" s="206"/>
      <c r="N31" s="203"/>
      <c r="O31" s="203"/>
      <c r="P31" s="203"/>
    </row>
    <row r="32" spans="1:16" ht="18.75" customHeight="1" x14ac:dyDescent="0.3">
      <c r="A32" s="18">
        <v>5</v>
      </c>
      <c r="B32" s="208" t="s">
        <v>7</v>
      </c>
      <c r="C32" s="210" t="s">
        <v>84</v>
      </c>
      <c r="D32" s="211"/>
      <c r="E32" s="214"/>
      <c r="F32" s="214"/>
      <c r="G32" s="214"/>
      <c r="H32" s="214"/>
      <c r="I32" s="214"/>
      <c r="J32" s="215"/>
      <c r="K32" s="206"/>
      <c r="L32" s="206"/>
      <c r="M32" s="206"/>
      <c r="N32" s="203"/>
      <c r="O32" s="203"/>
      <c r="P32" s="203"/>
    </row>
    <row r="33" spans="1:16" ht="18.75" customHeight="1" x14ac:dyDescent="0.3">
      <c r="A33" s="18">
        <v>10</v>
      </c>
      <c r="B33" s="208" t="s">
        <v>27</v>
      </c>
      <c r="C33" s="1445" t="s">
        <v>86</v>
      </c>
      <c r="D33" s="1446"/>
      <c r="E33" s="1446"/>
      <c r="F33" s="1446"/>
      <c r="G33" s="1446"/>
      <c r="H33" s="1446"/>
      <c r="I33" s="1446"/>
      <c r="J33" s="1447"/>
      <c r="K33" s="206"/>
      <c r="L33" s="206"/>
      <c r="M33" s="206"/>
      <c r="N33" s="203"/>
      <c r="O33" s="203"/>
      <c r="P33" s="203"/>
    </row>
    <row r="34" spans="1:16" ht="19.5" customHeight="1" thickBot="1" x14ac:dyDescent="0.35">
      <c r="A34" s="19">
        <v>20</v>
      </c>
      <c r="B34" s="209" t="s">
        <v>28</v>
      </c>
      <c r="C34" s="216" t="s">
        <v>85</v>
      </c>
      <c r="D34" s="217"/>
      <c r="E34" s="212"/>
      <c r="F34" s="212"/>
      <c r="G34" s="212"/>
      <c r="H34" s="212"/>
      <c r="I34" s="212"/>
      <c r="J34" s="213"/>
      <c r="K34" s="206"/>
      <c r="L34" s="206"/>
      <c r="M34" s="206"/>
      <c r="N34" s="203"/>
      <c r="O34" s="203"/>
      <c r="P34" s="203"/>
    </row>
    <row r="35" spans="1:16" x14ac:dyDescent="0.25">
      <c r="J35" s="207"/>
      <c r="K35" s="207"/>
      <c r="L35" s="1448"/>
      <c r="M35" s="1448"/>
      <c r="N35" s="203"/>
      <c r="O35" s="203"/>
      <c r="P35" s="203"/>
    </row>
    <row r="36" spans="1:16" x14ac:dyDescent="0.25">
      <c r="J36" s="204"/>
      <c r="K36" s="205"/>
      <c r="L36" s="1419"/>
      <c r="M36" s="1419"/>
      <c r="N36" s="203"/>
      <c r="O36" s="203"/>
      <c r="P36" s="203"/>
    </row>
    <row r="37" spans="1:16" x14ac:dyDescent="0.25">
      <c r="J37" s="204"/>
      <c r="K37" s="205"/>
      <c r="L37" s="1419"/>
      <c r="M37" s="1419"/>
      <c r="N37" s="203"/>
      <c r="O37" s="203"/>
      <c r="P37" s="203"/>
    </row>
    <row r="38" spans="1:16" x14ac:dyDescent="0.25">
      <c r="J38" s="204"/>
      <c r="K38" s="205"/>
      <c r="L38" s="1419"/>
      <c r="M38" s="1419"/>
      <c r="N38" s="203"/>
      <c r="O38" s="203"/>
      <c r="P38" s="203"/>
    </row>
    <row r="39" spans="1:16" x14ac:dyDescent="0.25">
      <c r="J39" s="203"/>
      <c r="K39" s="203"/>
      <c r="L39" s="203"/>
      <c r="M39" s="203"/>
    </row>
  </sheetData>
  <mergeCells count="37">
    <mergeCell ref="C31:J31"/>
    <mergeCell ref="C33:J33"/>
    <mergeCell ref="L35:M35"/>
    <mergeCell ref="L36:M36"/>
    <mergeCell ref="L37:M37"/>
    <mergeCell ref="L38:M38"/>
    <mergeCell ref="A24:D24"/>
    <mergeCell ref="A26:A28"/>
    <mergeCell ref="A2:L2"/>
    <mergeCell ref="G3:H3"/>
    <mergeCell ref="I3:J3"/>
    <mergeCell ref="K3:L3"/>
    <mergeCell ref="A4:A5"/>
    <mergeCell ref="B4:D5"/>
    <mergeCell ref="E4:F4"/>
    <mergeCell ref="G4:H4"/>
    <mergeCell ref="I4:J4"/>
    <mergeCell ref="K4:L4"/>
    <mergeCell ref="B22:D22"/>
    <mergeCell ref="B23:D23"/>
    <mergeCell ref="B13:D13"/>
    <mergeCell ref="B14:D14"/>
    <mergeCell ref="E3:F3"/>
    <mergeCell ref="B6:D6"/>
    <mergeCell ref="B18:D18"/>
    <mergeCell ref="B7:D7"/>
    <mergeCell ref="B8:D8"/>
    <mergeCell ref="B9:D9"/>
    <mergeCell ref="B10:D10"/>
    <mergeCell ref="B11:D11"/>
    <mergeCell ref="B12:D12"/>
    <mergeCell ref="B21:D21"/>
    <mergeCell ref="B15:D15"/>
    <mergeCell ref="B16:D16"/>
    <mergeCell ref="B17:D17"/>
    <mergeCell ref="B20:D20"/>
    <mergeCell ref="B19:D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X144"/>
  <sheetViews>
    <sheetView topLeftCell="B3" zoomScaleNormal="100" zoomScaleSheetLayoutView="100" workbookViewId="0"/>
  </sheetViews>
  <sheetFormatPr baseColWidth="10" defaultRowHeight="15" x14ac:dyDescent="0.25"/>
  <cols>
    <col min="1" max="1" width="0" hidden="1" customWidth="1"/>
    <col min="2" max="2" width="18" bestFit="1" customWidth="1"/>
    <col min="3" max="3" width="16.28515625" customWidth="1"/>
    <col min="4" max="5" width="14.7109375" customWidth="1"/>
    <col min="6" max="6" width="17.42578125" customWidth="1"/>
    <col min="7" max="7" width="6.5703125" style="5" customWidth="1"/>
    <col min="8" max="8" width="8.7109375" style="5" customWidth="1"/>
    <col min="9" max="9" width="9.140625" style="5" customWidth="1"/>
    <col min="10" max="10" width="9.28515625" style="5" customWidth="1"/>
    <col min="11" max="11" width="9.42578125" style="5" customWidth="1"/>
    <col min="12" max="24" width="11.42578125" style="5"/>
  </cols>
  <sheetData>
    <row r="1" spans="1:12" hidden="1" x14ac:dyDescent="0.25">
      <c r="B1" s="5"/>
      <c r="C1" s="5"/>
      <c r="D1" s="5"/>
      <c r="E1" s="5"/>
      <c r="F1" s="5"/>
    </row>
    <row r="2" spans="1:12" hidden="1" x14ac:dyDescent="0.25">
      <c r="B2" s="5"/>
      <c r="C2" s="5"/>
      <c r="D2" s="5"/>
      <c r="E2" s="5"/>
      <c r="F2" s="5"/>
    </row>
    <row r="3" spans="1:12" ht="15" customHeight="1" x14ac:dyDescent="0.25">
      <c r="A3" s="5"/>
      <c r="B3" s="1457" t="s">
        <v>62</v>
      </c>
      <c r="C3" s="1458"/>
      <c r="D3" s="1458"/>
      <c r="E3" s="1458"/>
      <c r="F3" s="1458"/>
      <c r="G3" s="1458"/>
      <c r="H3" s="1458"/>
      <c r="I3" s="1458"/>
      <c r="J3" s="1458"/>
      <c r="K3" s="1458"/>
      <c r="L3" s="1458"/>
    </row>
    <row r="4" spans="1:12" x14ac:dyDescent="0.25">
      <c r="A4" s="5"/>
      <c r="B4" s="1457"/>
      <c r="C4" s="1458"/>
      <c r="D4" s="1458"/>
      <c r="E4" s="1458"/>
      <c r="F4" s="1458"/>
      <c r="G4" s="1458"/>
      <c r="H4" s="1458"/>
      <c r="I4" s="1458"/>
      <c r="J4" s="1458"/>
      <c r="K4" s="1458"/>
      <c r="L4" s="1458"/>
    </row>
    <row r="5" spans="1:12" x14ac:dyDescent="0.25">
      <c r="A5" s="5"/>
      <c r="B5" s="6"/>
      <c r="C5" s="6"/>
      <c r="D5" s="6"/>
      <c r="E5" s="7"/>
      <c r="F5" s="7"/>
    </row>
    <row r="6" spans="1:12" ht="18" customHeight="1" x14ac:dyDescent="0.25">
      <c r="A6" s="5"/>
      <c r="B6" s="1459" t="s">
        <v>46</v>
      </c>
      <c r="C6" s="1460"/>
      <c r="D6" s="1460"/>
      <c r="E6" s="1460"/>
      <c r="F6" s="1461"/>
    </row>
    <row r="7" spans="1:12" ht="25.5" customHeight="1" x14ac:dyDescent="0.25">
      <c r="A7" s="5"/>
      <c r="B7" s="17" t="s">
        <v>3</v>
      </c>
      <c r="C7" s="2" t="s">
        <v>48</v>
      </c>
      <c r="D7" s="1462" t="s">
        <v>49</v>
      </c>
      <c r="E7" s="1463"/>
      <c r="F7" s="1464"/>
    </row>
    <row r="8" spans="1:12" ht="25.5" customHeight="1" x14ac:dyDescent="0.25">
      <c r="A8" s="5"/>
      <c r="B8" s="17"/>
      <c r="C8" s="2"/>
      <c r="D8" s="2" t="s">
        <v>113</v>
      </c>
      <c r="E8" s="2" t="s">
        <v>114</v>
      </c>
      <c r="F8" s="2" t="s">
        <v>115</v>
      </c>
    </row>
    <row r="9" spans="1:12" ht="21.75" customHeight="1" x14ac:dyDescent="0.25">
      <c r="B9" s="17"/>
      <c r="C9" s="1" t="s">
        <v>8</v>
      </c>
      <c r="D9" s="1">
        <v>1</v>
      </c>
      <c r="E9" s="1">
        <v>2</v>
      </c>
      <c r="F9" s="1">
        <v>3</v>
      </c>
    </row>
    <row r="10" spans="1:12" ht="39" customHeight="1" x14ac:dyDescent="0.25">
      <c r="A10" s="1">
        <v>1</v>
      </c>
      <c r="B10" s="72" t="s">
        <v>30</v>
      </c>
      <c r="C10" s="73">
        <v>5</v>
      </c>
      <c r="D10" s="104" t="s">
        <v>51</v>
      </c>
      <c r="E10" s="74" t="s">
        <v>58</v>
      </c>
      <c r="F10" s="75" t="s">
        <v>61</v>
      </c>
      <c r="I10" s="1465" t="s">
        <v>18</v>
      </c>
      <c r="J10" s="1465"/>
      <c r="K10" s="1465"/>
    </row>
    <row r="11" spans="1:12" ht="39" customHeight="1" x14ac:dyDescent="0.25">
      <c r="A11" s="1">
        <v>2</v>
      </c>
      <c r="B11" s="72" t="s">
        <v>13</v>
      </c>
      <c r="C11" s="73">
        <v>4</v>
      </c>
      <c r="D11" s="104" t="s">
        <v>52</v>
      </c>
      <c r="E11" s="74" t="s">
        <v>56</v>
      </c>
      <c r="F11" s="75" t="s">
        <v>60</v>
      </c>
      <c r="I11" s="1455" t="s">
        <v>17</v>
      </c>
      <c r="J11" s="1455"/>
      <c r="K11" s="1455"/>
    </row>
    <row r="12" spans="1:12" ht="39" customHeight="1" x14ac:dyDescent="0.25">
      <c r="A12" s="1">
        <v>3</v>
      </c>
      <c r="B12" s="72" t="s">
        <v>29</v>
      </c>
      <c r="C12" s="73">
        <v>3</v>
      </c>
      <c r="D12" s="104" t="s">
        <v>53</v>
      </c>
      <c r="E12" s="74" t="s">
        <v>57</v>
      </c>
      <c r="F12" s="75" t="s">
        <v>59</v>
      </c>
      <c r="I12" s="1456" t="s">
        <v>16</v>
      </c>
      <c r="J12" s="1456"/>
      <c r="K12" s="1456"/>
    </row>
    <row r="13" spans="1:12" ht="39" customHeight="1" x14ac:dyDescent="0.25">
      <c r="A13" s="1">
        <v>4</v>
      </c>
      <c r="B13" s="72" t="s">
        <v>12</v>
      </c>
      <c r="C13" s="73">
        <v>2</v>
      </c>
      <c r="D13" s="106" t="s">
        <v>54</v>
      </c>
      <c r="E13" s="104" t="s">
        <v>52</v>
      </c>
      <c r="F13" s="74" t="s">
        <v>56</v>
      </c>
      <c r="I13" s="1466" t="s">
        <v>15</v>
      </c>
      <c r="J13" s="1466"/>
      <c r="K13" s="1466"/>
    </row>
    <row r="14" spans="1:12" ht="39" customHeight="1" thickBot="1" x14ac:dyDescent="0.3">
      <c r="A14" s="1">
        <v>5</v>
      </c>
      <c r="B14" s="72" t="s">
        <v>47</v>
      </c>
      <c r="C14" s="73">
        <v>1</v>
      </c>
      <c r="D14" s="105" t="s">
        <v>55</v>
      </c>
      <c r="E14" s="106" t="s">
        <v>54</v>
      </c>
      <c r="F14" s="104" t="s">
        <v>52</v>
      </c>
    </row>
    <row r="15" spans="1:12" ht="21" customHeight="1" thickBot="1" x14ac:dyDescent="0.35">
      <c r="A15" s="5"/>
      <c r="B15" s="1451" t="s">
        <v>4</v>
      </c>
      <c r="C15" s="1452"/>
      <c r="D15" s="51" t="s">
        <v>7</v>
      </c>
      <c r="E15" s="52" t="s">
        <v>27</v>
      </c>
      <c r="F15" s="53" t="s">
        <v>50</v>
      </c>
    </row>
    <row r="16" spans="1:12" ht="15" customHeight="1" thickBot="1" x14ac:dyDescent="0.3">
      <c r="A16" s="5"/>
      <c r="B16" s="1453" t="s">
        <v>48</v>
      </c>
      <c r="C16" s="1454"/>
      <c r="D16" s="48">
        <v>5</v>
      </c>
      <c r="E16" s="49">
        <v>10</v>
      </c>
      <c r="F16" s="50">
        <v>20</v>
      </c>
    </row>
    <row r="17" spans="1:6" ht="15" customHeight="1" x14ac:dyDescent="0.25">
      <c r="A17" s="5"/>
      <c r="B17" s="47"/>
      <c r="C17" s="47"/>
      <c r="D17" s="47"/>
      <c r="E17" s="47"/>
      <c r="F17" s="47"/>
    </row>
    <row r="18" spans="1:6" x14ac:dyDescent="0.25">
      <c r="A18" s="5"/>
      <c r="B18" s="5"/>
      <c r="C18" s="5"/>
      <c r="D18" s="5"/>
      <c r="E18" s="5"/>
      <c r="F18" s="5"/>
    </row>
    <row r="19" spans="1:6" s="5" customFormat="1" x14ac:dyDescent="0.25"/>
    <row r="20" spans="1:6" s="5" customFormat="1" x14ac:dyDescent="0.25"/>
    <row r="21" spans="1:6" s="5" customFormat="1" x14ac:dyDescent="0.25"/>
    <row r="22" spans="1:6" s="5" customFormat="1" x14ac:dyDescent="0.25"/>
    <row r="23" spans="1:6" s="5" customFormat="1" x14ac:dyDescent="0.25"/>
    <row r="24" spans="1:6" s="5" customFormat="1" x14ac:dyDescent="0.25"/>
    <row r="25" spans="1:6" s="5" customFormat="1" x14ac:dyDescent="0.25"/>
    <row r="26" spans="1:6" s="5" customFormat="1" x14ac:dyDescent="0.25"/>
    <row r="27" spans="1:6" s="5" customFormat="1" x14ac:dyDescent="0.25">
      <c r="D27" s="23">
        <v>53</v>
      </c>
      <c r="E27" s="23" t="s">
        <v>116</v>
      </c>
    </row>
    <row r="28" spans="1:6" s="5" customFormat="1" x14ac:dyDescent="0.25">
      <c r="D28" s="23">
        <v>43</v>
      </c>
      <c r="E28" s="23" t="s">
        <v>116</v>
      </c>
    </row>
    <row r="29" spans="1:6" s="5" customFormat="1" x14ac:dyDescent="0.25">
      <c r="D29" s="23">
        <v>33</v>
      </c>
      <c r="E29" s="23" t="s">
        <v>116</v>
      </c>
    </row>
    <row r="30" spans="1:6" s="5" customFormat="1" x14ac:dyDescent="0.25">
      <c r="D30" s="109">
        <v>52</v>
      </c>
      <c r="E30" s="76" t="s">
        <v>108</v>
      </c>
    </row>
    <row r="31" spans="1:6" s="5" customFormat="1" x14ac:dyDescent="0.25">
      <c r="D31" s="109">
        <v>42</v>
      </c>
      <c r="E31" s="76" t="s">
        <v>108</v>
      </c>
    </row>
    <row r="32" spans="1:6" s="5" customFormat="1" x14ac:dyDescent="0.25">
      <c r="D32" s="109">
        <v>32</v>
      </c>
      <c r="E32" s="76" t="s">
        <v>108</v>
      </c>
    </row>
    <row r="33" spans="4:5" s="5" customFormat="1" x14ac:dyDescent="0.25">
      <c r="D33" s="109">
        <v>23</v>
      </c>
      <c r="E33" s="76" t="s">
        <v>108</v>
      </c>
    </row>
    <row r="34" spans="4:5" s="5" customFormat="1" x14ac:dyDescent="0.25">
      <c r="D34" s="107">
        <v>51</v>
      </c>
      <c r="E34" s="107" t="s">
        <v>35</v>
      </c>
    </row>
    <row r="35" spans="4:5" s="5" customFormat="1" x14ac:dyDescent="0.25">
      <c r="D35" s="77">
        <v>41</v>
      </c>
      <c r="E35" s="107" t="s">
        <v>35</v>
      </c>
    </row>
    <row r="36" spans="4:5" s="5" customFormat="1" x14ac:dyDescent="0.25">
      <c r="D36" s="77">
        <v>31</v>
      </c>
      <c r="E36" s="107" t="s">
        <v>35</v>
      </c>
    </row>
    <row r="37" spans="4:5" s="5" customFormat="1" x14ac:dyDescent="0.25">
      <c r="D37" s="77">
        <v>22</v>
      </c>
      <c r="E37" s="107" t="s">
        <v>35</v>
      </c>
    </row>
    <row r="38" spans="4:5" s="5" customFormat="1" x14ac:dyDescent="0.25">
      <c r="D38" s="77">
        <v>13</v>
      </c>
      <c r="E38" s="107" t="s">
        <v>35</v>
      </c>
    </row>
    <row r="39" spans="4:5" s="5" customFormat="1" x14ac:dyDescent="0.25">
      <c r="D39" s="108">
        <v>21</v>
      </c>
      <c r="E39" s="108" t="s">
        <v>10</v>
      </c>
    </row>
    <row r="40" spans="4:5" s="5" customFormat="1" x14ac:dyDescent="0.25">
      <c r="D40" s="108">
        <v>11</v>
      </c>
      <c r="E40" s="108" t="s">
        <v>10</v>
      </c>
    </row>
    <row r="41" spans="4:5" s="5" customFormat="1" x14ac:dyDescent="0.25">
      <c r="D41" s="108">
        <v>12</v>
      </c>
      <c r="E41" s="108" t="s">
        <v>10</v>
      </c>
    </row>
    <row r="42" spans="4:5" s="5" customFormat="1" x14ac:dyDescent="0.25"/>
    <row r="43" spans="4:5" s="5" customFormat="1" x14ac:dyDescent="0.25"/>
    <row r="44" spans="4:5" s="5" customFormat="1" x14ac:dyDescent="0.25"/>
    <row r="45" spans="4:5" s="5" customFormat="1" x14ac:dyDescent="0.25"/>
    <row r="46" spans="4:5" s="5" customFormat="1" x14ac:dyDescent="0.25"/>
    <row r="47" spans="4:5" s="5" customFormat="1" x14ac:dyDescent="0.25"/>
    <row r="48" spans="4:5" s="5" customFormat="1" x14ac:dyDescent="0.25"/>
    <row r="49" s="5" customFormat="1" x14ac:dyDescent="0.25"/>
    <row r="50" s="5" customFormat="1" x14ac:dyDescent="0.25"/>
    <row r="51" s="5" customFormat="1" x14ac:dyDescent="0.25"/>
    <row r="52" s="5" customFormat="1" x14ac:dyDescent="0.25"/>
    <row r="53" s="5" customFormat="1" x14ac:dyDescent="0.25"/>
    <row r="54" s="5" customFormat="1" x14ac:dyDescent="0.25"/>
    <row r="55" s="5" customFormat="1" x14ac:dyDescent="0.25"/>
    <row r="56" s="5" customFormat="1" x14ac:dyDescent="0.25"/>
    <row r="57" s="5" customFormat="1" x14ac:dyDescent="0.25"/>
    <row r="58" s="5" customFormat="1" x14ac:dyDescent="0.25"/>
    <row r="59" s="5" customFormat="1" x14ac:dyDescent="0.25"/>
    <row r="60" s="5" customFormat="1" x14ac:dyDescent="0.25"/>
    <row r="61" s="5" customFormat="1" x14ac:dyDescent="0.25"/>
    <row r="62" s="5" customFormat="1" x14ac:dyDescent="0.25"/>
    <row r="63" s="5" customFormat="1" x14ac:dyDescent="0.25"/>
    <row r="64" s="5" customFormat="1" x14ac:dyDescent="0.25"/>
    <row r="65" s="5" customFormat="1" x14ac:dyDescent="0.25"/>
    <row r="66" s="5" customFormat="1" x14ac:dyDescent="0.25"/>
    <row r="67" s="5" customFormat="1" x14ac:dyDescent="0.25"/>
    <row r="68" s="5" customFormat="1" x14ac:dyDescent="0.25"/>
    <row r="69" s="5" customFormat="1" x14ac:dyDescent="0.25"/>
    <row r="70" s="5" customFormat="1" x14ac:dyDescent="0.25"/>
    <row r="71" s="5" customFormat="1" x14ac:dyDescent="0.25"/>
    <row r="72" s="5" customFormat="1" x14ac:dyDescent="0.25"/>
    <row r="73" s="5" customFormat="1" x14ac:dyDescent="0.25"/>
    <row r="74" s="5" customFormat="1" x14ac:dyDescent="0.25"/>
    <row r="75" s="5" customFormat="1" x14ac:dyDescent="0.25"/>
    <row r="76" s="5" customFormat="1" x14ac:dyDescent="0.25"/>
    <row r="77" s="5" customFormat="1" x14ac:dyDescent="0.25"/>
    <row r="78" s="5" customFormat="1" x14ac:dyDescent="0.25"/>
    <row r="79" s="5" customFormat="1" x14ac:dyDescent="0.25"/>
    <row r="80" s="5" customFormat="1" x14ac:dyDescent="0.25"/>
    <row r="81" spans="1:7" s="5" customFormat="1" x14ac:dyDescent="0.25"/>
    <row r="82" spans="1:7" s="5" customFormat="1" x14ac:dyDescent="0.25"/>
    <row r="83" spans="1:7" s="5" customFormat="1" x14ac:dyDescent="0.25"/>
    <row r="84" spans="1:7" s="5" customFormat="1" x14ac:dyDescent="0.25"/>
    <row r="85" spans="1:7" s="5" customFormat="1" x14ac:dyDescent="0.25"/>
    <row r="86" spans="1:7" s="5" customFormat="1" x14ac:dyDescent="0.25"/>
    <row r="87" spans="1:7" s="5" customFormat="1" x14ac:dyDescent="0.25"/>
    <row r="88" spans="1:7" ht="18" x14ac:dyDescent="0.25">
      <c r="A88" s="5"/>
      <c r="B88" s="5"/>
      <c r="C88" s="3" t="s">
        <v>10</v>
      </c>
      <c r="D88" s="5"/>
      <c r="E88" s="8" t="s">
        <v>5</v>
      </c>
      <c r="F88" s="1450" t="s">
        <v>9</v>
      </c>
      <c r="G88" s="1450"/>
    </row>
    <row r="89" spans="1:7" ht="42.75" customHeight="1" x14ac:dyDescent="0.25">
      <c r="A89" s="5"/>
      <c r="B89" s="5"/>
      <c r="C89" s="3" t="s">
        <v>10</v>
      </c>
      <c r="D89" s="5"/>
      <c r="E89" s="13" t="s">
        <v>10</v>
      </c>
      <c r="F89" s="1449" t="s">
        <v>11</v>
      </c>
      <c r="G89" s="1449"/>
    </row>
    <row r="90" spans="1:7" ht="42.75" customHeight="1" x14ac:dyDescent="0.25">
      <c r="A90" s="5"/>
      <c r="B90" s="5"/>
      <c r="C90" s="3" t="s">
        <v>10</v>
      </c>
      <c r="D90" s="5"/>
      <c r="E90" s="14" t="s">
        <v>35</v>
      </c>
      <c r="F90" s="1449" t="s">
        <v>42</v>
      </c>
      <c r="G90" s="1449"/>
    </row>
    <row r="91" spans="1:7" ht="78" customHeight="1" x14ac:dyDescent="0.25">
      <c r="A91" s="5"/>
      <c r="B91" s="5"/>
      <c r="C91" s="4" t="s">
        <v>35</v>
      </c>
      <c r="D91" s="5"/>
      <c r="E91" s="15" t="s">
        <v>36</v>
      </c>
      <c r="F91" s="1449" t="s">
        <v>43</v>
      </c>
      <c r="G91" s="1449"/>
    </row>
    <row r="92" spans="1:7" ht="75.75" customHeight="1" x14ac:dyDescent="0.25">
      <c r="A92" s="5"/>
      <c r="B92" s="5"/>
      <c r="C92" s="4" t="s">
        <v>35</v>
      </c>
      <c r="D92" s="5"/>
      <c r="E92" s="16" t="s">
        <v>37</v>
      </c>
      <c r="F92" s="1449" t="s">
        <v>43</v>
      </c>
      <c r="G92" s="1449"/>
    </row>
    <row r="93" spans="1:7" x14ac:dyDescent="0.25">
      <c r="A93" s="5"/>
      <c r="B93" s="5"/>
      <c r="C93" s="3" t="s">
        <v>10</v>
      </c>
      <c r="D93" s="5"/>
      <c r="E93" s="5"/>
      <c r="F93" s="5"/>
    </row>
    <row r="94" spans="1:7" x14ac:dyDescent="0.25">
      <c r="A94" s="5"/>
      <c r="B94" s="5"/>
      <c r="C94" s="4" t="s">
        <v>35</v>
      </c>
      <c r="D94" s="5"/>
      <c r="E94" s="12"/>
      <c r="F94" s="12"/>
      <c r="G94" s="12"/>
    </row>
    <row r="95" spans="1:7" ht="15" customHeight="1" x14ac:dyDescent="0.25">
      <c r="A95" s="5"/>
      <c r="B95" s="5"/>
      <c r="C95" s="4" t="s">
        <v>35</v>
      </c>
      <c r="D95" s="5"/>
      <c r="E95" s="11"/>
      <c r="F95" s="11"/>
      <c r="G95" s="11"/>
    </row>
    <row r="96" spans="1:7" x14ac:dyDescent="0.25">
      <c r="A96" s="5"/>
      <c r="B96" s="5"/>
      <c r="C96" s="9" t="s">
        <v>36</v>
      </c>
      <c r="D96" s="5"/>
      <c r="E96" s="11"/>
      <c r="F96" s="11"/>
      <c r="G96" s="11"/>
    </row>
    <row r="97" spans="1:7" ht="15" customHeight="1" x14ac:dyDescent="0.25">
      <c r="A97" s="5"/>
      <c r="B97" s="5">
        <v>42</v>
      </c>
      <c r="C97" s="9" t="s">
        <v>36</v>
      </c>
      <c r="D97" s="5"/>
      <c r="E97" s="11"/>
      <c r="F97" s="11"/>
      <c r="G97" s="11"/>
    </row>
    <row r="98" spans="1:7" x14ac:dyDescent="0.25">
      <c r="A98" s="5"/>
      <c r="B98" s="5"/>
      <c r="C98" s="3" t="s">
        <v>10</v>
      </c>
      <c r="D98" s="5"/>
      <c r="E98" s="11"/>
      <c r="F98" s="11"/>
      <c r="G98" s="11"/>
    </row>
    <row r="99" spans="1:7" x14ac:dyDescent="0.25">
      <c r="A99" s="5"/>
      <c r="B99" s="5"/>
      <c r="C99" s="4" t="s">
        <v>35</v>
      </c>
      <c r="D99" s="5"/>
      <c r="E99" s="12"/>
      <c r="F99" s="12"/>
      <c r="G99" s="12"/>
    </row>
    <row r="100" spans="1:7" x14ac:dyDescent="0.25">
      <c r="A100" s="5"/>
      <c r="B100" s="5"/>
      <c r="C100" s="9" t="s">
        <v>36</v>
      </c>
      <c r="D100" s="5"/>
      <c r="E100" s="12"/>
      <c r="F100" s="12"/>
      <c r="G100" s="12"/>
    </row>
    <row r="101" spans="1:7" x14ac:dyDescent="0.25">
      <c r="A101" s="5"/>
      <c r="B101" s="5"/>
      <c r="C101" s="9" t="s">
        <v>36</v>
      </c>
      <c r="D101" s="5"/>
      <c r="E101" s="12"/>
      <c r="F101" s="12"/>
      <c r="G101" s="12"/>
    </row>
    <row r="102" spans="1:7" x14ac:dyDescent="0.25">
      <c r="A102" s="5"/>
      <c r="B102" s="5"/>
      <c r="C102" s="10" t="s">
        <v>37</v>
      </c>
      <c r="D102" s="5"/>
      <c r="E102" s="12"/>
      <c r="F102" s="12"/>
      <c r="G102" s="12"/>
    </row>
    <row r="103" spans="1:7" x14ac:dyDescent="0.25">
      <c r="A103" s="5"/>
      <c r="B103" s="5"/>
      <c r="C103" s="4" t="s">
        <v>35</v>
      </c>
      <c r="D103" s="5"/>
      <c r="E103" s="12"/>
      <c r="F103" s="12"/>
      <c r="G103" s="12"/>
    </row>
    <row r="104" spans="1:7" ht="15" customHeight="1" x14ac:dyDescent="0.25">
      <c r="A104" s="5"/>
      <c r="B104" s="5"/>
      <c r="C104" s="9" t="s">
        <v>36</v>
      </c>
      <c r="D104" s="5"/>
      <c r="E104" s="11"/>
      <c r="F104" s="11"/>
      <c r="G104" s="11"/>
    </row>
    <row r="105" spans="1:7" x14ac:dyDescent="0.25">
      <c r="A105" s="5"/>
      <c r="B105" s="5"/>
      <c r="C105" s="9" t="s">
        <v>36</v>
      </c>
      <c r="D105" s="5"/>
      <c r="E105" s="11"/>
      <c r="F105" s="11"/>
      <c r="G105" s="11"/>
    </row>
    <row r="106" spans="1:7" ht="15" customHeight="1" x14ac:dyDescent="0.25">
      <c r="A106" s="5"/>
      <c r="B106" s="5"/>
      <c r="C106" s="10" t="s">
        <v>37</v>
      </c>
      <c r="D106" s="5"/>
      <c r="E106" s="11"/>
      <c r="F106" s="11"/>
      <c r="G106" s="11"/>
    </row>
    <row r="107" spans="1:7" x14ac:dyDescent="0.25">
      <c r="A107" s="5"/>
      <c r="B107" s="5"/>
      <c r="C107" s="10" t="s">
        <v>37</v>
      </c>
      <c r="D107" s="5"/>
      <c r="E107" s="11"/>
      <c r="F107" s="11"/>
      <c r="G107" s="11"/>
    </row>
    <row r="108" spans="1:7" x14ac:dyDescent="0.25">
      <c r="A108" s="5"/>
      <c r="B108" s="5"/>
      <c r="C108" s="4" t="s">
        <v>35</v>
      </c>
      <c r="D108" s="5"/>
      <c r="E108" s="12"/>
      <c r="F108" s="12"/>
      <c r="G108" s="12"/>
    </row>
    <row r="109" spans="1:7" x14ac:dyDescent="0.25">
      <c r="A109" s="5"/>
      <c r="B109" s="5"/>
      <c r="C109" s="9" t="s">
        <v>36</v>
      </c>
      <c r="D109" s="5"/>
      <c r="E109" s="12"/>
      <c r="F109" s="12"/>
      <c r="G109" s="12"/>
    </row>
    <row r="110" spans="1:7" x14ac:dyDescent="0.25">
      <c r="A110" s="5"/>
      <c r="B110" s="5"/>
      <c r="C110" s="10" t="s">
        <v>37</v>
      </c>
      <c r="D110" s="5"/>
      <c r="E110" s="12"/>
      <c r="F110" s="12"/>
      <c r="G110" s="12"/>
    </row>
    <row r="111" spans="1:7" x14ac:dyDescent="0.25">
      <c r="A111" s="5"/>
      <c r="B111" s="5"/>
      <c r="C111" s="10" t="s">
        <v>37</v>
      </c>
      <c r="D111" s="5"/>
      <c r="E111" s="12"/>
      <c r="F111" s="12"/>
      <c r="G111" s="12"/>
    </row>
    <row r="112" spans="1:7" x14ac:dyDescent="0.25">
      <c r="A112" s="5"/>
      <c r="B112" s="5"/>
      <c r="C112" s="10" t="s">
        <v>37</v>
      </c>
      <c r="D112" s="5"/>
      <c r="E112" s="5"/>
      <c r="F112" s="5"/>
    </row>
    <row r="113" spans="1:6" x14ac:dyDescent="0.25">
      <c r="A113" s="5"/>
      <c r="B113" s="5"/>
      <c r="D113" s="5"/>
      <c r="E113" s="5"/>
      <c r="F113" s="5"/>
    </row>
    <row r="114" spans="1:6" s="5" customFormat="1" x14ac:dyDescent="0.25"/>
    <row r="115" spans="1:6" s="5" customFormat="1" x14ac:dyDescent="0.25"/>
    <row r="116" spans="1:6" s="5" customFormat="1" x14ac:dyDescent="0.25"/>
    <row r="117" spans="1:6" s="5" customFormat="1" x14ac:dyDescent="0.25"/>
    <row r="118" spans="1:6" s="5" customFormat="1" x14ac:dyDescent="0.25"/>
    <row r="119" spans="1:6" s="5" customFormat="1" x14ac:dyDescent="0.25"/>
    <row r="120" spans="1:6" s="5" customFormat="1" x14ac:dyDescent="0.25"/>
    <row r="121" spans="1:6" s="5" customFormat="1" x14ac:dyDescent="0.25"/>
    <row r="122" spans="1:6" s="5" customFormat="1" x14ac:dyDescent="0.25"/>
    <row r="123" spans="1:6" s="5" customFormat="1" x14ac:dyDescent="0.25"/>
    <row r="124" spans="1:6" s="5" customFormat="1" x14ac:dyDescent="0.25"/>
    <row r="125" spans="1:6" s="5" customFormat="1" x14ac:dyDescent="0.25"/>
    <row r="126" spans="1:6" s="5" customFormat="1" x14ac:dyDescent="0.25"/>
    <row r="127" spans="1:6" s="5" customFormat="1" x14ac:dyDescent="0.25"/>
    <row r="128" spans="1:6" s="5" customFormat="1" x14ac:dyDescent="0.25"/>
    <row r="129" s="5" customFormat="1" x14ac:dyDescent="0.25"/>
    <row r="130" s="5" customFormat="1" x14ac:dyDescent="0.25"/>
    <row r="131" s="5" customFormat="1" x14ac:dyDescent="0.25"/>
    <row r="132" s="5" customFormat="1" x14ac:dyDescent="0.25"/>
    <row r="133" s="5" customFormat="1" x14ac:dyDescent="0.25"/>
    <row r="134" s="5" customFormat="1" x14ac:dyDescent="0.25"/>
    <row r="135" s="5" customFormat="1" x14ac:dyDescent="0.25"/>
    <row r="136" s="5" customFormat="1" x14ac:dyDescent="0.25"/>
    <row r="137" s="5" customFormat="1" x14ac:dyDescent="0.25"/>
    <row r="138" s="5" customFormat="1" x14ac:dyDescent="0.25"/>
    <row r="139" s="5" customFormat="1" x14ac:dyDescent="0.25"/>
    <row r="140" s="5" customFormat="1" x14ac:dyDescent="0.25"/>
    <row r="141" s="5" customFormat="1" x14ac:dyDescent="0.25"/>
    <row r="142" s="5" customFormat="1" x14ac:dyDescent="0.25"/>
    <row r="143" s="5" customFormat="1" x14ac:dyDescent="0.25"/>
    <row r="144" s="5" customFormat="1" x14ac:dyDescent="0.25"/>
  </sheetData>
  <mergeCells count="14">
    <mergeCell ref="B15:C15"/>
    <mergeCell ref="B16:C16"/>
    <mergeCell ref="I11:K11"/>
    <mergeCell ref="I12:K12"/>
    <mergeCell ref="B3:L4"/>
    <mergeCell ref="B6:F6"/>
    <mergeCell ref="D7:F7"/>
    <mergeCell ref="I10:K10"/>
    <mergeCell ref="I13:K13"/>
    <mergeCell ref="F92:G92"/>
    <mergeCell ref="F88:G88"/>
    <mergeCell ref="F89:G89"/>
    <mergeCell ref="F90:G90"/>
    <mergeCell ref="F91:G91"/>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J40"/>
  <sheetViews>
    <sheetView zoomScale="88" zoomScaleNormal="88" workbookViewId="0">
      <selection activeCell="E3" sqref="E3"/>
    </sheetView>
  </sheetViews>
  <sheetFormatPr baseColWidth="10" defaultRowHeight="15" x14ac:dyDescent="0.25"/>
  <cols>
    <col min="1" max="1" width="3.140625" style="5" customWidth="1"/>
    <col min="2" max="2" width="9.7109375" style="5" customWidth="1"/>
    <col min="3" max="3" width="16.5703125" style="5" customWidth="1"/>
    <col min="4" max="4" width="21.140625" style="5" customWidth="1"/>
    <col min="5" max="5" width="21.42578125" style="5" customWidth="1"/>
    <col min="6" max="6" width="20.140625" style="5" customWidth="1"/>
    <col min="7" max="7" width="27" style="5" customWidth="1"/>
    <col min="8" max="8" width="12.85546875" style="5" customWidth="1"/>
    <col min="9" max="10" width="11.42578125" style="5"/>
  </cols>
  <sheetData>
    <row r="1" spans="3:7" s="5" customFormat="1" ht="3" customHeight="1" thickBot="1" x14ac:dyDescent="0.3"/>
    <row r="2" spans="3:7" s="5" customFormat="1" ht="38.25" customHeight="1" thickBot="1" x14ac:dyDescent="0.3">
      <c r="C2" s="54"/>
      <c r="D2" s="1467" t="s">
        <v>38</v>
      </c>
      <c r="E2" s="1468"/>
      <c r="F2" s="1468"/>
      <c r="G2" s="1469"/>
    </row>
    <row r="3" spans="3:7" ht="60" customHeight="1" thickBot="1" x14ac:dyDescent="0.3">
      <c r="C3" s="54"/>
      <c r="D3" s="103" t="s">
        <v>15</v>
      </c>
      <c r="E3" s="58" t="s">
        <v>16</v>
      </c>
      <c r="F3" s="55" t="s">
        <v>17</v>
      </c>
      <c r="G3" s="59" t="s">
        <v>18</v>
      </c>
    </row>
    <row r="4" spans="3:7" ht="60" customHeight="1" x14ac:dyDescent="0.25">
      <c r="C4" s="60" t="s">
        <v>48</v>
      </c>
      <c r="D4" s="61" t="s">
        <v>89</v>
      </c>
      <c r="E4" s="62" t="s">
        <v>92</v>
      </c>
      <c r="F4" s="62" t="s">
        <v>97</v>
      </c>
      <c r="G4" s="63" t="s">
        <v>101</v>
      </c>
    </row>
    <row r="5" spans="3:7" ht="51" customHeight="1" x14ac:dyDescent="0.25">
      <c r="C5" s="64" t="s">
        <v>3</v>
      </c>
      <c r="D5" s="57" t="s">
        <v>90</v>
      </c>
      <c r="E5" s="56" t="s">
        <v>93</v>
      </c>
      <c r="F5" s="56" t="s">
        <v>98</v>
      </c>
      <c r="G5" s="65" t="s">
        <v>102</v>
      </c>
    </row>
    <row r="6" spans="3:7" ht="51" customHeight="1" x14ac:dyDescent="0.25">
      <c r="C6" s="64" t="s">
        <v>4</v>
      </c>
      <c r="D6" s="56" t="s">
        <v>91</v>
      </c>
      <c r="E6" s="56" t="s">
        <v>94</v>
      </c>
      <c r="F6" s="56" t="s">
        <v>99</v>
      </c>
      <c r="G6" s="65" t="s">
        <v>50</v>
      </c>
    </row>
    <row r="7" spans="3:7" ht="126" customHeight="1" x14ac:dyDescent="0.25">
      <c r="C7" s="64" t="s">
        <v>87</v>
      </c>
      <c r="D7" s="56" t="s">
        <v>152</v>
      </c>
      <c r="E7" s="56" t="s">
        <v>95</v>
      </c>
      <c r="F7" s="56" t="s">
        <v>100</v>
      </c>
      <c r="G7" s="65" t="s">
        <v>135</v>
      </c>
    </row>
    <row r="8" spans="3:7" ht="92.25" customHeight="1" thickBot="1" x14ac:dyDescent="0.3">
      <c r="C8" s="66" t="s">
        <v>88</v>
      </c>
      <c r="D8" s="67"/>
      <c r="E8" s="67" t="s">
        <v>96</v>
      </c>
      <c r="F8" s="67" t="s">
        <v>96</v>
      </c>
      <c r="G8" s="68" t="s">
        <v>96</v>
      </c>
    </row>
    <row r="9" spans="3:7" s="5" customFormat="1" ht="15" customHeight="1" x14ac:dyDescent="0.25"/>
    <row r="10" spans="3:7" s="5" customFormat="1" ht="15" customHeight="1" x14ac:dyDescent="0.25"/>
    <row r="11" spans="3:7" s="5" customFormat="1" ht="15" customHeight="1" x14ac:dyDescent="0.25"/>
    <row r="12" spans="3:7" s="5" customFormat="1" x14ac:dyDescent="0.25"/>
    <row r="13" spans="3:7" s="5" customFormat="1" x14ac:dyDescent="0.25"/>
    <row r="14" spans="3:7" s="5" customFormat="1" x14ac:dyDescent="0.25"/>
    <row r="15" spans="3:7" s="5" customFormat="1" x14ac:dyDescent="0.25"/>
    <row r="16" spans="3:7" s="5" customFormat="1" x14ac:dyDescent="0.25"/>
    <row r="17" s="5" customFormat="1" x14ac:dyDescent="0.25"/>
    <row r="18" s="5" customFormat="1" x14ac:dyDescent="0.25"/>
    <row r="19" s="5" customFormat="1" x14ac:dyDescent="0.25"/>
    <row r="20" s="5" customFormat="1" x14ac:dyDescent="0.25"/>
    <row r="21" s="5" customFormat="1" x14ac:dyDescent="0.25"/>
    <row r="22" s="5" customFormat="1" x14ac:dyDescent="0.25"/>
    <row r="23" s="5" customFormat="1" x14ac:dyDescent="0.25"/>
    <row r="24" s="5" customFormat="1" x14ac:dyDescent="0.25"/>
    <row r="25" s="5" customFormat="1" x14ac:dyDescent="0.25"/>
    <row r="26" s="5" customFormat="1" x14ac:dyDescent="0.25"/>
    <row r="27" s="5" customFormat="1" x14ac:dyDescent="0.25"/>
    <row r="28" s="5" customFormat="1" x14ac:dyDescent="0.25"/>
    <row r="29" s="5" customFormat="1" x14ac:dyDescent="0.25"/>
    <row r="30" s="5" customFormat="1" hidden="1" x14ac:dyDescent="0.25"/>
    <row r="31" s="5" customFormat="1" hidden="1" x14ac:dyDescent="0.25"/>
    <row r="32" hidden="1" x14ac:dyDescent="0.25"/>
    <row r="33" spans="2:2" ht="18" hidden="1" customHeight="1" x14ac:dyDescent="0.25">
      <c r="B33" s="46"/>
    </row>
    <row r="34" spans="2:2" ht="23.25" hidden="1" customHeight="1" x14ac:dyDescent="0.25">
      <c r="B34" s="45"/>
    </row>
    <row r="35" spans="2:2" ht="66.75" hidden="1" customHeight="1" x14ac:dyDescent="0.25">
      <c r="B35" s="45"/>
    </row>
    <row r="36" spans="2:2" ht="45" hidden="1" customHeight="1" x14ac:dyDescent="0.25">
      <c r="B36" s="45"/>
    </row>
    <row r="37" spans="2:2" ht="51" hidden="1" customHeight="1" x14ac:dyDescent="0.25">
      <c r="B37" s="45"/>
    </row>
    <row r="38" spans="2:2" hidden="1" x14ac:dyDescent="0.25"/>
    <row r="39" spans="2:2" hidden="1" x14ac:dyDescent="0.25"/>
    <row r="40" spans="2:2" hidden="1" x14ac:dyDescent="0.25"/>
  </sheetData>
  <mergeCells count="1">
    <mergeCell ref="D2:G2"/>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
  <sheetViews>
    <sheetView topLeftCell="A13" workbookViewId="0"/>
  </sheetViews>
  <sheetFormatPr baseColWidth="10" defaultRowHeight="15" x14ac:dyDescent="0.25"/>
  <cols>
    <col min="2" max="2" width="28.5703125" customWidth="1"/>
    <col min="3" max="3" width="11.85546875" customWidth="1"/>
    <col min="4" max="4" width="17" customWidth="1"/>
    <col min="5" max="5" width="17.140625" customWidth="1"/>
    <col min="6" max="6" width="14.5703125" customWidth="1"/>
    <col min="7" max="7" width="11.5703125" customWidth="1"/>
    <col min="8" max="9" width="15" customWidth="1"/>
    <col min="10" max="11" width="14.42578125" customWidth="1"/>
    <col min="12" max="12" width="14.85546875" customWidth="1"/>
    <col min="13" max="13" width="15" customWidth="1"/>
    <col min="15" max="15" width="10.42578125" customWidth="1"/>
    <col min="16" max="16" width="8.7109375" customWidth="1"/>
    <col min="17" max="17" width="7.140625" customWidth="1"/>
    <col min="18" max="18" width="5.42578125" customWidth="1"/>
  </cols>
  <sheetData>
    <row r="1" spans="1:29" ht="15.75" thickBot="1" x14ac:dyDescent="0.3"/>
    <row r="2" spans="1:29" ht="15.75" thickBot="1" x14ac:dyDescent="0.3">
      <c r="A2" s="1473" t="s">
        <v>136</v>
      </c>
      <c r="B2" s="1474"/>
      <c r="C2" s="1474"/>
      <c r="D2" s="1474"/>
      <c r="E2" s="1474"/>
      <c r="F2" s="1474"/>
      <c r="G2" s="1474"/>
      <c r="H2" s="1474"/>
      <c r="I2" s="1474"/>
      <c r="J2" s="1474"/>
      <c r="K2" s="1474"/>
      <c r="L2" s="1474"/>
      <c r="M2" s="1475"/>
    </row>
    <row r="3" spans="1:29" ht="21" customHeight="1" thickBot="1" x14ac:dyDescent="0.3">
      <c r="A3" s="1478" t="s">
        <v>0</v>
      </c>
      <c r="B3" s="1476" t="s">
        <v>154</v>
      </c>
      <c r="C3" s="1478" t="s">
        <v>137</v>
      </c>
      <c r="D3" s="1480" t="s">
        <v>138</v>
      </c>
      <c r="E3" s="1480"/>
      <c r="F3" s="1480"/>
      <c r="G3" s="1480"/>
      <c r="H3" s="1480"/>
      <c r="I3" s="1480"/>
      <c r="J3" s="1480"/>
      <c r="K3" s="1481"/>
      <c r="L3" s="1482" t="s">
        <v>213</v>
      </c>
      <c r="M3" s="1483"/>
    </row>
    <row r="4" spans="1:29" ht="138.75" customHeight="1" thickBot="1" x14ac:dyDescent="0.3">
      <c r="A4" s="1484"/>
      <c r="B4" s="1477"/>
      <c r="C4" s="1479"/>
      <c r="D4" s="134" t="s">
        <v>214</v>
      </c>
      <c r="E4" s="135" t="s">
        <v>215</v>
      </c>
      <c r="F4" s="136" t="s">
        <v>216</v>
      </c>
      <c r="G4" s="137" t="s">
        <v>217</v>
      </c>
      <c r="H4" s="138" t="s">
        <v>218</v>
      </c>
      <c r="I4" s="138" t="s">
        <v>219</v>
      </c>
      <c r="J4" s="139" t="s">
        <v>220</v>
      </c>
      <c r="K4" s="140" t="s">
        <v>221</v>
      </c>
      <c r="L4" s="190" t="s">
        <v>222</v>
      </c>
      <c r="M4" s="190" t="s">
        <v>223</v>
      </c>
    </row>
    <row r="5" spans="1:29" ht="42" customHeight="1" x14ac:dyDescent="0.25">
      <c r="A5" s="1470">
        <v>1</v>
      </c>
      <c r="B5" s="192"/>
      <c r="C5" s="111"/>
      <c r="D5" s="181"/>
      <c r="E5" s="181"/>
      <c r="F5" s="181"/>
      <c r="G5" s="181"/>
      <c r="H5" s="111"/>
      <c r="I5" s="111"/>
      <c r="J5" s="111"/>
      <c r="K5" s="111"/>
      <c r="L5" s="111"/>
      <c r="M5" s="127"/>
      <c r="O5" s="1485" t="s">
        <v>143</v>
      </c>
      <c r="P5" s="1486"/>
      <c r="Q5" s="1485" t="s">
        <v>148</v>
      </c>
      <c r="R5" s="1486"/>
      <c r="U5" t="s">
        <v>139</v>
      </c>
      <c r="V5" s="142">
        <v>15</v>
      </c>
    </row>
    <row r="6" spans="1:29" ht="24" customHeight="1" thickBot="1" x14ac:dyDescent="0.3">
      <c r="A6" s="1471"/>
      <c r="B6" s="193"/>
      <c r="C6" s="95"/>
      <c r="D6" s="191"/>
      <c r="E6" s="191"/>
      <c r="F6" s="191"/>
      <c r="G6" s="191"/>
      <c r="H6" s="95"/>
      <c r="I6" s="95"/>
      <c r="J6" s="95"/>
      <c r="K6" s="95"/>
      <c r="L6" s="95"/>
      <c r="M6" s="79"/>
      <c r="O6" s="1487"/>
      <c r="P6" s="1488"/>
      <c r="Q6" s="1487"/>
      <c r="R6" s="1488"/>
      <c r="U6" t="s">
        <v>140</v>
      </c>
      <c r="V6" s="142">
        <v>0</v>
      </c>
    </row>
    <row r="7" spans="1:29" ht="20.25" customHeight="1" thickBot="1" x14ac:dyDescent="0.3">
      <c r="A7" s="1472"/>
      <c r="B7" s="196"/>
      <c r="C7" s="197"/>
      <c r="D7" s="198"/>
      <c r="E7" s="199"/>
      <c r="F7" s="198"/>
      <c r="G7" s="198"/>
      <c r="H7" s="197"/>
      <c r="I7" s="197"/>
      <c r="J7" s="197"/>
      <c r="K7" s="197"/>
      <c r="L7" s="197"/>
      <c r="M7" s="200"/>
      <c r="O7" s="1489" t="s">
        <v>144</v>
      </c>
      <c r="P7" s="1490"/>
      <c r="Q7" s="1491">
        <v>0</v>
      </c>
      <c r="R7" s="1492"/>
    </row>
    <row r="8" spans="1:29" ht="15" customHeight="1" x14ac:dyDescent="0.25">
      <c r="A8" s="1470" t="s">
        <v>224</v>
      </c>
      <c r="B8" s="201"/>
      <c r="C8" s="111"/>
      <c r="D8" s="141"/>
      <c r="E8" s="141"/>
      <c r="F8" s="141"/>
      <c r="G8" s="141"/>
      <c r="H8" s="111"/>
      <c r="I8" s="111"/>
      <c r="J8" s="111"/>
      <c r="K8" s="111"/>
      <c r="L8" s="111"/>
      <c r="M8" s="127"/>
      <c r="O8" s="1493" t="s">
        <v>145</v>
      </c>
      <c r="P8" s="1494"/>
      <c r="Q8" s="1493">
        <v>1</v>
      </c>
      <c r="R8" s="1494"/>
    </row>
    <row r="9" spans="1:29" ht="15.75" thickBot="1" x14ac:dyDescent="0.3">
      <c r="A9" s="1471"/>
      <c r="B9" s="202"/>
      <c r="C9" s="95"/>
      <c r="D9" s="143"/>
      <c r="E9" s="143"/>
      <c r="F9" s="143"/>
      <c r="G9" s="143"/>
      <c r="H9" s="95"/>
      <c r="I9" s="95"/>
      <c r="J9" s="95"/>
      <c r="K9" s="95"/>
      <c r="L9" s="95"/>
      <c r="M9" s="79"/>
      <c r="O9" s="1495" t="s">
        <v>146</v>
      </c>
      <c r="P9" s="1496"/>
      <c r="Q9" s="1495">
        <v>2</v>
      </c>
      <c r="R9" s="1496"/>
      <c r="AC9" t="s">
        <v>106</v>
      </c>
    </row>
    <row r="10" spans="1:29" ht="16.5" customHeight="1" thickBot="1" x14ac:dyDescent="0.3">
      <c r="A10" s="1472"/>
      <c r="B10" s="196"/>
      <c r="C10" s="197"/>
      <c r="D10" s="198"/>
      <c r="E10" s="199"/>
      <c r="F10" s="198"/>
      <c r="G10" s="198"/>
      <c r="H10" s="197"/>
      <c r="I10" s="197"/>
      <c r="J10" s="197"/>
      <c r="K10" s="197"/>
      <c r="L10" s="197"/>
      <c r="M10" s="200"/>
      <c r="AC10" t="s">
        <v>107</v>
      </c>
    </row>
    <row r="11" spans="1:29" ht="19.5" customHeight="1" x14ac:dyDescent="0.25">
      <c r="A11" s="1470" t="s">
        <v>225</v>
      </c>
      <c r="B11" s="201"/>
      <c r="C11" s="111"/>
      <c r="D11" s="141"/>
      <c r="E11" s="141"/>
      <c r="F11" s="141"/>
      <c r="G11" s="141"/>
      <c r="H11" s="111"/>
      <c r="I11" s="111"/>
      <c r="J11" s="111"/>
      <c r="K11" s="111"/>
      <c r="L11" s="111"/>
      <c r="M11" s="127"/>
      <c r="O11" s="1497" t="s">
        <v>147</v>
      </c>
      <c r="P11" s="1498"/>
      <c r="Q11" s="1498"/>
      <c r="R11" s="1498"/>
      <c r="S11" s="1499"/>
    </row>
    <row r="12" spans="1:29" ht="16.5" customHeight="1" x14ac:dyDescent="0.25">
      <c r="A12" s="1471"/>
      <c r="B12" s="202"/>
      <c r="C12" s="95"/>
      <c r="D12" s="143"/>
      <c r="E12" s="143"/>
      <c r="F12" s="143"/>
      <c r="G12" s="143"/>
      <c r="H12" s="95"/>
      <c r="I12" s="95"/>
      <c r="J12" s="95"/>
      <c r="K12" s="95"/>
      <c r="L12" s="95"/>
      <c r="M12" s="79"/>
      <c r="O12" s="1500"/>
      <c r="P12" s="1501"/>
      <c r="Q12" s="1501"/>
      <c r="R12" s="1501"/>
      <c r="S12" s="1502"/>
    </row>
    <row r="13" spans="1:29" ht="15.75" thickBot="1" x14ac:dyDescent="0.3">
      <c r="A13" s="1472"/>
      <c r="B13" s="194"/>
      <c r="C13" s="96"/>
      <c r="D13" s="195"/>
      <c r="E13" s="144"/>
      <c r="F13" s="195"/>
      <c r="G13" s="195"/>
      <c r="H13" s="96"/>
      <c r="I13" s="96"/>
      <c r="J13" s="96"/>
      <c r="K13" s="96"/>
      <c r="L13" s="96"/>
      <c r="M13" s="81"/>
      <c r="O13" s="1500"/>
      <c r="P13" s="1501"/>
      <c r="Q13" s="1501"/>
      <c r="R13" s="1501"/>
      <c r="S13" s="1502"/>
      <c r="AC13">
        <v>0</v>
      </c>
    </row>
    <row r="14" spans="1:29" ht="15.75" thickBot="1" x14ac:dyDescent="0.3">
      <c r="O14" s="1500"/>
      <c r="P14" s="1501"/>
      <c r="Q14" s="1501"/>
      <c r="R14" s="1501"/>
      <c r="S14" s="1502"/>
      <c r="AC14">
        <v>2</v>
      </c>
    </row>
    <row r="15" spans="1:29" ht="30" customHeight="1" thickBot="1" x14ac:dyDescent="0.3">
      <c r="B15" s="1506" t="s">
        <v>141</v>
      </c>
      <c r="C15" s="1507"/>
      <c r="D15" s="1507"/>
      <c r="E15" s="1507"/>
      <c r="F15" s="1507"/>
      <c r="G15" s="1507"/>
      <c r="H15" s="1507"/>
      <c r="I15" s="1507"/>
      <c r="J15" s="1507"/>
      <c r="K15" s="1507"/>
      <c r="L15" s="1507"/>
      <c r="M15" s="1508"/>
      <c r="O15" s="1500"/>
      <c r="P15" s="1501"/>
      <c r="Q15" s="1501"/>
      <c r="R15" s="1501"/>
      <c r="S15" s="1502"/>
    </row>
    <row r="16" spans="1:29" ht="15.75" thickBot="1" x14ac:dyDescent="0.3">
      <c r="O16" s="1503"/>
      <c r="P16" s="1504"/>
      <c r="Q16" s="1504"/>
      <c r="R16" s="1504"/>
      <c r="S16" s="1505"/>
    </row>
    <row r="17" spans="2:29" ht="31.5" customHeight="1" thickBot="1" x14ac:dyDescent="0.3">
      <c r="B17" s="1509" t="s">
        <v>142</v>
      </c>
      <c r="C17" s="1507"/>
      <c r="D17" s="1507"/>
      <c r="E17" s="1507"/>
      <c r="F17" s="1507"/>
      <c r="G17" s="1507"/>
      <c r="H17" s="1507"/>
      <c r="I17" s="1507"/>
      <c r="J17" s="1507"/>
      <c r="K17" s="1507"/>
      <c r="L17" s="1507"/>
      <c r="M17" s="1508"/>
    </row>
    <row r="18" spans="2:29" ht="15.75" customHeight="1" thickBot="1" x14ac:dyDescent="0.3">
      <c r="O18" s="1510" t="s">
        <v>226</v>
      </c>
      <c r="P18" s="1510"/>
      <c r="Q18" s="1510"/>
      <c r="R18" s="1510"/>
      <c r="S18" s="1510"/>
    </row>
    <row r="19" spans="2:29" ht="27" customHeight="1" thickBot="1" x14ac:dyDescent="0.3">
      <c r="B19" s="1511" t="s">
        <v>227</v>
      </c>
      <c r="C19" s="1512"/>
      <c r="D19" s="1512"/>
      <c r="E19" s="1512"/>
      <c r="F19" s="1512"/>
      <c r="G19" s="1512"/>
      <c r="H19" s="1512"/>
      <c r="I19" s="1512"/>
      <c r="J19" s="1512"/>
      <c r="K19" s="1512"/>
      <c r="L19" s="1512"/>
      <c r="M19" s="1513"/>
      <c r="O19" s="1510"/>
      <c r="P19" s="1510"/>
      <c r="Q19" s="1510"/>
      <c r="R19" s="1510"/>
      <c r="S19" s="1510"/>
      <c r="AC19" t="s">
        <v>144</v>
      </c>
    </row>
    <row r="20" spans="2:29" ht="15" customHeight="1" x14ac:dyDescent="0.25">
      <c r="O20" s="1510"/>
      <c r="P20" s="1510"/>
      <c r="Q20" s="1510"/>
      <c r="R20" s="1510"/>
      <c r="S20" s="1510"/>
      <c r="AC20" t="s">
        <v>145</v>
      </c>
    </row>
    <row r="21" spans="2:29" ht="55.5" customHeight="1" x14ac:dyDescent="0.25">
      <c r="O21" s="1510"/>
      <c r="P21" s="1510"/>
      <c r="Q21" s="1510"/>
      <c r="R21" s="1510"/>
      <c r="S21" s="1510"/>
    </row>
  </sheetData>
  <mergeCells count="22">
    <mergeCell ref="O11:S16"/>
    <mergeCell ref="B15:M15"/>
    <mergeCell ref="B17:M17"/>
    <mergeCell ref="O18:S21"/>
    <mergeCell ref="B19:M19"/>
    <mergeCell ref="O5:P6"/>
    <mergeCell ref="Q5:R6"/>
    <mergeCell ref="O7:P7"/>
    <mergeCell ref="Q7:R7"/>
    <mergeCell ref="A8:A10"/>
    <mergeCell ref="O8:P8"/>
    <mergeCell ref="Q8:R8"/>
    <mergeCell ref="O9:P9"/>
    <mergeCell ref="Q9:R9"/>
    <mergeCell ref="A11:A13"/>
    <mergeCell ref="A2:M2"/>
    <mergeCell ref="B3:B4"/>
    <mergeCell ref="C3:C4"/>
    <mergeCell ref="D3:K3"/>
    <mergeCell ref="L3:M3"/>
    <mergeCell ref="A3:A4"/>
    <mergeCell ref="A5:A7"/>
  </mergeCells>
  <conditionalFormatting sqref="B8">
    <cfRule type="containsText" dxfId="11" priority="9" stopIfTrue="1" operator="containsText" text="BAJA">
      <formula>NOT(ISERROR(SEARCH("BAJA",B8)))</formula>
    </cfRule>
    <cfRule type="containsText" dxfId="10" priority="10" stopIfTrue="1" operator="containsText" text="MODERADA">
      <formula>NOT(ISERROR(SEARCH("MODERADA",B8)))</formula>
    </cfRule>
    <cfRule type="containsText" dxfId="9" priority="11" stopIfTrue="1" operator="containsText" text="ALTA">
      <formula>NOT(ISERROR(SEARCH("ALTA",B8)))</formula>
    </cfRule>
    <cfRule type="containsText" dxfId="8" priority="12" stopIfTrue="1" operator="containsText" text="EXTREMA">
      <formula>NOT(ISERROR(SEARCH("EXTREMA",B8)))</formula>
    </cfRule>
  </conditionalFormatting>
  <conditionalFormatting sqref="B11">
    <cfRule type="containsText" dxfId="7" priority="5" stopIfTrue="1" operator="containsText" text="BAJA">
      <formula>NOT(ISERROR(SEARCH("BAJA",B11)))</formula>
    </cfRule>
    <cfRule type="containsText" dxfId="6" priority="6" stopIfTrue="1" operator="containsText" text="MODERADA">
      <formula>NOT(ISERROR(SEARCH("MODERADA",B11)))</formula>
    </cfRule>
    <cfRule type="containsText" dxfId="5" priority="7" stopIfTrue="1" operator="containsText" text="ALTA">
      <formula>NOT(ISERROR(SEARCH("ALTA",B11)))</formula>
    </cfRule>
    <cfRule type="containsText" dxfId="4" priority="8" stopIfTrue="1" operator="containsText" text="EXTREMA">
      <formula>NOT(ISERROR(SEARCH("EXTREMA",B11)))</formula>
    </cfRule>
  </conditionalFormatting>
  <conditionalFormatting sqref="B5">
    <cfRule type="containsText" dxfId="3" priority="1" stopIfTrue="1" operator="containsText" text="BAJA">
      <formula>NOT(ISERROR(SEARCH("BAJA",B5)))</formula>
    </cfRule>
    <cfRule type="containsText" dxfId="2" priority="2" stopIfTrue="1" operator="containsText" text="MODERADA">
      <formula>NOT(ISERROR(SEARCH("MODERADA",B5)))</formula>
    </cfRule>
    <cfRule type="containsText" dxfId="1" priority="3" stopIfTrue="1" operator="containsText" text="ALTA">
      <formula>NOT(ISERROR(SEARCH("ALTA",B5)))</formula>
    </cfRule>
    <cfRule type="containsText" dxfId="0" priority="4" stopIfTrue="1" operator="containsText" text="EXTREMA">
      <formula>NOT(ISERROR(SEARCH("EXTREMA",B5)))</formula>
    </cfRule>
  </conditionalFormatting>
  <dataValidations count="2">
    <dataValidation type="list" allowBlank="1" showInputMessage="1" showErrorMessage="1" sqref="F5:G13 D5:D13">
      <formula1>$V$5:$V$6</formula1>
    </dataValidation>
    <dataValidation type="list" allowBlank="1" showInputMessage="1" showErrorMessage="1" sqref="U5:U6 C5:C13">
      <formula1>$U$5:$U$6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CONTROL DE CAMBIOS</vt:lpstr>
      <vt:lpstr>MAPA DE RIESGOS </vt:lpstr>
      <vt:lpstr>DEFINICIÓN RIESGOS CORRUPCIÓN</vt:lpstr>
      <vt:lpstr>DETERMINACIÓN DE LA PROBABILIDA</vt:lpstr>
      <vt:lpstr>DETERMINACIÓN DEL IMPACTO</vt:lpstr>
      <vt:lpstr>MATRIZ CALIFICACIÓN</vt:lpstr>
      <vt:lpstr>OPCIONES DE MANEJO DEL RIESGO</vt:lpstr>
      <vt:lpstr>EVALUACIÓN DE LOS CONTROLES  </vt:lpstr>
      <vt:lpstr>'MAPA DE RIESGOS '!Área_de_impresión</vt:lpstr>
      <vt:lpstr>'MATRIZ CALIFICACIÓN'!Área_de_impresión</vt:lpstr>
      <vt:lpstr>'DETERMINACIÓN DE LA PROBABILIDA'!PROBABILIDAD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Jaime Daniel Arias Guarin</cp:lastModifiedBy>
  <cp:lastPrinted>2017-06-02T20:18:19Z</cp:lastPrinted>
  <dcterms:created xsi:type="dcterms:W3CDTF">2011-07-26T19:10:29Z</dcterms:created>
  <dcterms:modified xsi:type="dcterms:W3CDTF">2017-09-13T21:40:21Z</dcterms:modified>
</cp:coreProperties>
</file>