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erfil jdarias\Desktop\MAPA DE RIESGOS DE CORRUPCIÓN  SDM - 2017 - V2\"/>
    </mc:Choice>
  </mc:AlternateContent>
  <bookViews>
    <workbookView xWindow="0" yWindow="0" windowWidth="28800" windowHeight="12330" tabRatio="677" firstSheet="1" activeTab="1"/>
  </bookViews>
  <sheets>
    <sheet name="CONTROL DE CAMBIOS" sheetId="25" r:id="rId1"/>
    <sheet name="MAPA DE RIESGOS " sheetId="20" r:id="rId2"/>
    <sheet name="DEFINICIÓN RIESGOS CORRUPCIÓN" sheetId="26" r:id="rId3"/>
    <sheet name="DETERMINACIÓN DE LA PROBABILIDA" sheetId="9" r:id="rId4"/>
    <sheet name="DETERMINACIÓN DEL IMPACTO" sheetId="22" r:id="rId5"/>
    <sheet name="MATRIZ CALIFICACIÓN" sheetId="4" r:id="rId6"/>
    <sheet name="OPCIONES DE MANEJO DEL RIESGO" sheetId="7" r:id="rId7"/>
    <sheet name="EVALUACIÓN DE LOS CONTROLES  " sheetId="2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Print_Area" localSheetId="1">'MAPA DE RIESGOS '!$A$1:$EO$258</definedName>
    <definedName name="_xlnm.Print_Area" localSheetId="5">'MATRIZ CALIFICACIÓN'!$B$1:$H$113</definedName>
    <definedName name="BAJA">'MAPA DE RIESGOS '!#REF!</definedName>
    <definedName name="MODERADO__5">'MAPA DE RIESGOS '!#REF!</definedName>
    <definedName name="PROBABILIDAD" localSheetId="3">'MATRIZ CALIFICACIÓN'!$B$10:$B$14</definedName>
    <definedName name="RARA_VEZ__1">'MAPA DE RIESGOS '!#REF!</definedName>
  </definedNames>
  <calcPr calcId="162913"/>
</workbook>
</file>

<file path=xl/calcChain.xml><?xml version="1.0" encoding="utf-8"?>
<calcChain xmlns="http://schemas.openxmlformats.org/spreadsheetml/2006/main">
  <c r="L193" i="20" l="1"/>
  <c r="K193" i="20"/>
  <c r="M193" i="20" s="1"/>
  <c r="N193" i="20" s="1"/>
  <c r="L152" i="20" l="1"/>
  <c r="K152" i="20"/>
  <c r="L147" i="20"/>
  <c r="K147" i="20"/>
  <c r="M147" i="20" s="1"/>
  <c r="N147" i="20" s="1"/>
  <c r="M152" i="20" l="1"/>
  <c r="N152" i="20" s="1"/>
  <c r="L252" i="20"/>
  <c r="K252" i="20"/>
  <c r="M252" i="20" s="1"/>
  <c r="N252" i="20" s="1"/>
  <c r="L116" i="20" l="1"/>
  <c r="K116" i="20"/>
  <c r="L110" i="20"/>
  <c r="K110" i="20"/>
  <c r="L105" i="20"/>
  <c r="K105" i="20"/>
  <c r="L100" i="20"/>
  <c r="K100" i="20"/>
  <c r="L95" i="20"/>
  <c r="K95" i="20"/>
  <c r="L90" i="20"/>
  <c r="K90" i="20"/>
  <c r="L85" i="20"/>
  <c r="K85" i="20"/>
  <c r="L80" i="20"/>
  <c r="K80" i="20"/>
  <c r="L75" i="20"/>
  <c r="K75" i="20"/>
  <c r="L70" i="20"/>
  <c r="K70" i="20"/>
  <c r="M90" i="20" l="1"/>
  <c r="N90" i="20" s="1"/>
  <c r="M85" i="20"/>
  <c r="N85" i="20" s="1"/>
  <c r="M105" i="20"/>
  <c r="N105" i="20" s="1"/>
  <c r="M100" i="20"/>
  <c r="N100" i="20" s="1"/>
  <c r="M80" i="20"/>
  <c r="N80" i="20" s="1"/>
  <c r="M70" i="20"/>
  <c r="N70" i="20" s="1"/>
  <c r="M110" i="20"/>
  <c r="N110" i="20" s="1"/>
  <c r="M75" i="20"/>
  <c r="N75" i="20" s="1"/>
  <c r="M116" i="20"/>
  <c r="N116" i="20" s="1"/>
  <c r="M95" i="20"/>
  <c r="N95" i="20" s="1"/>
  <c r="K221" i="20" l="1"/>
  <c r="L221" i="20"/>
  <c r="K226" i="20"/>
  <c r="L226" i="20"/>
  <c r="M226" i="20" l="1"/>
  <c r="N226" i="20" s="1"/>
  <c r="M221" i="20"/>
  <c r="N221" i="20" s="1"/>
  <c r="L216" i="20" l="1"/>
  <c r="K216" i="20"/>
  <c r="L212" i="20"/>
  <c r="K212" i="20"/>
  <c r="M212" i="20" l="1"/>
  <c r="N212" i="20" s="1"/>
  <c r="M216" i="20"/>
  <c r="N216" i="20" s="1"/>
  <c r="L208" i="20"/>
  <c r="K208" i="20"/>
  <c r="L203" i="20"/>
  <c r="K203" i="20"/>
  <c r="M203" i="20" l="1"/>
  <c r="N203" i="20" s="1"/>
  <c r="M208" i="20"/>
  <c r="N208" i="20" s="1"/>
  <c r="L188" i="20"/>
  <c r="K188" i="20"/>
  <c r="L183" i="20"/>
  <c r="K183" i="20"/>
  <c r="L179" i="20"/>
  <c r="K179" i="20"/>
  <c r="M179" i="20" l="1"/>
  <c r="N179" i="20" s="1"/>
  <c r="M183" i="20"/>
  <c r="N183" i="20" s="1"/>
  <c r="M188" i="20"/>
  <c r="N188" i="20" s="1"/>
  <c r="L174" i="20"/>
  <c r="K174" i="20"/>
  <c r="L169" i="20"/>
  <c r="K169" i="20"/>
  <c r="I165" i="20"/>
  <c r="K165" i="20" s="1"/>
  <c r="L165" i="20"/>
  <c r="E165" i="20"/>
  <c r="F165" i="20"/>
  <c r="G165" i="20"/>
  <c r="H165" i="20"/>
  <c r="E166" i="20"/>
  <c r="F166" i="20"/>
  <c r="H166" i="20"/>
  <c r="E167" i="20"/>
  <c r="F167" i="20"/>
  <c r="H167" i="20"/>
  <c r="E168" i="20"/>
  <c r="F168" i="20"/>
  <c r="H168" i="20"/>
  <c r="B165" i="20"/>
  <c r="A165" i="20"/>
  <c r="M169" i="20" l="1"/>
  <c r="N169" i="20" s="1"/>
  <c r="M174" i="20"/>
  <c r="N174" i="20" s="1"/>
  <c r="M165" i="20"/>
  <c r="N165" i="20" s="1"/>
  <c r="L247" i="20" l="1"/>
  <c r="K247" i="20"/>
  <c r="L241" i="20"/>
  <c r="K241" i="20"/>
  <c r="L236" i="20"/>
  <c r="K236" i="20"/>
  <c r="L231" i="20"/>
  <c r="K231" i="20"/>
  <c r="L160" i="20"/>
  <c r="K160" i="20"/>
  <c r="A157" i="20"/>
  <c r="B157" i="20"/>
  <c r="E157" i="20"/>
  <c r="F157" i="20"/>
  <c r="G157" i="20"/>
  <c r="H157" i="20"/>
  <c r="I157" i="20"/>
  <c r="J157" i="20"/>
  <c r="K157" i="20"/>
  <c r="L157" i="20"/>
  <c r="M157" i="20"/>
  <c r="N157" i="20"/>
  <c r="O157" i="20"/>
  <c r="P157" i="20"/>
  <c r="Q157" i="20"/>
  <c r="R157" i="20"/>
  <c r="S157" i="20"/>
  <c r="T157" i="20"/>
  <c r="U157" i="20"/>
  <c r="V157" i="20"/>
  <c r="W157" i="20"/>
  <c r="E158" i="20"/>
  <c r="F158" i="20"/>
  <c r="H158" i="20"/>
  <c r="O158" i="20"/>
  <c r="P158" i="20"/>
  <c r="T158" i="20"/>
  <c r="U158" i="20"/>
  <c r="V158" i="20"/>
  <c r="H159" i="20"/>
  <c r="L142" i="20"/>
  <c r="K142" i="20"/>
  <c r="L137" i="20"/>
  <c r="K137" i="20"/>
  <c r="L132" i="20"/>
  <c r="K132" i="20"/>
  <c r="L127" i="20"/>
  <c r="K127" i="20"/>
  <c r="L122" i="20"/>
  <c r="K122" i="20"/>
  <c r="M127" i="20" l="1"/>
  <c r="N127" i="20" s="1"/>
  <c r="M137" i="20"/>
  <c r="N137" i="20" s="1"/>
  <c r="M122" i="20"/>
  <c r="N122" i="20" s="1"/>
  <c r="M231" i="20"/>
  <c r="N231" i="20" s="1"/>
  <c r="M142" i="20"/>
  <c r="N142" i="20" s="1"/>
  <c r="M160" i="20"/>
  <c r="N160" i="20" s="1"/>
  <c r="M241" i="20"/>
  <c r="N241" i="20" s="1"/>
  <c r="M247" i="20"/>
  <c r="N247" i="20" s="1"/>
  <c r="M236" i="20"/>
  <c r="N236" i="20" s="1"/>
  <c r="M132" i="20"/>
  <c r="N132" i="20" s="1"/>
  <c r="G35" i="20" l="1"/>
  <c r="L65" i="20" l="1"/>
  <c r="K65" i="20"/>
  <c r="L60" i="20"/>
  <c r="K60" i="20"/>
  <c r="L55" i="20"/>
  <c r="K55" i="20"/>
  <c r="L50" i="20"/>
  <c r="K50" i="20"/>
  <c r="M50" i="20" l="1"/>
  <c r="N50" i="20" s="1"/>
  <c r="M60" i="20"/>
  <c r="N60" i="20" s="1"/>
  <c r="M55" i="20"/>
  <c r="N55" i="20" s="1"/>
  <c r="M65" i="20"/>
  <c r="N65" i="20" s="1"/>
  <c r="L45" i="20"/>
  <c r="K45" i="20"/>
  <c r="L40" i="20"/>
  <c r="K40" i="20"/>
  <c r="M40" i="20" l="1"/>
  <c r="N40" i="20" s="1"/>
  <c r="M45" i="20"/>
  <c r="N45" i="20" s="1"/>
  <c r="L35" i="20"/>
  <c r="K35" i="20"/>
  <c r="A35" i="20"/>
  <c r="D30" i="20"/>
  <c r="E30" i="20"/>
  <c r="F30" i="20"/>
  <c r="G30" i="20"/>
  <c r="H30" i="20"/>
  <c r="I30" i="20"/>
  <c r="J30" i="20"/>
  <c r="K30" i="20"/>
  <c r="L30" i="20"/>
  <c r="M30" i="20"/>
  <c r="N30" i="20"/>
  <c r="O30" i="20"/>
  <c r="P30" i="20"/>
  <c r="Q30" i="20"/>
  <c r="R30" i="20"/>
  <c r="S30" i="20"/>
  <c r="T30" i="20"/>
  <c r="U30" i="20"/>
  <c r="V30" i="20"/>
  <c r="W30" i="20"/>
  <c r="D31" i="20"/>
  <c r="E31" i="20"/>
  <c r="F31" i="20"/>
  <c r="H31" i="20"/>
  <c r="D32" i="20"/>
  <c r="E32" i="20"/>
  <c r="F32" i="20"/>
  <c r="H32" i="20"/>
  <c r="D33" i="20"/>
  <c r="E33" i="20"/>
  <c r="F33" i="20"/>
  <c r="D34" i="20"/>
  <c r="E34" i="20"/>
  <c r="F34" i="20"/>
  <c r="A26" i="20"/>
  <c r="G26" i="20"/>
  <c r="K26" i="20"/>
  <c r="L26" i="20"/>
  <c r="B26" i="20"/>
  <c r="M26" i="20" l="1"/>
  <c r="N26" i="20" s="1"/>
  <c r="M35" i="20"/>
  <c r="N35" i="20" s="1"/>
  <c r="L21" i="20"/>
  <c r="K21" i="20"/>
  <c r="M21" i="20" l="1"/>
  <c r="N21" i="20" s="1"/>
  <c r="L16" i="20"/>
  <c r="K16" i="20"/>
  <c r="M16" i="20" l="1"/>
  <c r="N16" i="20" s="1"/>
</calcChain>
</file>

<file path=xl/comments1.xml><?xml version="1.0" encoding="utf-8"?>
<comments xmlns="http://schemas.openxmlformats.org/spreadsheetml/2006/main">
  <authors>
    <author>Julio Roberto Fuentes Vidal</author>
  </authors>
  <commentList>
    <comment ref="F6" authorId="0" shapeId="0">
      <text>
        <r>
          <rPr>
            <sz val="9"/>
            <color indexed="81"/>
            <rFont val="Tahoma"/>
            <family val="2"/>
          </rPr>
          <t xml:space="preserve">Este campo es diligenciado por la Oficina Asesora de Planeación
</t>
        </r>
      </text>
    </comment>
    <comment ref="N6" authorId="0" shapeId="0">
      <text>
        <r>
          <rPr>
            <b/>
            <sz val="9"/>
            <color indexed="81"/>
            <rFont val="Tahoma"/>
            <family val="2"/>
          </rPr>
          <t>Diligenciada por la OAP</t>
        </r>
        <r>
          <rPr>
            <sz val="9"/>
            <color indexed="81"/>
            <rFont val="Tahoma"/>
            <family val="2"/>
          </rPr>
          <t xml:space="preserve">
</t>
        </r>
      </text>
    </comment>
    <comment ref="B8" authorId="0" shapeId="0">
      <text>
        <r>
          <rPr>
            <b/>
            <sz val="9"/>
            <color indexed="81"/>
            <rFont val="Tahoma"/>
            <family val="2"/>
          </rPr>
          <t>Colocar fecha de la versión del cambio efectuado</t>
        </r>
      </text>
    </comment>
    <comment ref="F8"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Jaime Daniel Arias Guarin</author>
    <author>Viviana Poveda</author>
  </authors>
  <commentList>
    <comment ref="F11"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12" authorId="1" shapeId="0">
      <text>
        <r>
          <rPr>
            <sz val="14"/>
            <color indexed="81"/>
            <rFont val="Arial"/>
            <family val="2"/>
          </rPr>
          <t>Indique el nombre del proceso al cual pertenece.</t>
        </r>
        <r>
          <rPr>
            <sz val="10"/>
            <color indexed="81"/>
            <rFont val="Arial"/>
            <family val="2"/>
          </rPr>
          <t xml:space="preserve">
</t>
        </r>
      </text>
    </comment>
    <comment ref="B12" authorId="1" shapeId="0">
      <text>
        <r>
          <rPr>
            <sz val="14"/>
            <color indexed="81"/>
            <rFont val="Arial"/>
            <family val="2"/>
          </rPr>
          <t>Se debe señalar el  objetivo del proceso al que se le identificarán los riesgos de corrupción.</t>
        </r>
        <r>
          <rPr>
            <sz val="9"/>
            <color indexed="81"/>
            <rFont val="Tahoma"/>
            <family val="2"/>
          </rPr>
          <t xml:space="preserve">
</t>
        </r>
      </text>
    </comment>
    <comment ref="C12" authorId="1" shapeId="0">
      <text>
        <r>
          <rPr>
            <sz val="14"/>
            <color indexed="81"/>
            <rFont val="Arial"/>
            <family val="2"/>
          </rPr>
          <t>El consecutivo se utiliza para identificar cada uno de los riesgos, empezando por uno (1)</t>
        </r>
        <r>
          <rPr>
            <sz val="10"/>
            <color indexed="81"/>
            <rFont val="Arial"/>
            <family val="2"/>
          </rPr>
          <t>.</t>
        </r>
        <r>
          <rPr>
            <sz val="9"/>
            <color indexed="81"/>
            <rFont val="Tahoma"/>
            <family val="2"/>
          </rPr>
          <t xml:space="preserve">
</t>
        </r>
      </text>
    </comment>
    <comment ref="D12" authorId="1" shapeId="0">
      <text>
        <r>
          <rPr>
            <sz val="14"/>
            <color indexed="81"/>
            <rFont val="Arial"/>
            <family val="2"/>
          </rPr>
          <t xml:space="preserve">Tiene como principal objetivo conocer las fuentes de los riesgos, sus causas y sus consecuencias.
</t>
        </r>
        <r>
          <rPr>
            <sz val="14"/>
            <color indexed="81"/>
            <rFont val="Tahoma"/>
            <family val="2"/>
          </rPr>
          <t xml:space="preserve">
Si al diligenciar la matriz Definición de Riesgos de Corrupción  todas las respuestas son afirmativas, se considera que es un riesgo de corrupción.</t>
        </r>
      </text>
    </comment>
    <comment ref="I12" authorId="1" shapeId="0">
      <text>
        <r>
          <rPr>
            <sz val="14"/>
            <color indexed="81"/>
            <rFont val="Arial"/>
            <family val="2"/>
          </rPr>
          <t xml:space="preserve">La valoración del riesgo es el producto de confrontar los resultados de la evaluación del riesgo con los controles identificados, esto se hace con el objetivo de establecer prioridades para su manejo y para la fijación de políticas. Para adelantar esta etapa se hace necesario tener claridad sobre los puntos de control existentes en los diferentes procesos, los cuales permiten obtener información para efectos de tomar decisiones.
</t>
        </r>
        <r>
          <rPr>
            <b/>
            <u/>
            <sz val="14"/>
            <color indexed="81"/>
            <rFont val="Arial"/>
            <family val="2"/>
          </rPr>
          <t>Acciones fundamentales para valorar el riesgo:</t>
        </r>
        <r>
          <rPr>
            <sz val="14"/>
            <color indexed="81"/>
            <rFont val="Arial"/>
            <family val="2"/>
          </rPr>
          <t xml:space="preserve">
- Identificar controles existentes
- Verificar efectividad de los controles
- Establecer prioridades de tratamiento</t>
        </r>
        <r>
          <rPr>
            <sz val="10"/>
            <color indexed="81"/>
            <rFont val="Arial"/>
            <family val="2"/>
          </rPr>
          <t xml:space="preserve">
</t>
        </r>
      </text>
    </comment>
    <comment ref="Y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C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G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K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AL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AM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D13" authorId="1" shapeId="0">
      <text>
        <r>
          <rPr>
            <sz val="14"/>
            <color indexed="81"/>
            <rFont val="Arial"/>
            <family val="2"/>
          </rPr>
          <t>Determina los factores que afectan positiva o negativamente el cumplimiento de la misión y los objetivos de la entidad.</t>
        </r>
        <r>
          <rPr>
            <b/>
            <sz val="14"/>
            <color indexed="81"/>
            <rFont val="Tahoma"/>
            <family val="2"/>
          </rPr>
          <t xml:space="preserve">   </t>
        </r>
        <r>
          <rPr>
            <b/>
            <sz val="9"/>
            <color indexed="81"/>
            <rFont val="Tahoma"/>
            <family val="2"/>
          </rPr>
          <t xml:space="preserve">  </t>
        </r>
      </text>
    </comment>
    <comment ref="F13" authorId="2" shapeId="0">
      <text>
        <r>
          <rPr>
            <b/>
            <sz val="14"/>
            <color indexed="81"/>
            <rFont val="Arial"/>
            <family val="2"/>
          </rPr>
          <t>CAUSAS :</t>
        </r>
        <r>
          <rPr>
            <sz val="14"/>
            <color indexed="81"/>
            <rFont val="Arial"/>
            <family val="2"/>
          </rPr>
          <t xml:space="preserve"> Son los medios,  circunstancias, situaciones y/o agentes que generan o propician riesgos.  Estas causas deben estar relacionadas con lo identificado en el contexto estratégico (a cada causa se le pueden asociar uno o mas factores internos y externos.
Es esencial que las causas tengan relación directa con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G13" authorId="1" shapeId="0">
      <text>
        <r>
          <rPr>
            <sz val="14"/>
            <color indexed="81"/>
            <rFont val="Arial"/>
            <family val="2"/>
          </rPr>
          <t xml:space="preserve"> 
</t>
        </r>
        <r>
          <rPr>
            <b/>
            <sz val="14"/>
            <color indexed="81"/>
            <rFont val="Arial"/>
            <family val="2"/>
          </rPr>
          <t xml:space="preserve">Riesgo de Corrupción: </t>
        </r>
        <r>
          <rPr>
            <sz val="14"/>
            <color indexed="81"/>
            <rFont val="Arial"/>
            <family val="2"/>
          </rPr>
          <t>Posibilidad de que por acción u omisión, se use el poder para desviar la gestión de lo público  hacia un beneficio privado.</t>
        </r>
      </text>
    </comment>
    <comment ref="H13" authorId="1" shapeId="0">
      <text>
        <r>
          <rPr>
            <sz val="14"/>
            <color indexed="81"/>
            <rFont val="Arial"/>
            <family val="2"/>
          </rPr>
          <t xml:space="preserve">Son los efectos generados por la ocurrencia o materialización de un riesgo que afecta los objetivos o un proceso de la entidad. Pueden ser entre otros, una pérdida, un daño, un perjuicio o un detrimento.
</t>
        </r>
      </text>
    </comment>
    <comment ref="I13" authorId="1" shapeId="0">
      <text>
        <r>
          <rPr>
            <sz val="14"/>
            <color indexed="81"/>
            <rFont val="Arial"/>
            <family val="2"/>
          </rPr>
          <t xml:space="preserve">El análisis del riesgo busca establecer la probabilidad de ocurrencia del mismo y sus consecuencias,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D14" authorId="1" shapeId="0">
      <text>
        <r>
          <rPr>
            <sz val="14"/>
            <color indexed="81"/>
            <rFont val="Arial"/>
            <family val="2"/>
          </rPr>
          <t>Relación existente entre la Entidad y el ambiente en el que opera – fortalezas, debilidades, oportunidades y amenazas, en especial la información referente al riesgo de corrupción. (entorno normativo, regulatorio y partes interesadas</t>
        </r>
        <r>
          <rPr>
            <sz val="14"/>
            <color indexed="81"/>
            <rFont val="Tahoma"/>
            <family val="2"/>
          </rPr>
          <t xml:space="preserve">
</t>
        </r>
        <r>
          <rPr>
            <b/>
            <sz val="14"/>
            <color indexed="81"/>
            <rFont val="Tahoma"/>
            <family val="2"/>
          </rPr>
          <t>Ver lista desplegable</t>
        </r>
      </text>
    </comment>
    <comment ref="E14" authorId="1" shapeId="0">
      <text>
        <r>
          <rPr>
            <sz val="14"/>
            <color indexed="81"/>
            <rFont val="Arial"/>
            <family val="2"/>
          </rPr>
          <t xml:space="preserve">Se relacionan con la estructura, cultura organizacional, cumplimiento de planes, programas, proyectos, procesos, procedimientos, sistemas de información, modelo de operación, recursos humanos y económicos con que cuenta la entidad.
</t>
        </r>
        <r>
          <rPr>
            <b/>
            <sz val="14"/>
            <color indexed="81"/>
            <rFont val="Arial"/>
            <family val="2"/>
          </rPr>
          <t>Ver lista desplegable</t>
        </r>
      </text>
    </comment>
    <comment ref="I14" authorId="1" shapeId="0">
      <text>
        <r>
          <rPr>
            <sz val="14"/>
            <color indexed="81"/>
            <rFont val="Arial"/>
            <family val="2"/>
          </rPr>
          <t>Es el elemento de control que permite establecer la probabilidad de ocurrencia de los riesgos y el impacto de su materialización, calificandolos y evaluandolos a fin de determinar la capacidad de la entidad, para su aceptación y manejo.</t>
        </r>
      </text>
    </comment>
    <comment ref="O14" authorId="1"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t>
        </r>
        <r>
          <rPr>
            <sz val="9"/>
            <color indexed="81"/>
            <rFont val="Tahoma"/>
            <family val="2"/>
          </rPr>
          <t xml:space="preserve">
</t>
        </r>
      </text>
    </comment>
    <comment ref="P14" authorId="1" shapeId="0">
      <text>
        <r>
          <rPr>
            <b/>
            <sz val="14"/>
            <color indexed="81"/>
            <rFont val="Arial"/>
            <family val="2"/>
          </rPr>
          <t>CONTROL PREVENTIVO:</t>
        </r>
        <r>
          <rPr>
            <sz val="14"/>
            <color indexed="81"/>
            <rFont val="Arial"/>
            <family val="2"/>
          </rPr>
          <t xml:space="preserve"> Se orienta a eliminar las causas del riesgo, para prevenir su ocurrencia o materialización.
</t>
        </r>
        <r>
          <rPr>
            <b/>
            <sz val="14"/>
            <color indexed="81"/>
            <rFont val="Arial"/>
            <family val="2"/>
          </rPr>
          <t xml:space="preserve">CONTROL CORRECTIVO: </t>
        </r>
        <r>
          <rPr>
            <sz val="14"/>
            <color indexed="81"/>
            <rFont val="Arial"/>
            <family val="2"/>
          </rPr>
          <t>Aquellos que permiten, después de ser detectado el evento no deseado, el restablecimiento de la actividad.</t>
        </r>
        <r>
          <rPr>
            <sz val="9"/>
            <color indexed="81"/>
            <rFont val="Tahoma"/>
            <family val="2"/>
          </rPr>
          <t xml:space="preserve">
</t>
        </r>
      </text>
    </comment>
    <comment ref="Q14" authorId="1" shapeId="0">
      <text>
        <r>
          <rPr>
            <sz val="14"/>
            <color indexed="81"/>
            <rFont val="Arial"/>
            <family val="2"/>
          </rPr>
          <t xml:space="preserve">Para determinar el riesgo residual, se comparan los resultados obtenidos del riesgo inherente con los controles establecidos, para determinar la zona del riesgo final. </t>
        </r>
        <r>
          <rPr>
            <sz val="10"/>
            <color indexed="81"/>
            <rFont val="Arial"/>
            <family val="2"/>
          </rPr>
          <t xml:space="preserve">
</t>
        </r>
        <r>
          <rPr>
            <b/>
            <sz val="9"/>
            <color indexed="81"/>
            <rFont val="Tahoma"/>
            <family val="2"/>
          </rPr>
          <t xml:space="preserve">
</t>
        </r>
      </text>
    </comment>
    <comment ref="T14" authorId="1" shapeId="0">
      <text>
        <r>
          <rPr>
            <sz val="14"/>
            <color indexed="81"/>
            <rFont val="Arial"/>
            <family val="2"/>
          </rPr>
          <t xml:space="preserve">Teniendo en cuenta los controles determinados, relacione las acciones asociadas a cada uno de ellos para ser ejecutadas, que permitan mitigar el riesgo residual.  </t>
        </r>
        <r>
          <rPr>
            <sz val="10"/>
            <color indexed="81"/>
            <rFont val="Arial"/>
            <family val="2"/>
          </rPr>
          <t xml:space="preserve">
</t>
        </r>
      </text>
    </comment>
    <comment ref="Z14" authorId="0" shapeId="0">
      <text>
        <r>
          <rPr>
            <sz val="14"/>
            <color indexed="81"/>
            <rFont val="Arial"/>
            <family val="2"/>
          </rPr>
          <t>Relacionar los avances en la ejecución de las acciones pmanteadas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analisis y valoración.</t>
        </r>
        <r>
          <rPr>
            <sz val="9"/>
            <color indexed="81"/>
            <rFont val="Tahoma"/>
            <family val="2"/>
          </rPr>
          <t xml:space="preserve">
</t>
        </r>
      </text>
    </comment>
    <comment ref="I15" authorId="1"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J15" authorId="1" shapeId="0">
      <text>
        <r>
          <rPr>
            <sz val="14"/>
            <color indexed="81"/>
            <rFont val="Arial"/>
            <family val="2"/>
          </rPr>
          <t xml:space="preserve">Son las consecuencias o efectos que puede generar la materialización del riesgo de corrupción en la Entidad. De todos modos, la materialización de un riesgo de corrupción para la entidad, es un impacto único.
</t>
        </r>
        <r>
          <rPr>
            <u/>
            <sz val="14"/>
            <color indexed="81"/>
            <rFont val="Arial"/>
            <family val="2"/>
          </rPr>
          <t>No aplica la descripción de riesgos insignificantes o menores.</t>
        </r>
        <r>
          <rPr>
            <sz val="9"/>
            <color indexed="81"/>
            <rFont val="Tahoma"/>
            <family val="2"/>
          </rPr>
          <t xml:space="preserve">
</t>
        </r>
      </text>
    </comment>
    <comment ref="Q15" authorId="1" shapeId="0">
      <text>
        <r>
          <rPr>
            <sz val="10"/>
            <color indexed="81"/>
            <rFont val="Arial"/>
            <family val="2"/>
          </rPr>
          <t xml:space="preserve">SI EL CONTROL AFECTA LA PROBABILIDAD SE DESPLAZA HACIA ABAJO EN LA MATRIZ DE CALIFICACIÓN
</t>
        </r>
      </text>
    </comment>
    <comment ref="R15" authorId="1" shapeId="0">
      <text>
        <r>
          <rPr>
            <sz val="10"/>
            <color indexed="81"/>
            <rFont val="Arial"/>
            <family val="2"/>
          </rPr>
          <t>SI EL CONTROL AFECTA EL IMPACTO SE  DESPLAZA HACIA LA IZQUIERDA EN LA MATRIZ DE CALIFICACIÓN</t>
        </r>
        <r>
          <rPr>
            <b/>
            <sz val="9"/>
            <color indexed="81"/>
            <rFont val="Tahoma"/>
            <family val="2"/>
          </rPr>
          <t xml:space="preserve">
</t>
        </r>
        <r>
          <rPr>
            <sz val="9"/>
            <color indexed="81"/>
            <rFont val="Tahoma"/>
            <family val="2"/>
          </rPr>
          <t xml:space="preserve">
</t>
        </r>
      </text>
    </comment>
    <comment ref="T15" authorId="1" shapeId="0">
      <text>
        <r>
          <rPr>
            <sz val="14"/>
            <color indexed="81"/>
            <rFont val="Arial"/>
            <family val="2"/>
          </rPr>
          <t>Especifique el tiempo en que va ha desarrollar las actividades</t>
        </r>
        <r>
          <rPr>
            <sz val="10"/>
            <color indexed="81"/>
            <rFont val="Arial"/>
            <family val="2"/>
          </rPr>
          <t>.</t>
        </r>
        <r>
          <rPr>
            <sz val="9"/>
            <color indexed="81"/>
            <rFont val="Tahoma"/>
            <family val="2"/>
          </rPr>
          <t xml:space="preserve">
</t>
        </r>
      </text>
    </comment>
    <comment ref="U15" authorId="1" shapeId="0">
      <text>
        <r>
          <rPr>
            <sz val="14"/>
            <color indexed="81"/>
            <rFont val="Arial"/>
            <family val="2"/>
          </rPr>
          <t>Relacione las acciones a ejecutar por cada control establecido</t>
        </r>
        <r>
          <rPr>
            <sz val="14"/>
            <color indexed="81"/>
            <rFont val="Tahoma"/>
            <family val="2"/>
          </rPr>
          <t xml:space="preserve">.
</t>
        </r>
        <r>
          <rPr>
            <sz val="14"/>
            <color indexed="81"/>
            <rFont val="Arial"/>
            <family val="2"/>
          </rPr>
          <t xml:space="preserve">Durante la aplicación de estas acciones, cada responsable de proceso debe mantener la trazabilidad de las actividades realizadas, con el fin de garantizar de forma efectiva que estos riesgos no se materialicen
</t>
        </r>
      </text>
    </comment>
    <comment ref="V15" authorId="1" shapeId="0">
      <text>
        <r>
          <rPr>
            <sz val="14"/>
            <color indexed="81"/>
            <rFont val="Arial"/>
            <family val="2"/>
          </rPr>
          <t>Determine el registro que soporta y evidencia la ejecución de las acciones, como actas, documentos, memorias.</t>
        </r>
        <r>
          <rPr>
            <sz val="9"/>
            <color indexed="81"/>
            <rFont val="Tahoma"/>
            <family val="2"/>
          </rPr>
          <t xml:space="preserve">
</t>
        </r>
      </text>
    </comment>
    <comment ref="W15" authorId="1" shapeId="0">
      <text>
        <r>
          <rPr>
            <sz val="14"/>
            <color indexed="81"/>
            <rFont val="Arial"/>
            <family val="2"/>
          </rPr>
          <t>Indique quien es el resposable de adelantar la/s acción/nes programadas. (Profesional Especializado, Universitario, Técnico….</t>
        </r>
      </text>
    </comment>
    <comment ref="X15" authorId="1" shapeId="0">
      <text>
        <r>
          <rPr>
            <sz val="14"/>
            <color indexed="81"/>
            <rFont val="Arial"/>
            <family val="2"/>
          </rPr>
          <t>Establezca un indicador que permita medir la efectividad de la ejecución de las acciones planteadas, frente a la administración del riesgo.</t>
        </r>
      </text>
    </comment>
  </commentList>
</comments>
</file>

<file path=xl/sharedStrings.xml><?xml version="1.0" encoding="utf-8"?>
<sst xmlns="http://schemas.openxmlformats.org/spreadsheetml/2006/main" count="1981" uniqueCount="858">
  <si>
    <t>RIESGO</t>
  </si>
  <si>
    <t>PROCESO</t>
  </si>
  <si>
    <t>OBJETIVO DEL PROCESO</t>
  </si>
  <si>
    <t>PROBABILIDAD</t>
  </si>
  <si>
    <t>IMPACTO</t>
  </si>
  <si>
    <t>ZONA DE RIESGO</t>
  </si>
  <si>
    <t>CONSECUTIVO</t>
  </si>
  <si>
    <t>MODERADO</t>
  </si>
  <si>
    <t>VALOR</t>
  </si>
  <si>
    <t>OPCIONES DE MANEJO</t>
  </si>
  <si>
    <t>BAJA</t>
  </si>
  <si>
    <t>* Asumir el riesgo</t>
  </si>
  <si>
    <t>IMPROBABLE (2)</t>
  </si>
  <si>
    <t>PROBABLE (4)</t>
  </si>
  <si>
    <t>SI</t>
  </si>
  <si>
    <t>ZONA DE RIESGO BAJA</t>
  </si>
  <si>
    <t>ZONA DE RIESGO MODERADA</t>
  </si>
  <si>
    <t>ZONA DE RIESGO ALTA</t>
  </si>
  <si>
    <t>ZONA DE RIESGO EXTREMA</t>
  </si>
  <si>
    <t>NIVEL</t>
  </si>
  <si>
    <t>DESCRIPTOR</t>
  </si>
  <si>
    <t>DESCRIPCIÓN</t>
  </si>
  <si>
    <t>FRECUENCIA</t>
  </si>
  <si>
    <t>IMPROBABLE</t>
  </si>
  <si>
    <t>POSIBLE</t>
  </si>
  <si>
    <t>PROBABLE</t>
  </si>
  <si>
    <t>CASI SEGURO</t>
  </si>
  <si>
    <t>MAYOR</t>
  </si>
  <si>
    <t>CATASTRÓFICO</t>
  </si>
  <si>
    <t>POSIBLE (3)</t>
  </si>
  <si>
    <t>CASI SEGURO (5)</t>
  </si>
  <si>
    <t>ACCIONES</t>
  </si>
  <si>
    <t>NO</t>
  </si>
  <si>
    <t>CAUSAS</t>
  </si>
  <si>
    <t>DESCRIPCIÓN  (FACTIBILIDAD)</t>
  </si>
  <si>
    <t>MODERADA</t>
  </si>
  <si>
    <t>ALTA</t>
  </si>
  <si>
    <t>EXTREMA</t>
  </si>
  <si>
    <t>OPCIONES DE MANEJO DEL RIESGO</t>
  </si>
  <si>
    <t xml:space="preserve">ZONA DE RIESGO </t>
  </si>
  <si>
    <t>Puede que el riesgo no se haya presentado, o  que ocurra solo en circunstancias excepcionales.</t>
  </si>
  <si>
    <t xml:space="preserve">TABLA DE PROBABILIDAD </t>
  </si>
  <si>
    <t>* Asumir el riesgo
* Reducir el riesgo</t>
  </si>
  <si>
    <t>* Reducir el riesgo
* Evitar el riesgo
* Compartir o transferir el riesgo</t>
  </si>
  <si>
    <t xml:space="preserve"> </t>
  </si>
  <si>
    <t xml:space="preserve">                                                       TABLA DE IMPACTO</t>
  </si>
  <si>
    <t>RESULTADO DE LA CALIFICACIÓN DEL RIESGO DE CORRUPCIÓN</t>
  </si>
  <si>
    <t>RARA VEZ (1)</t>
  </si>
  <si>
    <t>PUNTAJE</t>
  </si>
  <si>
    <t>ZONAS DE RIESGO DE CORRUPCIÓN</t>
  </si>
  <si>
    <t>CATASTROFICO</t>
  </si>
  <si>
    <r>
      <rPr>
        <b/>
        <sz val="16"/>
        <rFont val="Arial Narrow"/>
        <family val="2"/>
      </rPr>
      <t>25</t>
    </r>
    <r>
      <rPr>
        <b/>
        <sz val="10"/>
        <rFont val="Arial Narrow"/>
        <family val="2"/>
      </rPr>
      <t xml:space="preserve">
MODERADA</t>
    </r>
  </si>
  <si>
    <r>
      <rPr>
        <b/>
        <sz val="16"/>
        <rFont val="Arial Narrow"/>
        <family val="2"/>
      </rPr>
      <t>20</t>
    </r>
    <r>
      <rPr>
        <b/>
        <sz val="10"/>
        <rFont val="Arial Narrow"/>
        <family val="2"/>
      </rPr>
      <t xml:space="preserve">
MODERADA</t>
    </r>
  </si>
  <si>
    <r>
      <rPr>
        <b/>
        <sz val="16"/>
        <rFont val="Arial Narrow"/>
        <family val="2"/>
      </rPr>
      <t>15</t>
    </r>
    <r>
      <rPr>
        <b/>
        <sz val="10"/>
        <rFont val="Arial Narrow"/>
        <family val="2"/>
      </rPr>
      <t xml:space="preserve">
MODERADA</t>
    </r>
  </si>
  <si>
    <r>
      <rPr>
        <b/>
        <sz val="16"/>
        <color indexed="8"/>
        <rFont val="Arial Narrow"/>
        <family val="2"/>
      </rPr>
      <t>10</t>
    </r>
    <r>
      <rPr>
        <b/>
        <sz val="18"/>
        <color indexed="8"/>
        <rFont val="Arial Narrow"/>
        <family val="2"/>
      </rPr>
      <t xml:space="preserve">
</t>
    </r>
    <r>
      <rPr>
        <b/>
        <sz val="10"/>
        <color indexed="8"/>
        <rFont val="Arial Narrow"/>
        <family val="2"/>
      </rPr>
      <t>BAJA</t>
    </r>
  </si>
  <si>
    <r>
      <t xml:space="preserve">5
</t>
    </r>
    <r>
      <rPr>
        <b/>
        <sz val="10"/>
        <color indexed="8"/>
        <rFont val="Arial Narrow"/>
        <family val="2"/>
      </rPr>
      <t>BAJA</t>
    </r>
  </si>
  <si>
    <r>
      <rPr>
        <b/>
        <sz val="16"/>
        <rFont val="Arial Narrow"/>
        <family val="2"/>
      </rPr>
      <t>40</t>
    </r>
    <r>
      <rPr>
        <b/>
        <sz val="10"/>
        <rFont val="Arial Narrow"/>
        <family val="2"/>
      </rPr>
      <t xml:space="preserve">
ALTA</t>
    </r>
  </si>
  <si>
    <r>
      <rPr>
        <b/>
        <sz val="16"/>
        <rFont val="Arial Narrow"/>
        <family val="2"/>
      </rPr>
      <t>30</t>
    </r>
    <r>
      <rPr>
        <b/>
        <sz val="10"/>
        <rFont val="Arial Narrow"/>
        <family val="2"/>
      </rPr>
      <t xml:space="preserve">
ALTA</t>
    </r>
  </si>
  <si>
    <r>
      <rPr>
        <b/>
        <sz val="16"/>
        <rFont val="Arial Narrow"/>
        <family val="2"/>
      </rPr>
      <t>50</t>
    </r>
    <r>
      <rPr>
        <b/>
        <sz val="10"/>
        <rFont val="Arial Narrow"/>
        <family val="2"/>
      </rPr>
      <t xml:space="preserve">
ALTA</t>
    </r>
  </si>
  <si>
    <r>
      <rPr>
        <b/>
        <sz val="16"/>
        <rFont val="Arial Narrow"/>
        <family val="2"/>
      </rPr>
      <t>60</t>
    </r>
    <r>
      <rPr>
        <b/>
        <sz val="10"/>
        <rFont val="Arial Narrow"/>
        <family val="2"/>
      </rPr>
      <t xml:space="preserve">
EXTREMA</t>
    </r>
  </si>
  <si>
    <r>
      <rPr>
        <b/>
        <sz val="16"/>
        <rFont val="Arial Narrow"/>
        <family val="2"/>
      </rPr>
      <t>80</t>
    </r>
    <r>
      <rPr>
        <b/>
        <sz val="10"/>
        <rFont val="Arial Narrow"/>
        <family val="2"/>
      </rPr>
      <t xml:space="preserve">
EXTREMA</t>
    </r>
  </si>
  <si>
    <r>
      <rPr>
        <b/>
        <sz val="16"/>
        <rFont val="Arial Narrow"/>
        <family val="2"/>
      </rPr>
      <t>100</t>
    </r>
    <r>
      <rPr>
        <b/>
        <sz val="10"/>
        <rFont val="Arial Narrow"/>
        <family val="2"/>
      </rPr>
      <t xml:space="preserve">
EXTREMA</t>
    </r>
  </si>
  <si>
    <t>MATRIZ DE CALIFICACIÓN RIESGOS DE CORRUPCIÓN</t>
  </si>
  <si>
    <t>IDENTIFICACIÓN DEL RIESGO</t>
  </si>
  <si>
    <t>CONSECUENCIA</t>
  </si>
  <si>
    <t xml:space="preserve">VALORACIÓN DEL RIESGO DE CORRUPCIÓN </t>
  </si>
  <si>
    <t xml:space="preserve"> CONTROLES</t>
  </si>
  <si>
    <t>RIESGO RESIDUAL</t>
  </si>
  <si>
    <t>RIESGO INHERENTE</t>
  </si>
  <si>
    <t>ACCIONES ASOCIADAS AL CONTROL</t>
  </si>
  <si>
    <t>REGISTRO</t>
  </si>
  <si>
    <t>FECHA</t>
  </si>
  <si>
    <t>RESPONSABLE</t>
  </si>
  <si>
    <t>INDICADOR</t>
  </si>
  <si>
    <t>RARA VEZ</t>
  </si>
  <si>
    <t>El riesgo puede ocurrir en algún momento, es poco común o frecuente</t>
  </si>
  <si>
    <t>El evento no se ha presentado en los últimos 5 años</t>
  </si>
  <si>
    <t>Es posible que suceda.</t>
  </si>
  <si>
    <t>El eventose presentó una vez en los últimos 5 años.</t>
  </si>
  <si>
    <t>El evento se presentó una vez en los últimos 2 años.</t>
  </si>
  <si>
    <t>Es viable que el evento ocurra en la mayoria de los casos.</t>
  </si>
  <si>
    <t>El evento se presentó una vez en el último año.</t>
  </si>
  <si>
    <t>Se espera que el evento ocurra en la mayoria de las circunstancias.</t>
  </si>
  <si>
    <t>El evento se presentó más de una vez al año.</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</si>
  <si>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</si>
  <si>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</si>
  <si>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</si>
  <si>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</si>
  <si>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</si>
  <si>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</si>
  <si>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</si>
  <si>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</si>
  <si>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</si>
  <si>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</si>
  <si>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</si>
  <si>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</si>
  <si>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En todo caso se requiere que la Entidad propenda por eliminar el riesgode corrupción  o por lo menos llevarlo a la zona de riesgo baja.</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</si>
  <si>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</si>
  <si>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</si>
  <si>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</si>
  <si>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</si>
  <si>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</si>
  <si>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</si>
  <si>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t>FORMATO PARA DETERMINAR EL IMPACTO</t>
  </si>
  <si>
    <t>Nº</t>
  </si>
  <si>
    <t>RESPUESTA</t>
  </si>
  <si>
    <t>PREVENTIVO</t>
  </si>
  <si>
    <t>CORRECTIVO</t>
  </si>
  <si>
    <t xml:space="preserve">ALTA </t>
  </si>
  <si>
    <t>¿Afectar al grupo de funcionarios del proceso?</t>
  </si>
  <si>
    <t xml:space="preserve">¿Afectar el cumplimiento de metas y objetivos de la dependencia? </t>
  </si>
  <si>
    <t xml:space="preserve">¿Afectar el cumplimiento de la misión de la Entidad? </t>
  </si>
  <si>
    <t>DETECTIVO</t>
  </si>
  <si>
    <t>MODERADO (5)</t>
  </si>
  <si>
    <t>MAYOR (10)</t>
  </si>
  <si>
    <t>CATASTRÓFICO (20)</t>
  </si>
  <si>
    <t xml:space="preserve">EXTREMA </t>
  </si>
  <si>
    <t xml:space="preserve">¿Afectar el cumplimiento de la misión del sector al que pertenece la Entidad? </t>
  </si>
  <si>
    <t>¿Generar perdida de confianza de la Entidad, afectando su reputación?</t>
  </si>
  <si>
    <t>¿Generar pérdida de recursos económicos?</t>
  </si>
  <si>
    <t>¿Afectar la generación de los productos o la prestación de servicio?</t>
  </si>
  <si>
    <t xml:space="preserve">¿Dar lugar al detrimento de calidad de vida d ela comunidad por la perdida del bien o servicios o los recursos públicos? </t>
  </si>
  <si>
    <t>¿generar perdida de información de la Entidad?</t>
  </si>
  <si>
    <t>¿Generar intervención de los organos de control, fiscalía, u otro ente?</t>
  </si>
  <si>
    <t>¿Dar lugar a procesos sancionatorios?</t>
  </si>
  <si>
    <t>¿Dar lugar a procesos disciplinarios?</t>
  </si>
  <si>
    <t>¿Dar lugar a procesos fiscales?</t>
  </si>
  <si>
    <t>¿Generar pérdida de credibilidad del sector?</t>
  </si>
  <si>
    <t>¿Generar pérdida de credibilidad de la Entidad?</t>
  </si>
  <si>
    <t>¿Ocacionar lesiones físicas o pérdida de vidas humanas?</t>
  </si>
  <si>
    <t>¿Afectar la imagen regional?</t>
  </si>
  <si>
    <t>¿Afectar la imagen nacional?</t>
  </si>
  <si>
    <t>NOTA:</t>
  </si>
  <si>
    <r>
      <t xml:space="preserve">RESPONDER AFIRMATIVAMENTE ENTRE 1 Y 5 PREGUNTAS GENERA UN IMPACTO </t>
    </r>
    <r>
      <rPr>
        <b/>
        <u/>
        <sz val="10"/>
        <color indexed="8"/>
        <rFont val="Arial"/>
        <family val="2"/>
      </rPr>
      <t>MODERADO</t>
    </r>
  </si>
  <si>
    <r>
      <t xml:space="preserve">RESPONDER AFIRMATIVAMENTE ENTRE 6 Y 11 PREGUNTAS GENERA UN IMPACTO </t>
    </r>
    <r>
      <rPr>
        <b/>
        <u/>
        <sz val="10"/>
        <color indexed="8"/>
        <rFont val="Arial"/>
        <family val="2"/>
      </rPr>
      <t>MAYOR</t>
    </r>
  </si>
  <si>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</si>
  <si>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CONTROLES DE RIESGOS DE CORRUPCIÓN</t>
  </si>
  <si>
    <t>Naturaleza del control</t>
  </si>
  <si>
    <t>Criterios para la evaluación</t>
  </si>
  <si>
    <t>Preventivo</t>
  </si>
  <si>
    <t>Correctivo</t>
  </si>
  <si>
    <r>
      <rPr>
        <b/>
        <u/>
        <sz val="11"/>
        <color indexed="8"/>
        <rFont val="Arial"/>
        <family val="2"/>
      </rPr>
      <t>CONTROLES MANUALES</t>
    </r>
    <r>
      <rPr>
        <sz val="11"/>
        <color indexed="8"/>
        <rFont val="Arial"/>
        <family val="2"/>
      </rPr>
      <t>: Políticas de operación aplicables, autorizaciones a través de firmas o confirmaciones vía correo electrónico, archivos físicos  consecutivos, listas de chequeos, controles de seguridad con personal especializado entre otros.</t>
    </r>
  </si>
  <si>
    <r>
      <rPr>
        <b/>
        <u/>
        <sz val="11"/>
        <color indexed="8"/>
        <rFont val="Arial"/>
        <family val="2"/>
      </rPr>
      <t>CONTROLES AUTOMÁTICOS</t>
    </r>
    <r>
      <rPr>
        <sz val="11"/>
        <color indexed="8"/>
        <rFont val="Arial"/>
        <family val="2"/>
      </rPr>
      <t>: Utilizan herramientas tecnológicas como sistemas de información o sofware, diseñados para prevenir, detectar o corregir errores o deficiencias, sin quen tenga que intervenir una persona en el proceso.</t>
    </r>
  </si>
  <si>
    <t>CALIFICACIÓN DE LOS CONTROLES</t>
  </si>
  <si>
    <t>DE 0 A 50</t>
  </si>
  <si>
    <t>DE 51 A 75</t>
  </si>
  <si>
    <t>DE 76 A 100</t>
  </si>
  <si>
    <r>
      <t xml:space="preserve">DE LA CALIFICACIÓN OBTENIDA SE REALIZA UN DESPLAZAMIENTO EN LA MATRIZ, ASÍ: </t>
    </r>
    <r>
      <rPr>
        <b/>
        <u/>
        <sz val="11"/>
        <color indexed="8"/>
        <rFont val="Arial"/>
        <family val="2"/>
      </rPr>
      <t>SI EL CONTROL AFECTA LA PROBABILIDAD SE REALIZA UN DESPLAZAMIENTO HACIA ABAJO . SÍ AFECTA EL IMPACTO SE REALIZA UN DESPLAZAMIENTO  HACIA LA IZQUIERDA.</t>
    </r>
  </si>
  <si>
    <t>PUNTAJE A DESPLAZAR</t>
  </si>
  <si>
    <t>SISTEMA INTEGRADO DE GESTIÓN</t>
  </si>
  <si>
    <t>PROCESO DE CONTROL Y EVALUACIÓN DE LA GESTIÓN</t>
  </si>
  <si>
    <t>ANÁLISIS DEL RIESGO</t>
  </si>
  <si>
    <r>
      <t xml:space="preserve">Los riesgos de corrupción se encuentran en un nivel que puede </t>
    </r>
    <r>
      <rPr>
        <b/>
        <u/>
        <sz val="10"/>
        <rFont val="Arial"/>
        <family val="2"/>
      </rPr>
      <t>eliminarse o reducirce</t>
    </r>
    <r>
      <rPr>
        <sz val="10"/>
        <rFont val="Arial"/>
        <family val="2"/>
      </rPr>
      <t xml:space="preserve"> fácilmente con los controlesestablecidos en la Entidad.</t>
    </r>
  </si>
  <si>
    <r>
      <t xml:space="preserve">RESPONDER AFIRMATIVAMENTE ENTRE 12 Y 18 PREGUNTAS GENERA UN IMPACTO </t>
    </r>
    <r>
      <rPr>
        <b/>
        <u/>
        <sz val="10"/>
        <color indexed="8"/>
        <rFont val="Arial"/>
        <family val="2"/>
      </rPr>
      <t>CATASTRÓFICO</t>
    </r>
  </si>
  <si>
    <t>Descripción del Control</t>
  </si>
  <si>
    <t>INTERNO</t>
  </si>
  <si>
    <t>PROGRAMAS/PROYECTOS</t>
  </si>
  <si>
    <t>PROCESOS/PROCEDIMIENTOS</t>
  </si>
  <si>
    <t xml:space="preserve">SISTEMAS DE INFORMACIÓN </t>
  </si>
  <si>
    <t>MODELO DE OPERACIÓN</t>
  </si>
  <si>
    <t>RECURSOS HUMANOS Y ECONOMICOS</t>
  </si>
  <si>
    <t>ECONOMICOS</t>
  </si>
  <si>
    <t>SOCIALES</t>
  </si>
  <si>
    <t>CULTURALES</t>
  </si>
  <si>
    <t>POLITICOS</t>
  </si>
  <si>
    <t>LEGALES</t>
  </si>
  <si>
    <t>AMBIENTALES O TECNOLÓGICOS</t>
  </si>
  <si>
    <t>EXTERNO</t>
  </si>
  <si>
    <t xml:space="preserve">CONTEXTO ESTRATEGICO </t>
  </si>
  <si>
    <t>FECHA DE EJECUCIÓN</t>
  </si>
  <si>
    <t>ACCIONES ADELANTADAS</t>
  </si>
  <si>
    <t>RESULTADO DEL INDICADOR</t>
  </si>
  <si>
    <t>VERSION: 2.0</t>
  </si>
  <si>
    <t xml:space="preserve">Fecha: </t>
  </si>
  <si>
    <t>PE01 DIRECCIONAMIENTO ESTRATEGICO</t>
  </si>
  <si>
    <t>PE02 COMUNICACIONES</t>
  </si>
  <si>
    <t>PE03 GESTIÓN DE LA INFORMACIÓN</t>
  </si>
  <si>
    <t>PM01 GESTIÓN DEL TRANSPORTE E INFRAESTRUCTURA</t>
  </si>
  <si>
    <t>PM02 SEGURIDAD VIAL</t>
  </si>
  <si>
    <t>PM03 REGULACIÓN Y CONTROL</t>
  </si>
  <si>
    <t>PM04 GESTIÓN DEL TRANSITO</t>
  </si>
  <si>
    <t>PM05 SERVICIO AL CIUDADANO</t>
  </si>
  <si>
    <t>PA01 GESTIÓN ADMINISTRATIVA</t>
  </si>
  <si>
    <t>PA02 GESTIÓN DEL TALENTO HUMANO</t>
  </si>
  <si>
    <t>PA03 GESTIÓN FINANCIERA</t>
  </si>
  <si>
    <t>PA04 GESTIÓN TECNOLOGICA</t>
  </si>
  <si>
    <t>PA05 GESTIÓN LEGAL Y CONTRACTUAL</t>
  </si>
  <si>
    <t>PV01 CONTROL Y EVALUACIÓN A LA GESTIÓN</t>
  </si>
  <si>
    <r>
      <t xml:space="preserve">EVALUACIÓN </t>
    </r>
    <r>
      <rPr>
        <b/>
        <sz val="9"/>
        <rFont val="Arial"/>
        <family val="2"/>
      </rPr>
      <t>DEL RIESGO</t>
    </r>
  </si>
  <si>
    <t>SEGUIMIENTO OFICINA DE CONTROL INTERNO (ABRIL)</t>
  </si>
  <si>
    <t>Mapa de Riesgos de Corrupción</t>
  </si>
  <si>
    <t xml:space="preserve">               Código: PV01-PR07-F03</t>
  </si>
  <si>
    <t xml:space="preserve">Versión: 2.0 </t>
  </si>
  <si>
    <t xml:space="preserve">Versión de actualización: </t>
  </si>
  <si>
    <t>CONTROL DE CAMBIOS</t>
  </si>
  <si>
    <t>VERSIÓN</t>
  </si>
  <si>
    <t xml:space="preserve">En caso de materializarse el riesgo, cuales acciones se realizaron </t>
  </si>
  <si>
    <t>MATRIZ DEFINICIÓN DEL RIESGO DE CORRUPCIÓN</t>
  </si>
  <si>
    <t>Descripción del riesgo</t>
  </si>
  <si>
    <t>Acción u Omisión</t>
  </si>
  <si>
    <t>Uso del poder</t>
  </si>
  <si>
    <t>Desviar la gestión de lo público</t>
  </si>
  <si>
    <t>Beneficio particular</t>
  </si>
  <si>
    <t>Riesgo 1</t>
  </si>
  <si>
    <t>Riesgo 2…</t>
  </si>
  <si>
    <t>Riesgo n</t>
  </si>
  <si>
    <t xml:space="preserve">Si en la descripción del riesgo, las casillas son contestadas todas afirmativamente, se trata de un riesgo de corrupción.
 </t>
  </si>
  <si>
    <t>RIESGO 1</t>
  </si>
  <si>
    <t>RIESGO 2</t>
  </si>
  <si>
    <t>RIESGO 3…</t>
  </si>
  <si>
    <t>RIESGO n</t>
  </si>
  <si>
    <r>
      <rPr>
        <b/>
        <sz val="11"/>
        <color indexed="8"/>
        <rFont val="Arial"/>
        <family val="2"/>
      </rPr>
      <t>PREGUNTA:</t>
    </r>
    <r>
      <rPr>
        <sz val="11"/>
        <color indexed="8"/>
        <rFont val="Arial"/>
        <family val="2"/>
      </rPr>
      <t xml:space="preserve"> </t>
    </r>
    <r>
      <rPr>
        <u/>
        <sz val="11"/>
        <color indexed="8"/>
        <rFont val="Arial"/>
        <family val="2"/>
      </rPr>
      <t>Si el riesgo de corrupción se materializa podría...</t>
    </r>
  </si>
  <si>
    <t xml:space="preserve">TOTAL RESPUESTAS </t>
  </si>
  <si>
    <t>Desplazamiento</t>
  </si>
  <si>
    <r>
      <t xml:space="preserve">¿Existe manuales, instructivos o procedimientos para el manejo del control? En caso afirmativo califique </t>
    </r>
    <r>
      <rPr>
        <b/>
        <u/>
        <sz val="11"/>
        <color theme="1"/>
        <rFont val="Arial"/>
        <family val="2"/>
      </rPr>
      <t>15</t>
    </r>
  </si>
  <si>
    <r>
      <t xml:space="preserve">¿Está(n) definido(s) el(los) responsable(s) de la ejecución del control y del seguimiento?, En caso afirmativo califique </t>
    </r>
    <r>
      <rPr>
        <b/>
        <u/>
        <sz val="11"/>
        <color theme="1"/>
        <rFont val="Arial"/>
        <family val="2"/>
      </rPr>
      <t>5</t>
    </r>
  </si>
  <si>
    <r>
      <t xml:space="preserve">¿El control es automático?En caso afirmativo califique </t>
    </r>
    <r>
      <rPr>
        <b/>
        <u/>
        <sz val="11"/>
        <color theme="1"/>
        <rFont val="Arial"/>
        <family val="2"/>
      </rPr>
      <t>15</t>
    </r>
  </si>
  <si>
    <r>
      <t xml:space="preserve">¿El control es manual?
califique </t>
    </r>
    <r>
      <rPr>
        <b/>
        <u/>
        <sz val="12"/>
        <color theme="1"/>
        <rFont val="Arial"/>
        <family val="2"/>
      </rPr>
      <t>15</t>
    </r>
  </si>
  <si>
    <r>
      <t xml:space="preserve">¿La frecuencia de ejecución del control y seguimiento es adecuada?
califique </t>
    </r>
    <r>
      <rPr>
        <b/>
        <u/>
        <sz val="11"/>
        <color theme="1"/>
        <rFont val="Arial"/>
        <family val="2"/>
      </rPr>
      <t>10</t>
    </r>
  </si>
  <si>
    <r>
      <t xml:space="preserve">¿Se cuenta con evidencias de la ejecución y seguimiento del control? 
califique </t>
    </r>
    <r>
      <rPr>
        <b/>
        <u/>
        <sz val="11"/>
        <color theme="1"/>
        <rFont val="Arial"/>
        <family val="2"/>
      </rPr>
      <t>10</t>
    </r>
  </si>
  <si>
    <r>
      <t xml:space="preserve">¿En el tiempo que lleva la herramienta ha demostrado ser efectiva? 
Califique </t>
    </r>
    <r>
      <rPr>
        <b/>
        <u/>
        <sz val="11"/>
        <color theme="1"/>
        <rFont val="Arial"/>
        <family val="2"/>
      </rPr>
      <t>30</t>
    </r>
  </si>
  <si>
    <t>PUNTAJE TOTAL POR CONTROL</t>
  </si>
  <si>
    <t>Probabilidad
(Preventivo)</t>
  </si>
  <si>
    <t>Impacto
(Correctivo)</t>
  </si>
  <si>
    <t>2…</t>
  </si>
  <si>
    <t>...n</t>
  </si>
  <si>
    <r>
      <rPr>
        <b/>
        <sz val="12"/>
        <color indexed="8"/>
        <rFont val="Calibri"/>
        <family val="2"/>
      </rPr>
      <t>Nota:</t>
    </r>
    <r>
      <rPr>
        <sz val="12"/>
        <color indexed="8"/>
        <rFont val="Calibri"/>
        <family val="2"/>
      </rPr>
      <t xml:space="preserve"> El numero de movimientos en la matriz se realiza con el promedio aproximado entre los movimientos por cada control
Ejemplo: Sin se cuenta con 3 controles y los tres suman 5 movimientos siendo 1-2-2 = promedio 1.666 = 2
Esto aplica para Probabilidad e impacto</t>
    </r>
  </si>
  <si>
    <r>
      <t>E</t>
    </r>
    <r>
      <rPr>
        <sz val="11"/>
        <color indexed="8"/>
        <rFont val="Calibri"/>
        <family val="2"/>
      </rPr>
      <t xml:space="preserve">l </t>
    </r>
    <r>
      <rPr>
        <u/>
        <sz val="11"/>
        <color indexed="8"/>
        <rFont val="Calibri"/>
        <family val="2"/>
      </rPr>
      <t>control preventivo</t>
    </r>
    <r>
      <rPr>
        <sz val="11"/>
        <color indexed="8"/>
        <rFont val="Calibri"/>
        <family val="2"/>
      </rPr>
      <t xml:space="preserve">  contrarresta la </t>
    </r>
    <r>
      <rPr>
        <b/>
        <sz val="11"/>
        <color indexed="8"/>
        <rFont val="Calibri"/>
        <family val="2"/>
      </rPr>
      <t>PROBABILIDAD</t>
    </r>
    <r>
      <rPr>
        <sz val="11"/>
        <color indexed="8"/>
        <rFont val="Calibri"/>
        <family val="2"/>
      </rPr>
      <t xml:space="preserve"> de materialización del riesgo y  el </t>
    </r>
    <r>
      <rPr>
        <u/>
        <sz val="11"/>
        <color indexed="8"/>
        <rFont val="Calibri"/>
        <family val="2"/>
      </rPr>
      <t>control  correctivo</t>
    </r>
    <r>
      <rPr>
        <sz val="11"/>
        <color indexed="8"/>
        <rFont val="Calibri"/>
        <family val="2"/>
      </rPr>
      <t xml:space="preserve"> el </t>
    </r>
    <r>
      <rPr>
        <b/>
        <sz val="11"/>
        <color indexed="8"/>
        <rFont val="Calibri"/>
        <family val="2"/>
      </rPr>
      <t>IMPACTO</t>
    </r>
    <r>
      <rPr>
        <sz val="11"/>
        <color indexed="8"/>
        <rFont val="Calibri"/>
        <family val="2"/>
      </rPr>
      <t xml:space="preserve"> de la materialización del riesgo.</t>
    </r>
  </si>
  <si>
    <t>Fecha de Actualización:</t>
  </si>
  <si>
    <t xml:space="preserve">MAPA DE RIESGOS DE CORRUPCIÓN  </t>
  </si>
  <si>
    <t>REPORTE MONITOREO Y REVISIÓN-ABRIL</t>
  </si>
  <si>
    <t xml:space="preserve">REPORTE MONITOREO Y REVISIÓN-AGOSTO </t>
  </si>
  <si>
    <t>REPORTE MONITOREO Y REVISIÓN-DICIEMBRE</t>
  </si>
  <si>
    <t>SEGUIMIENTO OFICINA DE CONTROL INTERNO (AGOSTO)</t>
  </si>
  <si>
    <t>SEGUIMIENTO OFICINA DE CONTROL INTERNO (DICIEMBRE)</t>
  </si>
  <si>
    <t>Código: PV 01-PR07-F3</t>
  </si>
  <si>
    <t xml:space="preserve"> TIPO DE CONTROLES</t>
  </si>
  <si>
    <t xml:space="preserve">Orientar, formular e implementar políticas, programas y proyectos, con el fin de dar cumplimiento a la misión, aportar al logro de la visión y de los objetivos organizacionales, estratégicos y operativos. </t>
  </si>
  <si>
    <t>Concentración de poder.
Bajos estadares éticos.
Tráfico de influencias.
Extralimitación de funciones.
Intereses indebidos en la celebración de contratos.</t>
  </si>
  <si>
    <t xml:space="preserve">Utilizar de manera inadecuada la ejecución del presupuesto de los proyectos de inversión para beneficio propio o de terceros. </t>
  </si>
  <si>
    <t>Detrimento patrimonial.</t>
  </si>
  <si>
    <t>Aplicación Procedimiento PE01-PR017 PE01-PR10</t>
  </si>
  <si>
    <t>Semestral</t>
  </si>
  <si>
    <t>Socializar procedimientos asociadosPE01-PR017 PE01-PR10</t>
  </si>
  <si>
    <t>Actas i listas de asistencia, presentación</t>
  </si>
  <si>
    <t>Líder de proceso y profesional equipo operativo SIG</t>
  </si>
  <si>
    <t>#Socialización realizada/#socialización programada</t>
  </si>
  <si>
    <t>Investigaciones disciplinarias.</t>
  </si>
  <si>
    <t>Aplicación de herramientas de control (PAA)</t>
  </si>
  <si>
    <t xml:space="preserve">BIMENSUAL </t>
  </si>
  <si>
    <t xml:space="preserve">Seguimiento a la matriz del PAA por cada Subsecretaría.  </t>
  </si>
  <si>
    <t xml:space="preserve">Actas y/o lista de asistencia y/o correos electronicos </t>
  </si>
  <si>
    <t>Tamaño de la muestra del 3 %</t>
  </si>
  <si>
    <t>Peculado por apropiación.</t>
  </si>
  <si>
    <t>Imagen institucional.</t>
  </si>
  <si>
    <t>Incumplimiento de los programas y proyectos definidos en el PDD.</t>
  </si>
  <si>
    <t>Actualizar los indicadores de gestión de la OAC.</t>
  </si>
  <si>
    <t xml:space="preserve">Actualización de normatividad vigente sobre procesos de contratación pública. </t>
  </si>
  <si>
    <t>Apoyar desde el componente de comunicaciones, la
consolidación de la Secretaría Distrital de Movilidad
como una entidad reconocida a nivel nacional en la
formulación y ejecución de políticas sectoriales acorde
con las necesidades de los ciudadanos.</t>
  </si>
  <si>
    <t xml:space="preserve">Concentración de poder.
Amiguismo y clientelismo.
</t>
  </si>
  <si>
    <t xml:space="preserve">Direccionar la ejecución del
presupuesto del proyecto de
inversión para beneficio propio o
de terceros.
</t>
  </si>
  <si>
    <t xml:space="preserve">Direccionamiento de los recursos para beneficio propio, o de terceros. </t>
  </si>
  <si>
    <t xml:space="preserve">FEBRERO A DICIEMBRE 2017 </t>
  </si>
  <si>
    <t>Reporte de indicadores de gestión realizados por los responsables del proceso.</t>
  </si>
  <si>
    <t xml:space="preserve">Porfesional Universitario </t>
  </si>
  <si>
    <t xml:space="preserve">1 Documento actualizado y publicado POA. </t>
  </si>
  <si>
    <t xml:space="preserve">Bajos estandares éticos </t>
  </si>
  <si>
    <t xml:space="preserve">Posibles investigaciones e incumplimiento de la normatividad. </t>
  </si>
  <si>
    <t xml:space="preserve">Inclusión de la normatividad en la matriz de cumplimieno de lo legal del proceso si es competente. Y aplicación de la normatividad. </t>
  </si>
  <si>
    <t xml:space="preserve">1 Documento actualizado y publicado Matriz de cumpliniento de lo legal. </t>
  </si>
  <si>
    <t xml:space="preserve">Tráfico de influencias </t>
  </si>
  <si>
    <t xml:space="preserve">Afectación del presupuesto definido y malversación de dineros públicos. </t>
  </si>
  <si>
    <t>Desconocimiento de la normatividad de contratación</t>
  </si>
  <si>
    <t xml:space="preserve">Incumplimiento,  demandas e investigaciones </t>
  </si>
  <si>
    <t>Falta o ausencia de controles  a los procesos contractuales.</t>
  </si>
  <si>
    <t>Incumplimientos de la entrega de bienes o servicios por tiempo o calidad.</t>
  </si>
  <si>
    <t>utilizacion indebida de la informacion</t>
  </si>
  <si>
    <t>Ausencia o debilidad de procesos y procedimientos para la gestion</t>
  </si>
  <si>
    <t xml:space="preserve">Perdidad de imagen y credibilidad </t>
  </si>
  <si>
    <t xml:space="preserve"> Bajos estandares eticos</t>
  </si>
  <si>
    <t>Registros PREDIS  GENERADOS / REGISTROS DE LA EJECUCION OIS</t>
  </si>
  <si>
    <t>EDGAR ROMERO</t>
  </si>
  <si>
    <t>Registros aplicativo SI-CAPITAL PREDIS</t>
  </si>
  <si>
    <t>Confrontacion de informacion con la Generada por el predis, frente a lo ejecutado por la oficina.</t>
  </si>
  <si>
    <t>permanente</t>
  </si>
  <si>
    <t>Aplicación del procedimento para el reporte de los Planes Operativos Anuales (POA)</t>
  </si>
  <si>
    <t>Sancion disciplinaria</t>
  </si>
  <si>
    <t xml:space="preserve">Concentracion de poder
</t>
  </si>
  <si>
    <t xml:space="preserve"> Estudios verifcados /Estudios realizados y documentados OIS</t>
  </si>
  <si>
    <t>Administrar y controlar los recursos TICS mediante la estructuración y seguimiento de los proyectos de tecnología, generados en la Entidad,
para apoyar el cumplimiento de la misión y los objetivos institucionales</t>
  </si>
  <si>
    <t xml:space="preserve">Amiguismo y clientelismo
</t>
  </si>
  <si>
    <t xml:space="preserve">Sancion disciplinarias y legales
</t>
  </si>
  <si>
    <t xml:space="preserve">Revisión y aprobación de los conceptos técnicos con componente tecnológico por parte del director de la Oficina de Información Sectorial </t>
  </si>
  <si>
    <t>Verificacion y aprobación de conceptos</t>
  </si>
  <si>
    <t>Conceptos generados 
verificados y aprobados</t>
  </si>
  <si>
    <t xml:space="preserve">Conceptos Tecnicos VERIFICADOS y aprobados  / conceptos tecnicos generados 
</t>
  </si>
  <si>
    <t>Bajos estandares Eticos</t>
  </si>
  <si>
    <t>Perdida de imagen y credibilidad institucional</t>
  </si>
  <si>
    <t>Interes Indebido en las celebracion de contratos o debilidad de procesos y procedimientos para la gestion</t>
  </si>
  <si>
    <t>Detrimento patrimonial</t>
  </si>
  <si>
    <t>Trafico de Influencias</t>
  </si>
  <si>
    <t xml:space="preserve">Formular políticas e impartir los lineamientos  para mejorar la seguridad vial en la ciudad, a través de estrategias, que permitan reducir la frecuencia  y  severidad de los siniestros viales. </t>
  </si>
  <si>
    <t>Amiguismo y clientelismo</t>
  </si>
  <si>
    <t>Emitir conceptos de aval o negación de Planes Estratégicos de Seguridad Vial en favorecimiento a terceros.</t>
  </si>
  <si>
    <t>Posibles investigaciones y sanciones disciplinarias, legales y administrativas</t>
  </si>
  <si>
    <t xml:space="preserve">Aplicación del procedimiento
PM02-PR02 Revisión  Planes de Seguridad Vial con puntos de control. </t>
  </si>
  <si>
    <t>SEMESTRAL</t>
  </si>
  <si>
    <t>Realizar 2 Socialización del procedimiento y puntos de control PM02-PR02 Revisión  Planes de Seguridad Vial
Una cada semestre</t>
  </si>
  <si>
    <t>Listado de asistencia y/o correo electrónico</t>
  </si>
  <si>
    <t>Director(a) de seguridad Vial y Tránsito</t>
  </si>
  <si>
    <t>(Número de socializaciones realizadas / Número de socializaciones programadas)*100</t>
  </si>
  <si>
    <t>Abuso de poder</t>
  </si>
  <si>
    <t>Afectación Imagen Institucional</t>
  </si>
  <si>
    <t>Socializaciones del código de ética</t>
  </si>
  <si>
    <t>Realizar 2 Socialización del código de ética
Una cada semestre</t>
  </si>
  <si>
    <t>Extralimitación de funciones</t>
  </si>
  <si>
    <t>Trafico de influencia</t>
  </si>
  <si>
    <t>Deficiencia en la apropiación en la gestión de procedimientos</t>
  </si>
  <si>
    <t xml:space="preserve">
Ausencia de valores éticos en la gestión pública.</t>
  </si>
  <si>
    <t xml:space="preserve">Elaborar estudios previos para procesos de contratación en beneficio propio o de terceros </t>
  </si>
  <si>
    <t>Ausencia de controles en los procesos</t>
  </si>
  <si>
    <t>Socialización manual de contratación y supervisión</t>
  </si>
  <si>
    <t>Realizar 2 socializaciones del manual de contratación y supervisión
Una cada semestre</t>
  </si>
  <si>
    <t>Correo electrónico</t>
  </si>
  <si>
    <t>Presiones Políticas y Clientelismo.</t>
  </si>
  <si>
    <t>Intereses personales por encima de los Institucionales</t>
  </si>
  <si>
    <t>Velar por la adecuada prestación de los servicios directos e indirectos a cargo de la Dirección de Servicio al Ciudadano en cada uno de sus
puntos de atención, buscando satisfacer las necesidades de las partes interesadas</t>
  </si>
  <si>
    <t xml:space="preserve">Amiguismo y clientelismo </t>
  </si>
  <si>
    <t>Venta de digiturnos para favorecimiento de tercero</t>
  </si>
  <si>
    <t xml:space="preserve">Perdida de imagen institucional </t>
  </si>
  <si>
    <t>Rotación del personal en el SuperCADE de Movilidad (Av Calle 13 N°37-35)</t>
  </si>
  <si>
    <t>Anual</t>
  </si>
  <si>
    <t xml:space="preserve">Establecer un procedimiento para la asignación de digiturnos en el SuperCADE de Movilidad </t>
  </si>
  <si>
    <t xml:space="preserve">Adopción del protocolo </t>
  </si>
  <si>
    <t>Profesional DSC</t>
  </si>
  <si>
    <t>Protocolo revisado minimo una vez en la vigencia</t>
  </si>
  <si>
    <t xml:space="preserve">Bajos estándares éticos </t>
  </si>
  <si>
    <t xml:space="preserve">Ciudadanía Insatisfecha </t>
  </si>
  <si>
    <t xml:space="preserve">Capacitación en la Política Pública de Servicio al Ciudadano (Decreto 197 de 2014) </t>
  </si>
  <si>
    <t>May - Nov</t>
  </si>
  <si>
    <t xml:space="preserve">Divulgar e implementar procedimiento para la asignación de digiturnos en el SuperCADE de Movilidad </t>
  </si>
  <si>
    <t>Listados de Asistencia y formatos para la rotación</t>
  </si>
  <si>
    <t>Una divulgacion en cada semestre</t>
  </si>
  <si>
    <t xml:space="preserve">Falta de integridad </t>
  </si>
  <si>
    <t xml:space="preserve">Reprocesos en el proceso de atención </t>
  </si>
  <si>
    <t xml:space="preserve">Desarrollar jornadas de inducción y reinducción en temás relacionados con actos de corrupción </t>
  </si>
  <si>
    <t xml:space="preserve">Listados de Asistencia  </t>
  </si>
  <si>
    <t>Una  jornadas de inducción y reinducción en cada semestre</t>
  </si>
  <si>
    <t xml:space="preserve">Falta de transparencia </t>
  </si>
  <si>
    <t>Sanciones legales e investigaciones disciplinarias</t>
  </si>
  <si>
    <t xml:space="preserve">Estructurar e Implementar una estrategia comunicativa relacionada con temas de corrupción </t>
  </si>
  <si>
    <t>Piezas pueblicitarias de la estartegia comunicativa implementada</t>
  </si>
  <si>
    <t>Una estrategia comunicativa implementada  en cada semestre</t>
  </si>
  <si>
    <t>Cobro por realización de trámites</t>
  </si>
  <si>
    <t>Campañas comunicativas sobre el riesgo de cobro por la realización de un trámite</t>
  </si>
  <si>
    <t xml:space="preserve">Estructurar e Implementar una estrategia comunicativa dirigida a los ciudadanos sobre el NO cobro por la realización de trámites </t>
  </si>
  <si>
    <t xml:space="preserve">Pérdida de imagen institucional </t>
  </si>
  <si>
    <t xml:space="preserve">Desarrollar jornadas de inducción y reinducción en las implicaciones sancionatorias por el cobro por la realización de trámites </t>
  </si>
  <si>
    <t xml:space="preserve">Concusión </t>
  </si>
  <si>
    <t xml:space="preserve">Expedición de certificados de asistencia a los cursos de pedagogía por infracción a las normas de tránsito y transporte sin haberlo realizado </t>
  </si>
  <si>
    <t>Implementación de lo dispuesto en el  Procedimiento de los cursos de pedagogía por infracción a las normas de tránsito y transporte PM05-PR05</t>
  </si>
  <si>
    <t>Diario</t>
  </si>
  <si>
    <t xml:space="preserve">Realizar un muestreo del 10% a los certificados expedidos versus registro de asistencia  en cada uno de los cursos dictados </t>
  </si>
  <si>
    <t>Formato PM05- PR05-F07 "formato 10% asistentes al curso de pedagogía"</t>
  </si>
  <si>
    <t>(Numero de certificados verificados / Numero de certificados expedidos * 0.01) = 100 %</t>
  </si>
  <si>
    <t xml:space="preserve">La NO aplicación del Procedimiento de los cursos de pedagogía por infracción a las normas de tránsito y transporte - PM05-PR05 </t>
  </si>
  <si>
    <t xml:space="preserve">Suspensión de contratos </t>
  </si>
  <si>
    <t>Inscripción en la base de datos de vehículos exceptuados de la restricción para la circulación vial en la Bogotá D.C. sin el cumplimiento de los requisitos establecido por Ley</t>
  </si>
  <si>
    <t xml:space="preserve">Acceso a través del aplicativo Sistema Integrado de Información sobre Movilidad Urbana y Regional (SIMUR)  a los documentos- requisitos aportados por la ciudadanía para la autorización de circulación vial </t>
  </si>
  <si>
    <t>Mensual</t>
  </si>
  <si>
    <t>Realizar la verificación de los requisitos del 10% de las inscripciones mensuales realizadas en la base de datos de exceptuados</t>
  </si>
  <si>
    <t xml:space="preserve">Tabla en excel con la realización de la verificación de los requisitos </t>
  </si>
  <si>
    <t>(Nro. Seguimientos realizados al 10% / 12) = 100%</t>
  </si>
  <si>
    <t>Restricción de los usuarios autorizados para la verificación de requisitos e ingreso de solicitudes al sistema</t>
  </si>
  <si>
    <t>La NO aplicación del Procedimiento PM05-PR18 "Procedimiento de los cursos de pedagogía por infracción a las normas de tránsito y transporte"</t>
  </si>
  <si>
    <t>Mayor cantidad de vehículos transitando por la ciudad en horario restringido</t>
  </si>
  <si>
    <t>Autorización de la inscripción en la base de datos de exceptuados por parte de un solo funcionario de la DSC</t>
  </si>
  <si>
    <t>Falta de autencidad en documentos presentados por los ciudadanos para solicitar la inscripción</t>
  </si>
  <si>
    <t>Amiguismo.</t>
  </si>
  <si>
    <t xml:space="preserve">Suministrar información confidencial de operativos de control en vía a realizar, en favorecimiento  propio o de terceros. </t>
  </si>
  <si>
    <t xml:space="preserve">Pérdida  de la imagen, la credibilidad, la transparencia y la probidad de la Entidad.  </t>
  </si>
  <si>
    <t>Los controles existentes así como los responsables se encuentran documentados en los siguientes procedimientos: 
PM03-PR01; PM03-PR08 y 
PM03-PR07</t>
  </si>
  <si>
    <t>Del 4 de Abril al 29 de diciembre de 2017</t>
  </si>
  <si>
    <t xml:space="preserve">Socializar el código de ética de la entidad  y las delitos en los que pueden incurrir los servidores públicos </t>
  </si>
  <si>
    <t>Listados de Asistencia
Correos electrónicos</t>
  </si>
  <si>
    <t>Director de Control y Vigilancia</t>
  </si>
  <si>
    <t>Numero de socializaciones realizadas al interior del proceso, sobre código de ética y los delitos en los que pueden incurrir los servidores públicos / Número de socializaciones programadas al interior del proceso, sobre código de ética y los delitos en los que pueden incurrir los servidores públicos * 100</t>
  </si>
  <si>
    <t xml:space="preserve">Utilización indebida de la información privilegiada. </t>
  </si>
  <si>
    <t xml:space="preserve">Afectación de recursos público. </t>
  </si>
  <si>
    <t xml:space="preserve">Tráfico de influencias. </t>
  </si>
  <si>
    <t xml:space="preserve">Hallazgos administrativos. </t>
  </si>
  <si>
    <t xml:space="preserve">Afectación en el cumplimiento de las funciones de la Entidad. </t>
  </si>
  <si>
    <t xml:space="preserve">No reportar las diferencias encontradas en la información suministrada por las Fiduciarias  y las Empresas de Transporte Público en favorecimiento  propio o de terceros. </t>
  </si>
  <si>
    <t xml:space="preserve">Pérdida  de la imagen de la Entidad,  la credibilidad, la transparencia y la probidad de de los funcionarios.  </t>
  </si>
  <si>
    <t>Los controles existentes así como los responsables, se encuentran documentados en los siguientes procedimientos: 
PM03-PR03 y PM03-PR04</t>
  </si>
  <si>
    <t xml:space="preserve">Cohecho. </t>
  </si>
  <si>
    <t xml:space="preserve">Afectación de recursos públicos. </t>
  </si>
  <si>
    <t>No reportar intencionalmente al área competente  la información para adelantar las investigaciones  administrativas a las empresas de transporte público a que haya lugar</t>
  </si>
  <si>
    <t>Los controles existentes así como los responsables, se encuentran documentados en el procedimiento PM03-PR05</t>
  </si>
  <si>
    <t>Ejecutar las políticas relacionadas con la gestión del tránsito en la ciudad por medio de la elaboración, revisión y análisis de planes de manejo y estudios de tránsito asi como la implementación y mantenimiento de dispositivos físicos de control como señalización y semaforización y la persuación a los usuarios del sisitema de movilidad, con el fin de contribuir con la seguridad vial y la movilidad de la ciudad</t>
  </si>
  <si>
    <t>Emitir conceptos técnicos y/o autorizar implementación de señalización sin el cumplimiento de requisitos en favor  de terceros</t>
  </si>
  <si>
    <t>Afectación de la imagen institucional</t>
  </si>
  <si>
    <t>Aplicación de los procedimientos asociados con el riesgo, así:
PM04-PR02
Autorización de implementación de señalización por terceros.
PM04-PR11
Atención de 
solicitudes en materia de señalización
PM04-PR12
Emitir concepto a propuestas técnicas  de proyectos de diseño de señalización.
PM04-PR13
Verificación técnica de  implementación diseño de señalización por terceros.
PM04-PR15
Elaboración y actualización de diseños de señalización.</t>
  </si>
  <si>
    <t>De marzo 1° a Diciembre 31 de 2017</t>
  </si>
  <si>
    <t>Realizar dos (2) socializaciones en el año, sobre código de ética</t>
  </si>
  <si>
    <t>Numero de socializaciones realizadas al interior del proceso, sobre código de ética / Número de socializaciones programadas al interior del proceso, sobre código de ética * 100</t>
  </si>
  <si>
    <t>Trafico de influencias</t>
  </si>
  <si>
    <t>Investigaciones disciplinarias</t>
  </si>
  <si>
    <t>Bajos estandares eticos</t>
  </si>
  <si>
    <t>Cohecho</t>
  </si>
  <si>
    <t>Deficiencia en la apropiación en la gestion del procedimiento</t>
  </si>
  <si>
    <t>No reportar
intencionalmente el no cumplimiento de las garantías, por parte de los contratistas.</t>
  </si>
  <si>
    <t>Aplicación del procedimiento asociado
con el riesgo, así:
PM04-PR26
Seguimiento y control a garantías de los contratos de señalización vial.</t>
  </si>
  <si>
    <t>Listados de Asistencia
Correos electrónicos</t>
  </si>
  <si>
    <t>Ivestigaciones disciplinarias</t>
  </si>
  <si>
    <t>Utilización indebida de información priviligedia</t>
  </si>
  <si>
    <t>Elaborar estudios previos para procesos de contratación de señalización en beneficio
propio o de terceros</t>
  </si>
  <si>
    <t>Sanciones disciplinarias</t>
  </si>
  <si>
    <t>Aplicación del procedimiento asociado
con el riesgo, así:
PM04-PR13
Verificación técnica de  implementación diseño de señalización por terceros</t>
  </si>
  <si>
    <t>Estudios previos o de factibilidad superficiales</t>
  </si>
  <si>
    <t xml:space="preserve">Pliegos de condiciones hechos a la medida de una firma particular </t>
  </si>
  <si>
    <t xml:space="preserve">Adendas que cambien condiciones generales del proceso para favorecer a grupos interesados </t>
  </si>
  <si>
    <t>Amigismo y clientelismo</t>
  </si>
  <si>
    <t>Emitir conceptos de aprobación de Planes de Manejo de Tránsito PMTS, en favor de terceros.</t>
  </si>
  <si>
    <t>Aplicación del procedimiento asociado con el riesgo, así:
PM04-PR08 "Revisión, aprobación y
seguimiento a Planes de Manejo de
Tránsito"</t>
  </si>
  <si>
    <t>Director de Control y Vigilancia
Directora de Seguridad Víal y comportamiento del Tránsito</t>
  </si>
  <si>
    <t>Amiguismo</t>
  </si>
  <si>
    <t>Emitir conceptos técnicos de semaforización sin el cumplimiento de requisitos en favor  de terceros</t>
  </si>
  <si>
    <t>Aplicación del procedimiento asociado
con el riesgo, así:
PM04-PR06
Revisión y aprobación de diseños semafóricos.
PM04-PR19
Expansión y modificación de la red semafórica de Bogota D.C
Aplicar el  manual de contratación</t>
  </si>
  <si>
    <t>Elaborar estudios previos
para procesos de
contratación  de semaforización en beneficio
propio o de terceros</t>
  </si>
  <si>
    <t>Aplicación del procedimiento asociado
con el riesgo, así:
PM04-PR07
Modificación y optimización del planeamiento semafórico
PM04-PR14
Gestión al matenimiento preventivo del sistema de semaforización
PM04-PR17
Gestión al mantenimiento correctivo del sistema de semaforización</t>
  </si>
  <si>
    <t xml:space="preserve"># de resoluciones revisadas / # resoluciones </t>
  </si>
  <si>
    <t>Correos o evidencias de notificación</t>
  </si>
  <si>
    <t>Voluntad del servidor público de beneficiar a un tercero o a si mismo</t>
  </si>
  <si>
    <t xml:space="preserve">Alteración, modificación u omisión
en el cumplimiento de requisitos en  procesos de
selección, promoción y vinculación
para favorecer a un tercero
</t>
  </si>
  <si>
    <t>Investigaciones y sanciones disciplinarias</t>
  </si>
  <si>
    <t>Verificación de autenticidad</t>
  </si>
  <si>
    <t>Permanente</t>
  </si>
  <si>
    <t xml:space="preserve">Validación de la autenticidad de los títulos universitarios aportados por los aspirantes </t>
  </si>
  <si>
    <t>Comunicación con instituciones universitarias</t>
  </si>
  <si>
    <t>DIRECCIÓN ADMINISTRATIVA Y FINANCIREA / SUBDIRECCIÓN ADMINISTRATIVA</t>
  </si>
  <si>
    <t># validaciones/# solicitudes</t>
  </si>
  <si>
    <t>Omisión del debido proceso</t>
  </si>
  <si>
    <t>Afectación del clima laboral</t>
  </si>
  <si>
    <t xml:space="preserve">Publicación de resultados de proceso </t>
  </si>
  <si>
    <t>Publicación en la intranet de las etapas y resultado de procesos de selección para vinculación y promoción</t>
  </si>
  <si>
    <t xml:space="preserve">Publicaciones en Intranet </t>
  </si>
  <si>
    <t>Pantallazo de publicación</t>
  </si>
  <si>
    <t xml:space="preserve">Fallas tecnológicas </t>
  </si>
  <si>
    <t>Vulneración de los derechos de los servidores de carrera administrativa</t>
  </si>
  <si>
    <t xml:space="preserve">Documentación del procedimiento </t>
  </si>
  <si>
    <t>Eventual</t>
  </si>
  <si>
    <t xml:space="preserve">Impresión de los resultados de las diferentes etapas de los procesos </t>
  </si>
  <si>
    <t>Documentación relacionada</t>
  </si>
  <si>
    <t>Lista de chequeo</t>
  </si>
  <si>
    <t>Documentación física de los procesos</t>
  </si>
  <si>
    <t>Expedición de acto administrativo mediante el cual se declara la insubsistencia del nombramiento irregular</t>
  </si>
  <si>
    <t>Acto administrativo</t>
  </si>
  <si>
    <t>Declaratoria de insubsistencia del nombramiento</t>
  </si>
  <si>
    <t>N/A</t>
  </si>
  <si>
    <t>Manipulacion de la informacion sobre tramites de cuentas,ordenes de pago y registros presupuestales para favorecimiento a terceros.</t>
  </si>
  <si>
    <t>Pérdida de imagen institucional</t>
  </si>
  <si>
    <t>Lo establecido en los procedimientos documentados y publicados PA03-PR04 Trámites órdenes de pago y relación de autorización y PA03-PR03 Procedimiento para la expedición de certificados de registros presupuestales</t>
  </si>
  <si>
    <t>Investigaciones administrativas y disciplinarias.</t>
  </si>
  <si>
    <t>Aplicativo PREDIS (disponibilidades y registros).</t>
  </si>
  <si>
    <t xml:space="preserve"> Aplicativo OPGET (orden de pago)</t>
  </si>
  <si>
    <t xml:space="preserve">Alteración de las cifras de los estados financieros </t>
  </si>
  <si>
    <t>Posibles  investigaciones y sanciones disciplinarias , administrativas, fiscales y penales</t>
  </si>
  <si>
    <t>Lo establecido en el procedimiento documentado y publicado PA03-PR011- Procedimiento estados contables</t>
  </si>
  <si>
    <t>perdida de imagen institucional</t>
  </si>
  <si>
    <t>Manual de políticas contables</t>
  </si>
  <si>
    <t>Prestar servicios de Asesoría Jurídica en todos los aspectos legales que la Secretaria Distrital de Movilidad requiera, para el logro de sus objetivos institucionales.</t>
  </si>
  <si>
    <t xml:space="preserve">Concentración de poder, </t>
  </si>
  <si>
    <t>Celebrar contratos omitiendo requisitos legales y/o del procedimiento para favorecimiento de un tercero.</t>
  </si>
  <si>
    <t xml:space="preserve">Investigaciones y sanciones legales, administrativas y disciplinarias, multas, </t>
  </si>
  <si>
    <t>Monitoreo de los requisitos legales y/o de procedimiento contralos requisitos inherentes a cada contrato</t>
  </si>
  <si>
    <t>Implementar listas de chequeo con el fin de verificar los documentos necesarios en los contratos</t>
  </si>
  <si>
    <t>Listas de chequeo</t>
  </si>
  <si>
    <t>Carolina Pombo Rivera</t>
  </si>
  <si>
    <t>extralimitación de funciones, ausencia o debilidad de procesos y procedimientos.</t>
  </si>
  <si>
    <t>incumplimiento de las obligaciones contractuales.</t>
  </si>
  <si>
    <t xml:space="preserve">amiguismo y clientelismo, </t>
  </si>
  <si>
    <t>bajos estándares éticos, tráfico de influencias.</t>
  </si>
  <si>
    <t>Pérdida, alteración, ausencia, y retardo intencional de la documentación precontractual y contractual.</t>
  </si>
  <si>
    <t xml:space="preserve">Investigaciones y sanciones legales, administrativas y disciplinarias, </t>
  </si>
  <si>
    <t>Monitoreo y control de los prestamos realizados a los usuarios tanto externos como internos.</t>
  </si>
  <si>
    <t>Realizar seguimiento a los prestamos realizados, dos veces en el semestre de tal forma que se evidencie el estado de prestamos</t>
  </si>
  <si>
    <t>Acta de reunion con el encargado de los prestamos de los expedientes contractuales</t>
  </si>
  <si>
    <t xml:space="preserve">falta de información derivada de los documentos, </t>
  </si>
  <si>
    <t>reprocesamiento de la información.</t>
  </si>
  <si>
    <t>Realizar la representación extrajudicial y judicial de la Entidad sin la correspondiente defensa técnica y material, para favorecimiento de un tercero.</t>
  </si>
  <si>
    <t xml:space="preserve">Investigaciones y sanciones legales, administrativas y disciplinarias,  </t>
  </si>
  <si>
    <t>Sensibilizar a los funcionarios y contratistas de la Dirección de Asuntos Legales que hacen parte del Grupo de Representación Judicial, frente a las consecuencias jurídicas, disciplinarias y fiscales de una inadecuada defensa técnica que lleve a la pérdida de procesos judiciales por parte de la SDM</t>
  </si>
  <si>
    <t>Solicitar a la Oficina de Control Disciplinario socializacion frente a las consecuencias disciplinarias en que puede incurrir un servidor publico ante la inadecuada defensa técnica y material, para favorecimiento de un tercero.</t>
  </si>
  <si>
    <t>Oficio de solicitud de socializacion
Listado de Asistencia a la Socializacion</t>
  </si>
  <si>
    <t>pérdida de demandas y tutelas</t>
  </si>
  <si>
    <t>Utilizacion indebida de la informacion Institucional</t>
  </si>
  <si>
    <t>Expedición de certificaciones contractuales alteradas en beneficio de un tercero</t>
  </si>
  <si>
    <t>Realizar mesas de trabajo, por medio de las cuales se pueda diagnosticar las necesidades que tiene la Dirección de asuntos Legales, en cuanto a control y seguridad de la información.</t>
  </si>
  <si>
    <t>Realizar Mesas con la Oficina de Información Sectorial a fin de revisar los mecanismos de control con los que cuenta la Dirección de Asuntos Legales para controlar el ingreso y salida de la correspondiencia y cuales son las necesidades de control y seguridad de la información que se requieran.</t>
  </si>
  <si>
    <t>Oficio de olicitd a la OIS para la realizacion de las mesas de trabajo
acta de reunion</t>
  </si>
  <si>
    <t>Perdida de la Información</t>
  </si>
  <si>
    <t>Garantizar oportunidad y eficiencia en el suministro y operación de los recursos físicos, tecnológicos y de información, como apoyo administrativo para el cumplimiento de los objetivos misionales y el normal funcionamiento de los procesos de la Secretaría Distrital de Movilidad.</t>
  </si>
  <si>
    <t>Pérdida mal intencionada o hurto de los activos fijos y/o bienes de consumo</t>
  </si>
  <si>
    <t>Sanciones por parte de las entidades de control</t>
  </si>
  <si>
    <t>Cumplimiento en la ejecución de los procedimientos PA01-PR12, 13, 14 y 20</t>
  </si>
  <si>
    <t xml:space="preserve">Semestral </t>
  </si>
  <si>
    <t xml:space="preserve">
Revisión de elementos recibidos a cargo de los funcionarios
Ingresos, egresos y traslados del almacén</t>
  </si>
  <si>
    <t>Formatos asociados a los procedimientos.
Memorandos
Correos Electrónicos
Denuncias de pérdida</t>
  </si>
  <si>
    <t xml:space="preserve">Subdirector administrativo </t>
  </si>
  <si>
    <t xml:space="preserve">Ausencia o debilidad de procesos y procedimientos para la gestion </t>
  </si>
  <si>
    <t>Procesos disciplinarios, fiscales y penales</t>
  </si>
  <si>
    <t xml:space="preserve">semestral </t>
  </si>
  <si>
    <t>Toma física de inventarios</t>
  </si>
  <si>
    <t>Formatos asociados a los procedimientos.
Informe de  inventarios</t>
  </si>
  <si>
    <t>Dos informes por año</t>
  </si>
  <si>
    <t>Clientelismo</t>
  </si>
  <si>
    <t xml:space="preserve">Concentración de poder </t>
  </si>
  <si>
    <t>Concentración de poder</t>
  </si>
  <si>
    <t>Pérdida de la documentación almacenada en el archivo central de la entidad.</t>
  </si>
  <si>
    <t>Pérdida de la integridad de la información</t>
  </si>
  <si>
    <t xml:space="preserve">Seguimiento mensual al control de préstamo de documentos del Archivo Central de la SDM  </t>
  </si>
  <si>
    <t xml:space="preserve">Elaborar informe de registro de préstamos  y reportar situaciones especiales  por pérdida de documentos
</t>
  </si>
  <si>
    <t>Registro mensual de préstamo de documentos
Correos Electrónicos
Denuncias de pérdida</t>
  </si>
  <si>
    <t>(No de seguimientos realizados /No de seguimientos programados)*100</t>
  </si>
  <si>
    <t>Investigaciones administrativas, fiscales y disciplinarias</t>
  </si>
  <si>
    <t xml:space="preserve">Clientelismo, Tráfico de influencias </t>
  </si>
  <si>
    <t>Bajos estándares éticos</t>
  </si>
  <si>
    <t xml:space="preserve">Proteger la función pública al interior de la Secretaria Distrital de Movilidad, adelantando las actuaciones disciplinarias relaciondas con sus servidores y ex servidores, determinando así la posible responsabilidad frente a la ocurrencia de conductas disciplinarias relacionadas con sus servidores públicos de la entidad, acciones preventivas con el fin de evitar la incursión en comportamientos disciplinables, de conformidad con la Ley 734 de 2002 y demas normas concordantes. </t>
  </si>
  <si>
    <t>Negligencia en la custodia de los expedientes por parte del operador disciplinario</t>
  </si>
  <si>
    <t xml:space="preserve">PERDIDA O DESTRUCCIÓN DE EXPEDIENTES Y/O DOCUMENTOS PROBATORIOS QUE LOS COMPONEN </t>
  </si>
  <si>
    <t xml:space="preserve">Investigaciones disciplinarias, civiles, penal y fiscales </t>
  </si>
  <si>
    <t>Cudro archivo excel guardado en carpeta compartida "control de autos y procesos"</t>
  </si>
  <si>
    <t>Sensibilizar al equipo de trabajo</t>
  </si>
  <si>
    <t>Listado de asistencia a reuniones y eventos</t>
  </si>
  <si>
    <t>JEFE DEL AREA</t>
  </si>
  <si>
    <t>Instalaciones físicas inadecuadas o que no cumplen con los requerimientos necesarios</t>
  </si>
  <si>
    <t xml:space="preserve">Reprocesos </t>
  </si>
  <si>
    <t xml:space="preserve">Planilla de reparto </t>
  </si>
  <si>
    <t xml:space="preserve">Lo establecido en el procedimiento documentado y publicado PV02-PR01 PROCEDIMIENTO DISCIPLINARIO ORDINARIO Y  - PV02-PR02 PROCEDIMIENTO DISCIPLINARIO VERBAL </t>
  </si>
  <si>
    <t>Ingreso a la Oficina y/o al archivo de personas no autorizadas</t>
  </si>
  <si>
    <t>Manipulacion indebida de los expedientes</t>
  </si>
  <si>
    <t>Negligencia de los operadores disciplinarios con respecto a la información consignada en los epedientes</t>
  </si>
  <si>
    <t>VIOLACION DE LA RESERVA</t>
  </si>
  <si>
    <t>Actas de reservas sumariales al momento de entregarle copias procesales que solicite.</t>
  </si>
  <si>
    <t>Negligencia de los Investigados con respecto a la información consignada en los epedientes</t>
  </si>
  <si>
    <t>Violación al debido proceso y derecho de defensa del investigado</t>
  </si>
  <si>
    <t xml:space="preserve"> Lo establecido en el procedimiento documentado y publicado PV02-PR01 PROCEDIMIENTO DISCIPLINARIO ORDINARIO Y  - PV02-PR02 PROCEDIMIENTO DISCIPLINARIO VERBAL </t>
  </si>
  <si>
    <t xml:space="preserve">Desconocimiento de la normatividad vigente </t>
  </si>
  <si>
    <t>Pérdida de credibilidad y confianza</t>
  </si>
  <si>
    <t>Verificar la eficacia, eficiencia y efectividad de la implementación, desarrollo, mantenimiento y mejora continua del Sistema Integrado de
Gestión y el Sistema de Control Interno a través de la planeación, organización, dirección y control de las actividades de evaluación, auditorías
internas y seguimientos, constatando que el control esté asociado a todas las funciones asignadas y aplicables a la Entidad; y promover el
desarrollo de los roles de la OCI: valoración de riesgos, acompañamiento y asesoría, evaluación y seguimiento, fomento de la cultura del
control y relación con entes externos.</t>
  </si>
  <si>
    <t>PV01 CONTROL Y EVALUACIÓN D ELA GESTIÓN</t>
  </si>
  <si>
    <t>Bajos estándares éticos.</t>
  </si>
  <si>
    <t>Tráfico de Influencias</t>
  </si>
  <si>
    <t>Negligencia en la custodia</t>
  </si>
  <si>
    <t>Inadecuadas medidas de seguridad para el acceso a archivos de información física y/o en medios digitales</t>
  </si>
  <si>
    <t>Pérdida o alteración  de documentos y/o información (Posibilidad de que se extravíen o sean destruidos total o parcialmente) que soportan las auditorías, informes y/o seguimientos en beneficio propio o a favor de un tercero</t>
  </si>
  <si>
    <t>Sensibilización a los integrantes de las oficina de la importancia de la custodia de los documentos que genera la dependencia por el valor probatorio de los mismos.</t>
  </si>
  <si>
    <t>Revisión periódica del contenido de la carpeta compartida donde se archivan de manera digital los documentos  de la OCI</t>
  </si>
  <si>
    <t>Socialización del Código de Ética de la SDM a los servidores de la OCI</t>
  </si>
  <si>
    <t>anual</t>
  </si>
  <si>
    <t>Realizar jornadas de sensibilización a los servidores de la OCI sobre la importancia de la adecuada custodia de la información almacenada en la oficina.</t>
  </si>
  <si>
    <t>Registro de asistencia y Acta reunión de seguimiento al PAAI de la OCI.</t>
  </si>
  <si>
    <t>Jefe de la OCI</t>
  </si>
  <si>
    <t>(No de servidores socializados sobre la importancia de la adecuada custodia de la información almacenada en la OCI/ total de servidores de la OCI)*100</t>
  </si>
  <si>
    <t>Revisar el contenido de la carpeta compartida donde se archivan de manera digital los documentos  de la OCI</t>
  </si>
  <si>
    <t>Carpeta compartida donde se archivan de manera digitales los documentos  de la OCI actualizada.</t>
  </si>
  <si>
    <t>Se realizará  jornada de socialización sobre el Código de Ética de la SDM</t>
  </si>
  <si>
    <t>(No de servidores socializados sobre el Código de Ética/ total de servidores de la OCI)*100</t>
  </si>
  <si>
    <t>Deficiencia en los controles  a los informes de auditoría, evaluaciones y/o seguimientos que reflejen  la  no conformidad  observada de acuerdo con las evidencias recolectadas.</t>
  </si>
  <si>
    <t>Tráfico de influencias</t>
  </si>
  <si>
    <t>Abuso de autoridad</t>
  </si>
  <si>
    <t>Manipulación de muestreos</t>
  </si>
  <si>
    <t>Descripción de situaciones en los informes que no reflejen  la  no conformidad  observada en la auditoria, informes y/o seguimientos en beneficio propio o a favor de un tercero</t>
  </si>
  <si>
    <t>Revisión de los informes de auditoria, evaluaciones y/o seguimientos  por el Jefe de la OCI (Verificar que los hallazgos estén debidamente soportados)</t>
  </si>
  <si>
    <t>Revisión de los resultado de listas de verificación  del ejercicio auditor e implementar acciones de mejora</t>
  </si>
  <si>
    <t>Socialización de la aplicación de los PV01-PR02 Procedimiento de Auditoría Interna y PV01-PR03 Procedimiento para la Evaluación del Sistema de Control Interno en la entidad.</t>
  </si>
  <si>
    <t>Se Aplica sistemáticamente las actividades 22 y 23 "Revisar informe" del procedimiento PV01-PR02 y actividades 11 y 12 del procedimiento PV01-PR03</t>
  </si>
  <si>
    <t>Correos electrónicos e informes de auditoría ,  evaluación y seguimiento  aprobados</t>
  </si>
  <si>
    <t xml:space="preserve">(Número de informes revisados y aprobados que cumplen requisitos de conformidad con criterios de auditoria / Total informes efectuados) * 100 
</t>
  </si>
  <si>
    <t>Realizar  jornada de socialización sobre el Código de Ética de la SDM</t>
  </si>
  <si>
    <t>Registro de asistencia</t>
  </si>
  <si>
    <t>(No de servidores de la OCI socializados sobre el Código de Ética/ total de servidores de la OCI)*100</t>
  </si>
  <si>
    <t>Según programación auditorías SIG</t>
  </si>
  <si>
    <t>Con base en los resultados de las encuestas del ejercicio auditor evaluar  competencias del equipo auditor.</t>
  </si>
  <si>
    <t>Evidencias de las  acciones de mejora a implementadas producto del informe de análisis de los resultados de las encuestas.</t>
  </si>
  <si>
    <t>(Acciones de mejora  implementadas producto del informe de análisis de los resultados de las encuestas/ Acciones formuladas)*100.</t>
  </si>
  <si>
    <t>De acuerdo 
a las modificaciones de los mismos</t>
  </si>
  <si>
    <t>Realizar Jornada de sensibilización de procedimientos PV01-PR02 y PV01-PR03 al grupo auditor, señalando la importancia de los principios de la auditoría y retroalimentación de los resultados de los ejercicios de auditoría y evaluación.</t>
  </si>
  <si>
    <t>Registro de socialización (Presentación y listado de asistencia).</t>
  </si>
  <si>
    <t>(No de servidores de la OCI socializados en el PV01-PR02 y PV01-PR03 / total de servidores de la OCI)*100</t>
  </si>
  <si>
    <t xml:space="preserve"> Recibir dádivas </t>
  </si>
  <si>
    <t>Falta de un protocolo de protección a la identidad del denunciante auditor</t>
  </si>
  <si>
    <t xml:space="preserve">Desconocimiento de los delitos tipificados como de corrupción en la Ley </t>
  </si>
  <si>
    <t>No reportar posibles actos de corrupción e irregularidades que haya encontrado en el ejercicio de sus funciones, en beneficio propio o a favor de un tercero</t>
  </si>
  <si>
    <t>Realizar una jornada de sensibilización de procedimientos PV01-PR02 y PV01-PR03 al grupo auditor, señalando la importancia de los principios de la auditoría y retroalimentación de los resultados de los ejercicios de auditoría y evaluación.</t>
  </si>
  <si>
    <t>Registro de asistencias</t>
  </si>
  <si>
    <t>Realizar  jornada de socialización sobre  Política para la adminidtración de riesgos  de la SDM haciendo enfoque en los de corrupción.</t>
  </si>
  <si>
    <t>(No de servidores de la OCI socializados sobre  Política para la adminidtración de riesgos/ total de servidores de la OCI)*100</t>
  </si>
  <si>
    <t>Realizar  jornada de socialización sobre los delitos tipificados como de corrupción en la Ley  y la obligación de reportarlos.</t>
  </si>
  <si>
    <t>(No de servidores de la OCI socializados sobre los delitos tipificados como de corrupción en la Ley  / total de servidores de la OCI)*100</t>
  </si>
  <si>
    <t xml:space="preserve">Utilización indebida de la información oficial privilegiada en el desarrollo de las auditorías y evaluaciones realizadas, en beneficio propio o a favor de un tercero
</t>
  </si>
  <si>
    <t>Acceso no controlado a la información privilegiada</t>
  </si>
  <si>
    <t>Desconocimiento y control de las políticas de manejo y seguridad de la información.</t>
  </si>
  <si>
    <t>Socialización de la politica de seguridad de la información a los servidores de la OCI</t>
  </si>
  <si>
    <t>Socialización a los servidores de la OCI de los delitos tipificados como de corrupción en la Ley  y la obligación de reportarlos.</t>
  </si>
  <si>
    <t>(No de servidores de la OCI socializados sobre la politica de seguridad de la información   / total de servidores de la OCI)*100</t>
  </si>
  <si>
    <t>Realizar  jornada de socialización sobre la politica de seguridad de la información a los servidores de la OCI</t>
  </si>
  <si>
    <t>Actos malintencionados de terceros</t>
  </si>
  <si>
    <t>Injerencia irregular de la  alta dirección o de un externo en el programa anual de auditorías  internas PAAI, en beneficio propio o a favor de un tercero</t>
  </si>
  <si>
    <t>Gestionar la socialización del Código de Ética de la SDM al comité de control interno y calidad</t>
  </si>
  <si>
    <t>Socializar el  PV01-PR01 Procedimiento Formulación y Aprobación del Programa
Anual de Auditorías Internas - PAAI en comité de control interno y calidad</t>
  </si>
  <si>
    <t>Presentación  del PAAI de la OCI de la vigencia ante del comité de control interno y calidad, para su aprobación.</t>
  </si>
  <si>
    <t>Registro de asistencia y Acta de comité</t>
  </si>
  <si>
    <t>(No de  Directivos  de la SDM socializados  / total de  Directivos  de la SDM)*100</t>
  </si>
  <si>
    <t>Realizar socialización del  PV01-PR01 Procedimiento Formulación y Aprobación del Programa
Anual de Auditorías Internas - PAAI en comité de control interno y calidad</t>
  </si>
  <si>
    <t>(No de  Directivos  de la SDM socializados sobre el procedimiento / total de  Directivos  de la SDM)*100</t>
  </si>
  <si>
    <t>Realizar presentación del PAAI de la OCI</t>
  </si>
  <si>
    <t>Registro de socialización, PAAI y Acta de comité</t>
  </si>
  <si>
    <t>Desconocimiento de los Requisitos Contractuales</t>
  </si>
  <si>
    <t>Vincular personas en los contratos u OPS sin formación o experiencia, en beneficio propio o a favor de un tercero</t>
  </si>
  <si>
    <t>Socialización del Código de Ética de la SDM al jefe de la OCI y ordenador del Gasto respectivo.</t>
  </si>
  <si>
    <t>Socialización del Manual de funciones, Manual de Contratación y Decreto 567 de 2006 en lo relacionado con la OCI, al jefe de la OCI y ordenador del Gasto respectivo.</t>
  </si>
  <si>
    <t>Realizar  jornada de socialización sobre el Código de  Código de Ética  de la SDM al jefe de la OCI y ordenador del Gasto respectivo.</t>
  </si>
  <si>
    <t xml:space="preserve">Registro de asistencia </t>
  </si>
  <si>
    <t>(No de  Directivos  de la SDM socializados sobre el Código de Ética  y  Buen Gobierno/ total de  Directivos  de la SDM)*100</t>
  </si>
  <si>
    <t>Realizar  jornada de socialización sobre el Manual de funciones, Manual de Contratación y Decreto 567 de 2006 en lo relacionado con la OCI, al jefe de la OCI y ordenador del Gasto respectivo.</t>
  </si>
  <si>
    <t>Posibles sanciones disciplinarias y penales</t>
  </si>
  <si>
    <t>Reprocesos - Reconstrucción de documentos</t>
  </si>
  <si>
    <t>Imposibilidad de poner en conocimiento al dueño del proceso el resultado de las auditorías, informes y/o seguimientos para la implementación de correcciones y acciones correctivas</t>
  </si>
  <si>
    <t>Afectación negativa de la imagen de la OCI.</t>
  </si>
  <si>
    <t>Reprocesos</t>
  </si>
  <si>
    <t>Inoportunidado y/o imposibilidad de   implementación de correcciones y/o acciones correctivas</t>
  </si>
  <si>
    <t>Detrimento Patrimonial.</t>
  </si>
  <si>
    <t>Posibles sanciones  disciplinarias y penales (Omisión del cumplimiento del Art. 9 Ley 1474 de 2011 y el Art. 231, Decreto  019 de 2012)</t>
  </si>
  <si>
    <t>Impunidad</t>
  </si>
  <si>
    <t>Afectación negativa de la imagen institucional</t>
  </si>
  <si>
    <t>Posibles sanciones  disciplinarias y penales (omisión del cumplimiento del Art. 9 Ley 1474 de 2011 y el Art. 231, Decreto  019 de 2012)</t>
  </si>
  <si>
    <t>Desmotivación en el equipo de trabajo</t>
  </si>
  <si>
    <t>Posibles sanciones disciplinarias y penales (omisión del cumplimiento del Art. 9 Ley 1474 de 2011 y el Art. 231, Decreto  019 de 2012)</t>
  </si>
  <si>
    <t>correo ectronico</t>
  </si>
  <si>
    <t>Subdirector financiero y equipo operativo</t>
  </si>
  <si>
    <t>socializar  cartilla</t>
  </si>
  <si>
    <t>socializar  cartilla OPGET</t>
  </si>
  <si>
    <t xml:space="preserve">socializar procedimiento </t>
  </si>
  <si>
    <t>Socializar manual de politicas contables</t>
  </si>
  <si>
    <t>Socializaciones realizadas/ socializaciones programdas</t>
  </si>
  <si>
    <t>socializar los 2 procedimientos, principios y valores</t>
  </si>
  <si>
    <t>1/02/2017 al 30 de noviembre de 2017</t>
  </si>
  <si>
    <t xml:space="preserve">socializar 2 procedimientos </t>
  </si>
  <si>
    <t>Procedimiento Verificacion financiera y evaluacion economica en los procesos contractuales  -PA03-PR25  y  Procedimiento Estructuracion Financiera  PA-03 PR22. Socialización de los principios y valores</t>
  </si>
  <si>
    <t>Socializaciones realizadas/ socializaciones programadas</t>
  </si>
  <si>
    <t>Manipulación indebida de perfiles de acceso y claves de sistemas de información</t>
  </si>
  <si>
    <t>Ordenar en provecho propio o de un tercero la entrega irregular de vehículos inmovilizados por infracciones a las normas de tránsito y/o de transporte público. 
(SCT)</t>
  </si>
  <si>
    <t>Verificacion de documentos con los documentologos asignados al Supercade</t>
  </si>
  <si>
    <t xml:space="preserve">Reforzar la aplicación del Procedimiento de Salida de Vehículos Inmovilizados mediante socializaciones al equipo de trabajo de la  Subdirección de Contravenciones de Tránsito. </t>
  </si>
  <si>
    <t>Correo electrónico o citación para la socialización y/o Listado de Asistencia y/o Acta y/o Documento de socialización</t>
  </si>
  <si>
    <t>Apoyo Operativo de la SCT</t>
  </si>
  <si>
    <t>Dos (2) Socializaciones realizadas en el año</t>
  </si>
  <si>
    <t xml:space="preserve">Generar unicamente por parte de la Autoridad de Tránsito la orden de entrega de vehículo inmovilizado por medio del Sistema SICON </t>
  </si>
  <si>
    <t>Incumplimiento intencional del procedimiento y/o aprovechamiento  de falencias que se presenten en la aplicación del mismo</t>
  </si>
  <si>
    <t>Investigaciones disciplinarias, penal y fiscales</t>
  </si>
  <si>
    <t xml:space="preserve">Falta de Políticas de custodia y almacenamiento de las licencias de conducción suspendidas o canceladas. </t>
  </si>
  <si>
    <t>Perdida de licencias de Conducción suspendidas y/o canceladas.
(SCT)</t>
  </si>
  <si>
    <t xml:space="preserve">Custodiar las licencias de conducción en cajillas de seguridad </t>
  </si>
  <si>
    <t>Involucrar en las socializaciones al personal encargado del archivo y custodia de las licencias de conducción</t>
  </si>
  <si>
    <t>Grupo Operativo de la SCT</t>
  </si>
  <si>
    <t>No contar con los recursos (humanos, tecnológicos y técnicos) para cumplir con el procedimiento establecido.</t>
  </si>
  <si>
    <t>Perdida de imagen institucional.</t>
  </si>
  <si>
    <t>Acceso limitado en el área de archivo donde se encuentran las licencias de conducción</t>
  </si>
  <si>
    <t>Revisar la actualización de la Base de Datos de las licencias de conducción suspendidas y/o canceladas en la vigencia Vs. las archivadas en las cajillas de seguridad</t>
  </si>
  <si>
    <t>Acta de revisiones realizadas</t>
  </si>
  <si>
    <t>Dos (2) revisiones realizadas en el año</t>
  </si>
  <si>
    <t>No contar con un  espacio físico para la custodia y el almacenamiento de las licencias de conducción suspendidas o canceladas .</t>
  </si>
  <si>
    <t>Insatisfacción del usuario - Demandas.</t>
  </si>
  <si>
    <t>Insuficiencia de recurso humano idóneo que permita cumplir con los procedimientos establecidos y con los términos procesales.</t>
  </si>
  <si>
    <t>Caducidad de las investigaciones administrativas por violación a las normas de transporte y en los procesos contravencionales
(SITP)</t>
  </si>
  <si>
    <t>Investigaciones disciplinarias, penales y fiscales</t>
  </si>
  <si>
    <t>Parametrizando el sistema SICON para que genere la Audiencia dentro de los términos establecidos en el Articulo 136 del código nacional de tránsito</t>
  </si>
  <si>
    <t xml:space="preserve">Realizar requerimientos a SICON para generar informacion de comparendos impuestos con su correspondiente actuación </t>
  </si>
  <si>
    <t>Solicitud del Requerimiento
Entrega del Requerimiento</t>
  </si>
  <si>
    <t>Dos (2) requerimientos en la vigencia</t>
  </si>
  <si>
    <t>Pérdida intencional de expedientes que contienen: las investigaciones administrativas por violación a las normas de transporte, los procesos contravencionales por violación a las normas de tránsito</t>
  </si>
  <si>
    <t>Seguimiento y control a los términos procesales en el sistema de información y/o Base de Datos</t>
  </si>
  <si>
    <t>Reuniones al interior de la Subdiección de Investigación de Transporte Público de seguimiento y control a términos procesales</t>
  </si>
  <si>
    <t>Cuadro de seguimiento del Subdirector
Memorandos
Listado de Asistencia</t>
  </si>
  <si>
    <t>Dos (2) reuniones de Seguimiento y Control en la vigencia</t>
  </si>
  <si>
    <t>Registro indebido e intencional de la información (archivo físico o sistema de información) que sirve para cumplir con el objetivo de la investigación, tales como: informes de infracción, ordenes de comparendos</t>
  </si>
  <si>
    <t>Entrega tardía de manera intencional de los expedientes que contienen las investigaciones administrativas por violación a las normas de transporte o de los procesos contravencionales por violación a las normas de tránsito, que permitan resolver oportunamente los recursos de apelación interpuestos.</t>
  </si>
  <si>
    <t>Detrimento patrimonial para la SDM.</t>
  </si>
  <si>
    <t>Ausencia o incumplimiento de manera intencional de los controles que permitan hacer seguimiento a los términos procesales de las investigaciones administrativas por violación a las normas de transporte, a los procesos contravencionales por violación a las normas de tránsito  y a los procesos de cobro a favor de la SDM.</t>
  </si>
  <si>
    <t>No gestionar o entorpecer el proceso de cobro Coactivo  de forma dolosa.</t>
  </si>
  <si>
    <t>Imposibilidad de ejercer la acción de cobro
(SJC)</t>
  </si>
  <si>
    <t>Prescripción del derecho a ejercer la acción de cobro o pérdida de fuerza ejecutoria de los actos administrativos</t>
  </si>
  <si>
    <t>Determinación de una periodicidad mínima para el impluso de procesos a través del proyecto de manual</t>
  </si>
  <si>
    <t>Abstenerse de forma indebida de realizar un reporte negativo ante centrales de riesgos o modificarlo por uno positivo cuando el deudor está en mora</t>
  </si>
  <si>
    <t>Dejar de reportar o modificar reportes negativos  a deudores en mora ante centrales de riesgo
(SJC)</t>
  </si>
  <si>
    <t>Reducir las probabilidades de recuperación de la obligación a través de la no aplicación de los mecanismos de presion que constituyen las centrales de riesgo</t>
  </si>
  <si>
    <t>Fortalecer la contratación de personas idóneas en el manejo de las bases de datos y la información</t>
  </si>
  <si>
    <t xml:space="preserve">Mal uso de los recursos con que cuenta el proceso para adelantar sus actividades.  </t>
  </si>
  <si>
    <t>Afectación del medio ambiente, por utilización indebida de los recursos  con que cuenta el proceso para adelantar sus actividades.</t>
  </si>
  <si>
    <t xml:space="preserve">Agotamiento de los recursos renovables y no renovables. </t>
  </si>
  <si>
    <t>Teniendo en cuenta que para el Sistema Integrado de Gestión es importante promover la sostenibilidad ambiental y la eficiencia administrativa, los servidores públicos  del proceso de manera permanente, así como con el fin de optimizar y utilizar de forma apropiada el recurso de papel para disminuir costos financieros y ambientales, realizan las actividades de fotocopiado e impresión  a doble cara los documentos estrictamente necesarios, e imprimen en  papel limpio sólo cuando se requiera, de lo contrario se utiliza  papel reciclado.</t>
  </si>
  <si>
    <t xml:space="preserve">Reforzar mediante socializaciones al interior del proceso, la importancia de  optimizar y utilizar de forma apropiada el recurso de papel para disminuir costos financieros y ambientales. </t>
  </si>
  <si>
    <t>Apoyo Operativo de la Direcciones y Subdirecciones del Proceso</t>
  </si>
  <si>
    <t xml:space="preserve">Dos (2) socializaciones en la vigencia </t>
  </si>
  <si>
    <t xml:space="preserve">Desconocimiento de la política ambiental. </t>
  </si>
  <si>
    <t xml:space="preserve">No cumplimiento de la política ambiental establecida en el Subsistema de Gestión Ambiental de la Entidad. </t>
  </si>
  <si>
    <t xml:space="preserve">No realizar actividades de reciclaje. </t>
  </si>
  <si>
    <t xml:space="preserve">Incremento en los costos en los que incurre la Entidad. </t>
  </si>
  <si>
    <t xml:space="preserve">Uso ineficiente de los recursos con que cuenta el proceso. </t>
  </si>
  <si>
    <t xml:space="preserve">Falta de mantenimiento de la infraestructura física y tecnológica con que cuenta el proceso. </t>
  </si>
  <si>
    <t xml:space="preserve">Falta de conciencia ecológica por parte de los funcionarios del proceso. </t>
  </si>
  <si>
    <t xml:space="preserve">Desconocimiento de los recursos tecnológicos con los que se cuenta para proteger la información. </t>
  </si>
  <si>
    <t xml:space="preserve">Pérdida de la información almacenada en bases de datos asociadas a los procedimientos del proceso. </t>
  </si>
  <si>
    <t xml:space="preserve">Caducidad, pérdida de fuerza ejecutoria o prescripción. </t>
  </si>
  <si>
    <t xml:space="preserve">Teniendo en cuenta que para el Sistema Integrado de Gestión es importante promover el adecuado uso, administración y seguridad de la información,  se han adoptado medidas al interior del proceso orientadas a  que la información en  bases de datos, especialmente aquellas en Excel, sean almacenadas y conservadas en los servidores de la Entidad. </t>
  </si>
  <si>
    <t xml:space="preserve">Reforzar mediante socializaciones especialmente a todas aquellas personas que incorporan información en las bases de datos asociadas a los procedimientos del proceso, la obligación de guardar estos archivos en los servidores de la Entidad. </t>
  </si>
  <si>
    <t xml:space="preserve">No utilizar los recursos tecnológicos con los que se cuenta para proteger la información. </t>
  </si>
  <si>
    <t>Reprocesos y desgaste administrativo para el proceso.</t>
  </si>
  <si>
    <t xml:space="preserve">Desconocimiento de las políticas de seguridad de la información establecidas en la Entidad. </t>
  </si>
  <si>
    <t>Impunidad.</t>
  </si>
  <si>
    <t xml:space="preserve">Hallazgos administrativos </t>
  </si>
  <si>
    <t xml:space="preserve"> Investigaciones disciplinarias, civiles, penal y fiscales             </t>
  </si>
  <si>
    <t>Perdida de imagen institucional</t>
  </si>
  <si>
    <t>PM03-C REGULACIÓN Y CONTROL</t>
  </si>
  <si>
    <t>Ejercer el control del tránsito, detectando presuntas infracciones a las normas de tránsito y de transporte público, así como, adelantar y resolver las Investigaciones Administrativas en observancia de la normatividad vigente y efectuar el cobro de las obligaciones pecuniarias a favor de la Secretaria Distrital de Movilidad.</t>
  </si>
  <si>
    <t xml:space="preserve">Elaborar estudios, conceptos, regulaciones y lineamientos en materia de transporte público, privado y no motorizado y su infraestructura, así
como el análisis cuando aplique, en concordancia con el Plan de Ordenamiento Territorial, el Plan Maestro de Movilidad, el Plan de
Desarrollo Distrital y la normatividad vigente, con el fin de sustentar técnicamente la formulación de políticas del sector, con recurso humano
calificado. </t>
  </si>
  <si>
    <t>Ausencia de valores éticos en la gestión pública.</t>
  </si>
  <si>
    <t>Favorecimiento a terceros y aceptación de dádivas o sobornos para
el desarrollo de estudios particulares y estructuración de
procesos de contratación dirigidos</t>
  </si>
  <si>
    <t>Investigaciones y sanciones</t>
  </si>
  <si>
    <t xml:space="preserve">Procedimientos de el proceso de GESTIÓN DE TRANSPORTE
E INFRAESTRUCTURA con puntos de control </t>
  </si>
  <si>
    <t>SOCIALIZACIÓN DEL PROCEDIMIENTO DE ESTUDIOS</t>
  </si>
  <si>
    <t>SIN INICIAR</t>
  </si>
  <si>
    <t>EQUIPO OPERATIVO SIG DEL PROCESO</t>
  </si>
  <si>
    <t>N° de Socializaciones realizadas /N° de Socializaciones programadas</t>
  </si>
  <si>
    <t>No aplicación de los controles en los procesos.</t>
  </si>
  <si>
    <t>Lesión de los intereses de una entidad</t>
  </si>
  <si>
    <t>Charlas sobre el ideario ético de la entidad</t>
  </si>
  <si>
    <t>SOCIALIZACIÓN IDEARIO ÉTICO</t>
  </si>
  <si>
    <t>Estudios manipulados por personal interesado</t>
  </si>
  <si>
    <t>Intereses personales por encima de los Institucionales que lleven a recibir dádivas o sobornos</t>
  </si>
  <si>
    <t>Favorecimiento a terceros  en 
el desarrollo de estudios y estructuración de
procesos de contratación dirigidos, que limiten el beneficio general.</t>
  </si>
  <si>
    <t>Ninguna en el período de seguimiento</t>
  </si>
  <si>
    <t>Archivo de la validación de los títulos universitarios</t>
  </si>
  <si>
    <t>Se envió la solicitud de 100% de los títulos de los funcionarios que ingresaron en la vigencia 2017 - que debian ser verificados</t>
  </si>
  <si>
    <t>Verificación de la publicación respectiva</t>
  </si>
  <si>
    <t>Constitución de carpeta por proceso</t>
  </si>
  <si>
    <t>Verificación de la revisión efectuada por el profesional</t>
  </si>
  <si>
    <t>mensual</t>
  </si>
  <si>
    <t>Se realizaron jornadas de sensibilización a los servidores de la OCI sobre la importancia de la adecuada custodia de la información virtual y física de la oficina.</t>
  </si>
  <si>
    <t>Pendiente</t>
  </si>
  <si>
    <t>Se tiene programado revisar el contenido de la carpeta compartida donde se archivan de manera digital los documentos  de la OCI</t>
  </si>
  <si>
    <t>Se tiene programado realizar  jornada de socialización sobre el Código de Ética de la SDM</t>
  </si>
  <si>
    <t>Se efectua eevisión de todos  los informes de auditoria, evaluaciones y/o seguimientos  por el Jefe de la OCI Verificando que los hallazgos y/o observaciones estén debidamente soportados.</t>
  </si>
  <si>
    <t>Se tiene programado evaluar  competencias del equipo auditor del ejercicio auditías del SIG que inicia en Mayo.</t>
  </si>
  <si>
    <t>Se vienen revisando y actualizando los procedimientos de la OCI los cuales se socializaran</t>
  </si>
  <si>
    <t>Se tiene programado realizar  jornada de socialización sobre  Política para la adminidtración de riesgos  de la SDM haciendo enfoque en los de corrupción.</t>
  </si>
  <si>
    <t xml:space="preserve">Se tiene programado realizar   jornada de socialización sobre los delitos tipificados como de corrupción en la Ley  y la obligación de reportarlos. </t>
  </si>
  <si>
    <t>Se tiene programado realizar   jornada de socialización sobre  la politica de seguridad de la información a los servidores de la OCI</t>
  </si>
  <si>
    <t>Se tiene programado realizar   jornada de socialización a los directivos sobre el Código de Ética de la SDM</t>
  </si>
  <si>
    <t>Se tiene programado realizar   jornada de socialización a los directivos sobre el Procedimiento PV01-PR01 de la OCI</t>
  </si>
  <si>
    <t>febrero de 2017</t>
  </si>
  <si>
    <t>Se  socializó a los directivos el PAAI de la OCI</t>
  </si>
  <si>
    <t>Se tiene programado realizar   jornada de socialización sobre el Código de  Código de Ética  de la SDM al jefe de la OCI y ordenador del Gasto respectivo.</t>
  </si>
  <si>
    <t xml:space="preserve">Se tiene programado realizar   jornada de socialización sobre el Manual de funciones, Manual de Contratación y Decreto 567 de 2006 en lo relacionado con la OCI, al jefe de la OCI y ordenador del Gasto respectivo. </t>
  </si>
  <si>
    <t>NINGUNA</t>
  </si>
  <si>
    <t>PENDIENTE</t>
  </si>
  <si>
    <t>Líder del Proceso</t>
  </si>
  <si>
    <t xml:space="preserve"> Se efectuo socializacion de los procedimientos PA03 PR22 Y PA03 PR25 y de  los principios y valores </t>
  </si>
  <si>
    <t>Equipo Operativo</t>
  </si>
  <si>
    <t>1 socializacion</t>
  </si>
  <si>
    <t xml:space="preserve">se efectuo socializacion de la cartilla de predis </t>
  </si>
  <si>
    <t>equipo operativo</t>
  </si>
  <si>
    <t>se efectuo la socializacion de la cartilla de opget.  Firma digital relaciones de autorizacion.</t>
  </si>
  <si>
    <t>se efectuo socializacion  del procedimiento documentado y publicado PA03-PR011- Procedimiento estados contables</t>
  </si>
  <si>
    <t>Se efectuo  socializacion  del  Manual de políticas contables</t>
  </si>
  <si>
    <t xml:space="preserve">Abril 15 de 2017 </t>
  </si>
  <si>
    <t>1 Documento actualizado y publicado POA.</t>
  </si>
  <si>
    <t xml:space="preserve">Actualización en la página web del reporte de la ley 1712 de 2014 transparencia y acceso a la información pública y actividades realizadas sobre la ley 1474 de 2016, en el marco del PAAC. </t>
  </si>
  <si>
    <t xml:space="preserve">Reporte a a la OAP del cumplimiento de los indicadores propuestos para el POA. </t>
  </si>
  <si>
    <t xml:space="preserve">La información de la matriz de cumplimiento de lo legal del proceso, esta contenida en la información que se actualiza de la Ley 1712 en la página web de la entidad. </t>
  </si>
  <si>
    <t>En este  periodo se emitieron 21 conceptos</t>
  </si>
  <si>
    <t>Cumplido 
21 / 21</t>
  </si>
  <si>
    <t>En este  periodo se emitieron 14 conceptos</t>
  </si>
  <si>
    <t>Cumplido 
14 / 14</t>
  </si>
  <si>
    <t>Cumplido 
2 / 2</t>
  </si>
  <si>
    <t xml:space="preserve">En este  periodo no se reralizaron estudios </t>
  </si>
  <si>
    <t>Se publico el procedimiento el cual se ha ejecutado durante en el periodo reportado</t>
  </si>
  <si>
    <t>En perido no se reealizo la divulacion por no contar con el personal competo requerido, pero en el ultimo trimestre de 2016 se realizo la divulgacion.</t>
  </si>
  <si>
    <t>En perido no se realizaron jornadas de induccion y reinduccion durante el periodo reportado</t>
  </si>
  <si>
    <t xml:space="preserve">Abril </t>
  </si>
  <si>
    <t>Se publico material POP relacionado con el Defensor del Ciudadano y se enviaron correos con informacion del defensor del ciudadano al interior de la SDM</t>
  </si>
  <si>
    <t>Se publico material POP relacionado con el No cobro relizacion de tramites y se enviaron correos con informacion del defensor del ciudadano al interior de la SDM</t>
  </si>
  <si>
    <t>2 de enero  al 30 de abril 2017</t>
  </si>
  <si>
    <t>Como medida preventiva de riesgo de corrupción, se escoge aleatoriamente el 10% de
asistentes en cada curso de pedagogía, con el fin de comprobar que el infractor se encuentra
realizando el curso. La información se incluirá en el formato identificado con el Código PM05-
PR05-F07. En caso de que el ciudadano manifieste que se debe retirar del aula o no se
encuentra presente en el momento de la entrega de los certificados, se procede a anular el
registro de asistencia en el Sistema de información Contravencional SICON, en el formato del
taller desarrollado durante el curso, en el formato de registro de asistencia al curso y, en la
estadística diaria de asistentes.</t>
  </si>
  <si>
    <t>La revisión se realiza en cada uno de los cursos implementados por la SDM, es decir, en 18 cursos al mes. Durante los cuatro (4) meses no se presentaron hallazgo.</t>
  </si>
  <si>
    <t>Durante el periodo se realizo el acceso a través del aplicativo Sistema Integrado de Información sobre Movilidad Urbana y Regional (SIMUR)  a los documentos- requisitos aportados por la ciudadanía para la autorización de circulación vial Y Se continua con la revision del 10% de los tramites realizados pero no se utilizara formato, porque se solicito a la OIS modificar la herramienta tecnologica para que esta misma genere este reporte.</t>
  </si>
  <si>
    <t>LAURA SOFIA CARVAJAL</t>
  </si>
  <si>
    <t>Durante el periodo se autorizaron dos funcionarios unicamente en el supercade para la atencion de los tramites de registro en la base de datos de exceptuados</t>
  </si>
  <si>
    <t>Directora Servicio al Ciudadano</t>
  </si>
  <si>
    <t>Agosto 31 de 2017
Diciembre 31 de 2017</t>
  </si>
  <si>
    <t>N.A</t>
  </si>
  <si>
    <t xml:space="preserve">Se remite correo elctronico presentación del codifo de etica </t>
  </si>
  <si>
    <t>Junio 30 de 2017
Diciembre 31 de 2017</t>
  </si>
  <si>
    <t>A Julio 31 de 2017</t>
  </si>
  <si>
    <t>Director de Control y Vigilancia
Equipo Operativo SIG DCV</t>
  </si>
  <si>
    <t>Director de Control y Vigilancia
Directora de Seguridad Vial y Comprtamiento del Transito
Equipo Operativo SIG
DCV y DSVCT</t>
  </si>
  <si>
    <t>Emitir conceptos sobre la revisión de estudios de
tránsito, para proyectos de estudios de movilidad de desarrollo urbanísticos y arquitectónicos en el
Distrito capital, en favor de terceros</t>
  </si>
  <si>
    <t xml:space="preserve">Aplicación del procedimiento asociado
con el riesgo: PM04-PR03 "Revisión y
Tránsito (ET) de demanda y de atención
de usuarios (EDAU) que trata el decreto
596 de 2007
</t>
  </si>
  <si>
    <t>Directora de Seguridad Víal y comportamiento del Tránsito</t>
  </si>
  <si>
    <t>AGOSTO 31 DE 2017
DICIEMBRE 31 DE 2017</t>
  </si>
  <si>
    <t>PV02 CONTROL DISCIPLINARIO</t>
  </si>
  <si>
    <t xml:space="preserve">Se inicia con la implementación de la acción a partir de 2º Cuatrimestre 2017, teniendo en cuenta que se realizó el ajuste a la herramienta del Mapa de Riesgos Corrupción en el 1º Cuatrimestre; por lo que a la fecha no se ha realizado ninguna socialización. </t>
  </si>
  <si>
    <t xml:space="preserve">Actualmente se cuenta con la Base de Datos de las licencias de conducción suspendidas y/o canceladas sin embargo el seguimiento de las aciones y controles planteados se inicia a partir del 2º Cuatrimestre. </t>
  </si>
  <si>
    <t xml:space="preserve">Teniendo en cuenta que se realizó el ajuste a la herramienta en el 1º Cuatrimestre del 2017, no se ha realizado ningún requerimiento a SICON para generar información de comparendos impuestos con su correspondiente actuación. </t>
  </si>
  <si>
    <t>De Enero a Abril de 2017</t>
  </si>
  <si>
    <t xml:space="preserve">Actualmente se realizan reuniones al interior de la SITP y se realiza seguimiento a los términos procesales de acuerdo al cuadro de seguimiento que tiene el Subdirector. A partir del 2º Cuatrimestre se realizarán las respectivas actas como evidencia de las reuniones realizadas. </t>
  </si>
  <si>
    <t>Apoyo Operativo de la SITP</t>
  </si>
  <si>
    <t>Se esta realizando las validaciones correspondientes para hacer la entrega de expedientes vigentes a los abogados sustanciadores para que de forma permanente den el impulso correspondiente.</t>
  </si>
  <si>
    <t>Subdirectora de Jurisdicción Coactiva</t>
  </si>
  <si>
    <t>A la fecha no se ha prensdentado el reporte indebido a centrales de riesgo mostrando la eficiencia de los controles aplicados.</t>
  </si>
  <si>
    <t xml:space="preserve">Teniendo en cuenta que se realizó un ajuste a la herramienta de Mapa de Riesgos Corrupción en el 1º Cuatrimestre 2017, se inicia con el seguimiento de la gestión de las acciones adelantadas a partir del 2º Cuatrimestre. </t>
  </si>
  <si>
    <t>Director de Control y Vigilancia
Equipo Operativo SIG</t>
  </si>
  <si>
    <t>Se inicia el respectivo seguimiento de la gestión de las acciones planteadas a partir del 2º Cuatrimestre del 2017</t>
  </si>
  <si>
    <t>Apoyo Operativo de las Direcciones y Subdirecciones del Proceso</t>
  </si>
  <si>
    <t>NA</t>
  </si>
  <si>
    <t>Las socializaciones d elos procedimientos estan proyectadas par el mes de mayo de 2017</t>
  </si>
  <si>
    <t>Marzo</t>
  </si>
  <si>
    <t>charla programada/chrala realizada</t>
  </si>
  <si>
    <t>Actualizacion de procedimientos</t>
  </si>
  <si>
    <t>6/01/2017
3/04/2017</t>
  </si>
  <si>
    <t>Seguimientos realizados a los prestamos de expedientes</t>
  </si>
  <si>
    <t>Utilizacion de informacion reservada para favorecimiento de un tercero</t>
  </si>
  <si>
    <t>Utilizacion de la información en contra de la Entidad</t>
  </si>
  <si>
    <t>Realizar socializaciones en las cuales se exponga la importancia de la documentacion manejada al interior del proceso y el cuidado que se debe tener de la misma.</t>
  </si>
  <si>
    <t>Realizar socializaciones a traves de los diferentes medios, en las cuales se exponga la importancia de la documentacion manejada al interior del proceso y el cuidado que se debe tener de la misma.</t>
  </si>
  <si>
    <t>listas de asistencia, correos</t>
  </si>
  <si>
    <t>No. De socializaciones realizadas/No. De socializaciones proyectadas (2 en el año)</t>
  </si>
  <si>
    <t>AN</t>
  </si>
  <si>
    <t>No. De procedimientos en materia contractual actualizados/ Total de procedimientos en materia contractual</t>
  </si>
  <si>
    <t>No.de seguimientos realizados en el semestre/Total de seguimientos programados (2 en el semestre)</t>
  </si>
  <si>
    <t>No. socializaciones realizadas con la OCD/No. De  socializaciones proyectadas a realizar</t>
  </si>
  <si>
    <t>No. De mesas de trabajo realizadas con la OIS/No. De mesas de trabajo proyectadas</t>
  </si>
  <si>
    <t>11 de abril de 2017</t>
  </si>
  <si>
    <t>SE ADELANTO UNA CHARLA DE  SENSIBILIZACIÓN SOBRE  RIESGOS CON TODOS LOS FUNCIONARIOS Y COLABORADORES DE LA OFICINA</t>
  </si>
  <si>
    <t>JEFE DEL AREA Y EL PROFESIONAL ESPECIALIZADO MISAEL MORALES ORTIZ</t>
  </si>
  <si>
    <t xml:space="preserve">Se realizó la verificación de la ejecución  de las vigencias y de las reeservas,  con su respectivo predis del mes </t>
  </si>
  <si>
    <t>Los ordenadores del gasto con su equipo operativo realizarón el seguimiento a los procesos de contrartación programados en el PAA para la vigencia 2017.</t>
  </si>
  <si>
    <t>Muestra por cada Subsecretría de los procesos contractuales programados en el bimestre febrero marzo.</t>
  </si>
  <si>
    <t>30 de abril 2017</t>
  </si>
  <si>
    <t>Durante el periodo comprendido entre enero y Abril de 2017 se reportaron 13</t>
  </si>
  <si>
    <t>Profesional Subdirección Administrativa</t>
  </si>
  <si>
    <t xml:space="preserve">13/total de bienes </t>
  </si>
  <si>
    <t>30 de abril de 2017</t>
  </si>
  <si>
    <t xml:space="preserve">Toma fisica de inventarios de almacen </t>
  </si>
  <si>
    <t xml:space="preserve">en ejecución el informe de SIVICOF se consolida con corte al 31 de dicimbre </t>
  </si>
  <si>
    <t>Se realizó seguimiento a los informes de registro de consulta y préstamos de documentos del Archivo Central, correspondientes a los meses enero a marzo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</si>
</sst>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57" x14ac:knownFonts="1">
    <font>
      <sz val="11"/>
      <color theme="1"/>
      <name val="Calibri"/>
      <family val="2"/>
      <scheme val="minor"/>
    </font>
    <font>
      <b/>
      <sz val="11"/>
      <color indexed="8"/>
      <name val="Calibri"/>
      <family val="2"/>
    </font>
    <font>
      <sz val="10"/>
      <name val="Arial"/>
      <family val="2"/>
    </font>
    <font>
      <sz val="10"/>
      <name val="Arial Narrow"/>
      <family val="2"/>
    </font>
    <font>
      <b/>
      <sz val="10"/>
      <name val="Arial Narrow"/>
      <family val="2"/>
    </font>
    <font>
      <b/>
      <sz val="10"/>
      <color indexed="8"/>
      <name val="Arial Narrow"/>
      <family val="2"/>
    </font>
    <font>
      <b/>
      <sz val="14"/>
      <name val="Arial Narrow"/>
      <family val="2"/>
    </font>
    <font>
      <b/>
      <sz val="11"/>
      <name val="Arial"/>
      <family val="2"/>
    </font>
    <font>
      <b/>
      <sz val="14"/>
      <color indexed="8"/>
      <name val="Arial Narrow"/>
      <family val="2"/>
    </font>
    <font>
      <b/>
      <sz val="18"/>
      <color indexed="8"/>
      <name val="Arial Narrow"/>
      <family val="2"/>
    </font>
    <font>
      <b/>
      <sz val="10"/>
      <name val="Arial"/>
      <family val="2"/>
    </font>
    <font>
      <b/>
      <sz val="11"/>
      <color indexed="8"/>
      <name val="Arial"/>
      <family val="2"/>
    </font>
    <font>
      <b/>
      <u/>
      <sz val="10"/>
      <name val="Arial"/>
      <family val="2"/>
    </font>
    <font>
      <b/>
      <sz val="16"/>
      <name val="Arial Narrow"/>
      <family val="2"/>
    </font>
    <font>
      <b/>
      <sz val="16"/>
      <color indexed="8"/>
      <name val="Arial Narrow"/>
      <family val="2"/>
    </font>
    <font>
      <b/>
      <sz val="9"/>
      <name val="Arial"/>
      <family val="2"/>
    </font>
    <font>
      <sz val="11"/>
      <color indexed="8"/>
      <name val="Arial"/>
      <family val="2"/>
    </font>
    <font>
      <u/>
      <sz val="11"/>
      <color indexed="8"/>
      <name val="Arial"/>
      <family val="2"/>
    </font>
    <font>
      <b/>
      <u/>
      <sz val="10"/>
      <color indexed="8"/>
      <name val="Arial"/>
      <family val="2"/>
    </font>
    <font>
      <b/>
      <u/>
      <sz val="11"/>
      <color indexed="8"/>
      <name val="Arial"/>
      <family val="2"/>
    </font>
    <font>
      <u/>
      <sz val="11"/>
      <color theme="10"/>
      <name val="Calibri"/>
      <family val="2"/>
      <scheme val="minor"/>
    </font>
    <font>
      <sz val="11"/>
      <color rgb="FFFF000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1"/>
      <color theme="1"/>
      <name val="Arial"/>
      <family val="2"/>
    </font>
    <font>
      <sz val="8"/>
      <name val="Arial"/>
      <family val="2"/>
    </font>
    <font>
      <sz val="10"/>
      <color indexed="8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sz val="11"/>
      <name val="Arial"/>
      <family val="2"/>
    </font>
    <font>
      <b/>
      <sz val="12"/>
      <color theme="1"/>
      <name val="Calibri"/>
      <family val="2"/>
      <scheme val="minor"/>
    </font>
    <font>
      <b/>
      <sz val="12"/>
      <color theme="1"/>
      <name val="Arial"/>
      <family val="2"/>
    </font>
    <font>
      <b/>
      <u/>
      <sz val="12"/>
      <color theme="1"/>
      <name val="Arial"/>
      <family val="2"/>
    </font>
    <font>
      <sz val="12"/>
      <color theme="1"/>
      <name val="Calibri"/>
      <family val="2"/>
      <scheme val="minor"/>
    </font>
    <font>
      <b/>
      <sz val="12"/>
      <color indexed="8"/>
      <name val="Calibri"/>
      <family val="2"/>
    </font>
    <font>
      <sz val="12"/>
      <color indexed="8"/>
      <name val="Calibri"/>
      <family val="2"/>
    </font>
    <font>
      <sz val="11"/>
      <color indexed="8"/>
      <name val="Calibri"/>
      <family val="2"/>
    </font>
    <font>
      <u/>
      <sz val="11"/>
      <color indexed="8"/>
      <name val="Calibri"/>
      <family val="2"/>
    </font>
    <font>
      <sz val="8"/>
      <color theme="1"/>
      <name val="Calibri"/>
      <family val="2"/>
      <scheme val="minor"/>
    </font>
    <font>
      <sz val="14"/>
      <color indexed="81"/>
      <name val="Arial"/>
      <family val="2"/>
    </font>
    <font>
      <sz val="14"/>
      <color indexed="81"/>
      <name val="Tahoma"/>
      <family val="2"/>
    </font>
    <font>
      <b/>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color theme="1"/>
      <name val="Tahoma"/>
      <family val="2"/>
    </font>
    <font>
      <b/>
      <sz val="10"/>
      <name val="Tahoma"/>
      <family val="2"/>
    </font>
    <font>
      <sz val="10"/>
      <color rgb="FF000000"/>
      <name val="Arial"/>
      <family val="2"/>
    </font>
  </fonts>
  <fills count="37">
    <fill>
      <patternFill patternType="none"/>
    </fill>
    <fill>
      <patternFill patternType="gray125"/>
    </fill>
    <fill>
      <patternFill patternType="solid">
        <fgColor indexed="22"/>
        <bgColor indexed="64"/>
      </patternFill>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9FF3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FCFC6"/>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rgb="FFFFC0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top style="thin">
        <color indexed="64"/>
      </top>
      <bottom style="thick">
        <color indexed="64"/>
      </bottom>
      <diagonal/>
    </border>
    <border>
      <left/>
      <right/>
      <top/>
      <bottom style="thick">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s>
  <cellStyleXfs count="15">
    <xf numFmtId="0" fontId="0" fillId="0" borderId="0"/>
    <xf numFmtId="0" fontId="4" fillId="3" borderId="1">
      <alignment horizontal="center" vertical="center" textRotation="90" wrapText="1"/>
    </xf>
    <xf numFmtId="0" fontId="4" fillId="4" borderId="1">
      <alignment horizontal="center" vertical="center" textRotation="90" wrapText="1"/>
    </xf>
    <xf numFmtId="0" fontId="4" fillId="5" borderId="1">
      <alignment horizontal="center" vertical="center" textRotation="90" wrapText="1"/>
    </xf>
    <xf numFmtId="0" fontId="4" fillId="6" borderId="1">
      <alignment horizontal="center" vertical="center" textRotation="90" wrapText="1"/>
    </xf>
    <xf numFmtId="0" fontId="4" fillId="7" borderId="1">
      <alignment horizontal="center" vertical="center" textRotation="90" wrapText="1"/>
    </xf>
    <xf numFmtId="0" fontId="4" fillId="6" borderId="1">
      <alignment horizontal="center" vertical="center" textRotation="90" wrapText="1"/>
    </xf>
    <xf numFmtId="0" fontId="4" fillId="8" borderId="1">
      <alignment horizontal="center" vertical="center" textRotation="90" wrapText="1"/>
    </xf>
    <xf numFmtId="0" fontId="4" fillId="9" borderId="1">
      <alignment horizontal="center" vertical="center" textRotation="90" wrapText="1"/>
    </xf>
    <xf numFmtId="0" fontId="4" fillId="10" borderId="1">
      <alignment horizontal="center" vertical="center" textRotation="90" wrapText="1"/>
    </xf>
    <xf numFmtId="0" fontId="20" fillId="0" borderId="0" applyNumberForma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20" fillId="0" borderId="0" applyNumberFormat="0" applyFill="0" applyBorder="0" applyAlignment="0" applyProtection="0"/>
  </cellStyleXfs>
  <cellXfs count="1178">
    <xf numFmtId="0" fontId="0" fillId="0" borderId="0" xfId="0"/>
    <xf numFmtId="0" fontId="4" fillId="2" borderId="1" xfId="12" applyFont="1" applyFill="1" applyBorder="1" applyAlignment="1" applyProtection="1">
      <alignment horizontal="center" vertical="center"/>
    </xf>
    <xf numFmtId="0" fontId="5" fillId="11" borderId="1" xfId="12" applyFont="1" applyFill="1" applyBorder="1" applyAlignment="1" applyProtection="1">
      <alignment horizontal="center" vertical="center" wrapText="1"/>
    </xf>
    <xf numFmtId="0" fontId="0" fillId="12" borderId="1" xfId="0" applyFill="1" applyBorder="1"/>
    <xf numFmtId="0" fontId="0" fillId="13" borderId="1" xfId="0" applyFill="1" applyBorder="1"/>
    <xf numFmtId="0" fontId="0" fillId="14" borderId="0" xfId="0" applyFill="1"/>
    <xf numFmtId="0" fontId="3" fillId="14" borderId="0" xfId="12" applyFont="1" applyFill="1" applyProtection="1"/>
    <xf numFmtId="0" fontId="2" fillId="14" borderId="0" xfId="12" applyFill="1"/>
    <xf numFmtId="0" fontId="6" fillId="11" borderId="1" xfId="12" applyFont="1" applyFill="1" applyBorder="1" applyAlignment="1">
      <alignment horizontal="center" vertical="center"/>
    </xf>
    <xf numFmtId="0" fontId="0" fillId="15" borderId="1" xfId="0" applyFill="1" applyBorder="1"/>
    <xf numFmtId="0" fontId="0" fillId="16" borderId="1" xfId="0" applyFill="1" applyBorder="1"/>
    <xf numFmtId="0" fontId="0" fillId="14" borderId="0" xfId="0" applyFill="1" applyBorder="1" applyAlignment="1">
      <alignment vertical="center" wrapText="1"/>
    </xf>
    <xf numFmtId="0" fontId="0" fillId="14" borderId="0" xfId="0" applyFill="1" applyBorder="1"/>
    <xf numFmtId="0" fontId="2" fillId="12" borderId="1" xfId="12" applyFont="1" applyFill="1" applyBorder="1" applyAlignment="1" applyProtection="1">
      <alignment horizontal="left" vertical="center" wrapText="1"/>
    </xf>
    <xf numFmtId="0" fontId="2" fillId="13" borderId="1" xfId="12" applyFont="1" applyFill="1" applyBorder="1" applyAlignment="1" applyProtection="1">
      <alignment horizontal="left" vertical="center" wrapText="1"/>
    </xf>
    <xf numFmtId="0" fontId="2" fillId="15" borderId="1" xfId="12" applyFont="1" applyFill="1" applyBorder="1" applyAlignment="1" applyProtection="1">
      <alignment horizontal="left" vertical="center" wrapText="1"/>
    </xf>
    <xf numFmtId="0" fontId="2" fillId="16" borderId="1" xfId="12" applyFont="1" applyFill="1" applyBorder="1" applyAlignment="1" applyProtection="1">
      <alignment horizontal="left" vertical="center" wrapText="1"/>
    </xf>
    <xf numFmtId="0" fontId="8" fillId="2" borderId="1" xfId="12" applyFont="1" applyFill="1" applyBorder="1" applyAlignment="1" applyProtection="1">
      <alignment horizontal="center" vertical="center" wrapText="1"/>
    </xf>
    <xf numFmtId="0" fontId="0" fillId="14" borderId="2" xfId="0" applyFill="1" applyBorder="1" applyAlignment="1">
      <alignment horizontal="center" vertical="center"/>
    </xf>
    <xf numFmtId="0" fontId="0" fillId="14" borderId="3" xfId="0" applyFill="1" applyBorder="1" applyAlignment="1">
      <alignment horizontal="center" vertical="center"/>
    </xf>
    <xf numFmtId="0" fontId="22" fillId="17" borderId="4" xfId="0" applyFont="1" applyFill="1" applyBorder="1" applyAlignment="1">
      <alignment horizontal="center" vertical="center"/>
    </xf>
    <xf numFmtId="0" fontId="22" fillId="18" borderId="4" xfId="0" applyFont="1" applyFill="1" applyBorder="1" applyAlignment="1">
      <alignment horizontal="center" vertical="center"/>
    </xf>
    <xf numFmtId="0" fontId="23" fillId="0" borderId="0" xfId="0" applyFont="1" applyProtection="1"/>
    <xf numFmtId="0" fontId="23" fillId="16" borderId="0" xfId="0" applyFont="1" applyFill="1" applyProtection="1"/>
    <xf numFmtId="0" fontId="23" fillId="14" borderId="0" xfId="0" applyFont="1" applyFill="1" applyProtection="1"/>
    <xf numFmtId="0" fontId="23" fillId="14" borderId="0" xfId="0" applyFont="1" applyFill="1" applyBorder="1" applyProtection="1"/>
    <xf numFmtId="0" fontId="23" fillId="14" borderId="5" xfId="0" applyFont="1" applyFill="1" applyBorder="1" applyProtection="1"/>
    <xf numFmtId="0" fontId="23" fillId="14" borderId="1" xfId="0" applyFont="1" applyFill="1" applyBorder="1" applyProtection="1"/>
    <xf numFmtId="0" fontId="23" fillId="0" borderId="1" xfId="0" applyFont="1" applyBorder="1" applyProtection="1"/>
    <xf numFmtId="0" fontId="0" fillId="14" borderId="6" xfId="0"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4" borderId="9" xfId="0" applyFill="1" applyBorder="1" applyAlignment="1">
      <alignment horizontal="justify" vertical="center" wrapText="1"/>
    </xf>
    <xf numFmtId="0" fontId="0" fillId="14" borderId="10" xfId="0" applyFill="1" applyBorder="1" applyAlignment="1">
      <alignment horizontal="justify" vertical="center" wrapText="1"/>
    </xf>
    <xf numFmtId="0" fontId="0" fillId="14" borderId="11" xfId="0" applyFill="1" applyBorder="1" applyAlignment="1">
      <alignment horizontal="justify" vertical="center" wrapText="1"/>
    </xf>
    <xf numFmtId="0" fontId="0" fillId="14" borderId="6" xfId="0" applyFill="1" applyBorder="1" applyAlignment="1">
      <alignment horizontal="justify" vertical="center" wrapText="1"/>
    </xf>
    <xf numFmtId="0" fontId="0" fillId="14" borderId="7" xfId="0" applyFill="1" applyBorder="1" applyAlignment="1">
      <alignment horizontal="justify" vertical="center" wrapText="1"/>
    </xf>
    <xf numFmtId="0" fontId="0" fillId="14" borderId="8" xfId="0" applyFill="1" applyBorder="1" applyAlignment="1">
      <alignment horizontal="justify" vertical="center" wrapText="1"/>
    </xf>
    <xf numFmtId="0" fontId="24" fillId="14" borderId="6" xfId="0" applyFont="1" applyFill="1" applyBorder="1" applyAlignment="1">
      <alignment vertical="center"/>
    </xf>
    <xf numFmtId="0" fontId="24" fillId="14" borderId="7" xfId="0" applyFont="1" applyFill="1" applyBorder="1" applyAlignment="1">
      <alignment vertical="center"/>
    </xf>
    <xf numFmtId="0" fontId="24" fillId="14" borderId="8" xfId="0" applyFont="1" applyFill="1" applyBorder="1" applyAlignment="1">
      <alignment vertical="center"/>
    </xf>
    <xf numFmtId="0" fontId="24" fillId="14" borderId="1" xfId="0" applyFont="1" applyFill="1" applyBorder="1" applyAlignment="1">
      <alignment vertical="center"/>
    </xf>
    <xf numFmtId="0" fontId="25" fillId="19" borderId="13" xfId="0" applyFont="1" applyFill="1" applyBorder="1" applyAlignment="1"/>
    <xf numFmtId="0" fontId="25" fillId="19" borderId="14" xfId="0" applyFont="1" applyFill="1" applyBorder="1" applyAlignment="1"/>
    <xf numFmtId="0" fontId="25" fillId="19" borderId="15" xfId="0" applyFont="1" applyFill="1" applyBorder="1" applyAlignment="1"/>
    <xf numFmtId="0" fontId="2" fillId="0" borderId="1" xfId="12" applyFont="1" applyBorder="1" applyAlignment="1" applyProtection="1">
      <alignment horizontal="left" vertical="center" wrapText="1"/>
    </xf>
    <xf numFmtId="0" fontId="6" fillId="11" borderId="1" xfId="12" applyFont="1" applyFill="1" applyBorder="1" applyAlignment="1">
      <alignment horizontal="center" vertical="center"/>
    </xf>
    <xf numFmtId="0" fontId="0" fillId="14" borderId="0" xfId="0" applyFill="1" applyBorder="1" applyAlignment="1">
      <alignment horizontal="center"/>
    </xf>
    <xf numFmtId="0" fontId="22" fillId="14" borderId="3" xfId="0" applyFont="1" applyFill="1" applyBorder="1" applyAlignment="1">
      <alignment horizontal="center"/>
    </xf>
    <xf numFmtId="0" fontId="22" fillId="14" borderId="12" xfId="0" applyFont="1" applyFill="1" applyBorder="1" applyAlignment="1">
      <alignment horizontal="center"/>
    </xf>
    <xf numFmtId="0" fontId="22" fillId="14" borderId="17" xfId="0" applyFont="1" applyFill="1" applyBorder="1" applyAlignment="1">
      <alignment horizontal="center"/>
    </xf>
    <xf numFmtId="0" fontId="22" fillId="14" borderId="18" xfId="0" applyFont="1" applyFill="1" applyBorder="1" applyAlignment="1">
      <alignment horizontal="center"/>
    </xf>
    <xf numFmtId="0" fontId="22" fillId="14" borderId="19" xfId="0" applyFont="1" applyFill="1" applyBorder="1" applyAlignment="1">
      <alignment horizontal="center"/>
    </xf>
    <xf numFmtId="0" fontId="22" fillId="14" borderId="20" xfId="0" applyFont="1" applyFill="1" applyBorder="1" applyAlignment="1">
      <alignment horizontal="center"/>
    </xf>
    <xf numFmtId="0" fontId="27" fillId="14" borderId="0" xfId="0" applyFont="1" applyFill="1"/>
    <xf numFmtId="0" fontId="10" fillId="15" borderId="4" xfId="0" applyFont="1" applyFill="1" applyBorder="1" applyAlignment="1">
      <alignment horizontal="center" vertical="center" wrapText="1"/>
    </xf>
    <xf numFmtId="0" fontId="2" fillId="14" borderId="1" xfId="12" applyFont="1" applyFill="1" applyBorder="1" applyAlignment="1" applyProtection="1">
      <alignment horizontal="center" vertical="center" wrapText="1"/>
    </xf>
    <xf numFmtId="0" fontId="2" fillId="22" borderId="1"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28" fillId="14" borderId="18" xfId="0" applyFont="1" applyFill="1" applyBorder="1" applyAlignment="1">
      <alignment horizontal="center" vertical="center"/>
    </xf>
    <xf numFmtId="0" fontId="2" fillId="14" borderId="22" xfId="0" applyFont="1" applyFill="1" applyBorder="1" applyAlignment="1">
      <alignment horizontal="center" vertical="center" wrapText="1"/>
    </xf>
    <xf numFmtId="0" fontId="2" fillId="14" borderId="19" xfId="12" applyFont="1" applyFill="1" applyBorder="1" applyAlignment="1" applyProtection="1">
      <alignment horizontal="center" vertical="center" wrapText="1"/>
    </xf>
    <xf numFmtId="0" fontId="27" fillId="14" borderId="20" xfId="0" applyFont="1" applyFill="1" applyBorder="1" applyAlignment="1">
      <alignment horizontal="center" vertical="center" wrapText="1"/>
    </xf>
    <xf numFmtId="0" fontId="28" fillId="14" borderId="2" xfId="0" applyFont="1" applyFill="1" applyBorder="1" applyAlignment="1">
      <alignment horizontal="center" vertical="center"/>
    </xf>
    <xf numFmtId="0" fontId="2" fillId="14" borderId="23" xfId="0" applyFont="1" applyFill="1" applyBorder="1" applyAlignment="1">
      <alignment horizontal="center" vertical="center" wrapText="1"/>
    </xf>
    <xf numFmtId="0" fontId="28" fillId="14" borderId="3" xfId="0" applyFont="1" applyFill="1" applyBorder="1" applyAlignment="1">
      <alignment horizontal="center" vertical="center"/>
    </xf>
    <xf numFmtId="0" fontId="2" fillId="14" borderId="12" xfId="12" applyFont="1" applyFill="1" applyBorder="1" applyAlignment="1" applyProtection="1">
      <alignment horizontal="center" vertical="center" wrapText="1"/>
    </xf>
    <xf numFmtId="0" fontId="2" fillId="14" borderId="17" xfId="12" applyFont="1" applyFill="1" applyBorder="1" applyAlignment="1" applyProtection="1">
      <alignment horizontal="center" vertical="center" wrapText="1"/>
    </xf>
    <xf numFmtId="0" fontId="23" fillId="0" borderId="5" xfId="0" applyFont="1" applyBorder="1" applyProtection="1"/>
    <xf numFmtId="0" fontId="23" fillId="13" borderId="1" xfId="0" applyFont="1" applyFill="1" applyBorder="1" applyProtection="1"/>
    <xf numFmtId="0" fontId="23" fillId="12" borderId="1" xfId="0" applyFont="1" applyFill="1" applyBorder="1" applyProtection="1"/>
    <xf numFmtId="0" fontId="4" fillId="11" borderId="24" xfId="12" applyFont="1" applyFill="1" applyBorder="1" applyAlignment="1" applyProtection="1">
      <alignment vertical="center"/>
    </xf>
    <xf numFmtId="0" fontId="4" fillId="2" borderId="24" xfId="12" applyFont="1" applyFill="1" applyBorder="1" applyAlignment="1" applyProtection="1">
      <alignment vertical="center"/>
    </xf>
    <xf numFmtId="0" fontId="4" fillId="15" borderId="24" xfId="12" applyFont="1" applyFill="1" applyBorder="1" applyAlignment="1" applyProtection="1">
      <alignment vertical="center"/>
    </xf>
    <xf numFmtId="0" fontId="4" fillId="16" borderId="24" xfId="12" applyFont="1" applyFill="1" applyBorder="1" applyAlignment="1" applyProtection="1">
      <alignment vertical="center"/>
    </xf>
    <xf numFmtId="0" fontId="23" fillId="23" borderId="0" xfId="0" applyFont="1" applyFill="1" applyProtection="1"/>
    <xf numFmtId="0" fontId="0" fillId="13" borderId="0" xfId="0" applyFill="1"/>
    <xf numFmtId="0" fontId="29" fillId="0" borderId="2" xfId="0" applyFont="1" applyBorder="1" applyAlignment="1">
      <alignment horizontal="center"/>
    </xf>
    <xf numFmtId="0" fontId="29" fillId="0" borderId="23" xfId="0" applyFont="1" applyBorder="1"/>
    <xf numFmtId="0" fontId="29" fillId="0" borderId="3" xfId="0" applyFont="1" applyBorder="1" applyAlignment="1">
      <alignment horizontal="center"/>
    </xf>
    <xf numFmtId="0" fontId="29" fillId="0" borderId="17" xfId="0" applyFont="1" applyBorder="1"/>
    <xf numFmtId="0" fontId="26" fillId="0" borderId="26" xfId="0" applyFont="1" applyBorder="1" applyAlignment="1">
      <alignment horizontal="center"/>
    </xf>
    <xf numFmtId="0" fontId="26" fillId="0" borderId="27" xfId="0" applyFont="1" applyBorder="1" applyAlignment="1">
      <alignment horizontal="center"/>
    </xf>
    <xf numFmtId="0" fontId="29" fillId="0" borderId="18" xfId="0" applyFont="1" applyBorder="1"/>
    <xf numFmtId="0" fontId="27" fillId="0" borderId="22" xfId="0" applyFont="1" applyBorder="1"/>
    <xf numFmtId="0" fontId="29" fillId="0" borderId="22" xfId="0" applyFont="1" applyBorder="1"/>
    <xf numFmtId="0" fontId="0" fillId="0" borderId="25" xfId="0" applyBorder="1"/>
    <xf numFmtId="0" fontId="27" fillId="0" borderId="0" xfId="0" applyFont="1" applyBorder="1"/>
    <xf numFmtId="0" fontId="29" fillId="0" borderId="0" xfId="0" applyFont="1" applyBorder="1"/>
    <xf numFmtId="0" fontId="30" fillId="0" borderId="0" xfId="0" applyFont="1" applyBorder="1"/>
    <xf numFmtId="0" fontId="0" fillId="0" borderId="27" xfId="0" applyBorder="1"/>
    <xf numFmtId="0" fontId="27" fillId="0" borderId="28" xfId="0" applyFont="1" applyBorder="1"/>
    <xf numFmtId="0" fontId="29" fillId="0" borderId="28" xfId="0" applyFont="1" applyBorder="1"/>
    <xf numFmtId="0" fontId="0" fillId="0" borderId="29" xfId="0" applyBorder="1"/>
    <xf numFmtId="0" fontId="29" fillId="0" borderId="1" xfId="0" applyFont="1" applyBorder="1" applyAlignment="1">
      <alignment horizontal="center"/>
    </xf>
    <xf numFmtId="0" fontId="29" fillId="0" borderId="12" xfId="0" applyFont="1" applyBorder="1" applyAlignment="1">
      <alignment horizontal="center"/>
    </xf>
    <xf numFmtId="0" fontId="0" fillId="0" borderId="1" xfId="0" applyBorder="1"/>
    <xf numFmtId="0" fontId="23" fillId="13" borderId="5" xfId="0" applyFont="1" applyFill="1" applyBorder="1" applyProtection="1"/>
    <xf numFmtId="0" fontId="23" fillId="12" borderId="5" xfId="0" applyFont="1" applyFill="1" applyBorder="1" applyProtection="1"/>
    <xf numFmtId="0" fontId="0" fillId="0" borderId="0" xfId="0" quotePrefix="1"/>
    <xf numFmtId="0" fontId="24" fillId="14" borderId="24" xfId="0" applyFont="1" applyFill="1" applyBorder="1" applyAlignment="1">
      <alignment vertical="center"/>
    </xf>
    <xf numFmtId="0" fontId="15" fillId="20" borderId="4" xfId="0" applyFont="1" applyFill="1" applyBorder="1" applyAlignment="1" applyProtection="1">
      <alignment horizontal="center" vertical="center" wrapText="1"/>
      <protection hidden="1"/>
    </xf>
    <xf numFmtId="0" fontId="10" fillId="12" borderId="4" xfId="0" applyFont="1" applyFill="1" applyBorder="1" applyAlignment="1">
      <alignment horizontal="center" vertical="center" wrapText="1"/>
    </xf>
    <xf numFmtId="0" fontId="4" fillId="13" borderId="24" xfId="12" applyFont="1" applyFill="1" applyBorder="1" applyAlignment="1" applyProtection="1">
      <alignment vertical="center"/>
    </xf>
    <xf numFmtId="0" fontId="9" fillId="12" borderId="24" xfId="12" applyFont="1" applyFill="1" applyBorder="1" applyAlignment="1" applyProtection="1">
      <alignment vertical="center"/>
    </xf>
    <xf numFmtId="0" fontId="9" fillId="12" borderId="24" xfId="12" applyFont="1" applyFill="1" applyBorder="1" applyAlignment="1" applyProtection="1">
      <alignment vertical="center" wrapText="1"/>
    </xf>
    <xf numFmtId="0" fontId="23" fillId="13" borderId="0" xfId="0" applyFont="1" applyFill="1" applyProtection="1"/>
    <xf numFmtId="0" fontId="0" fillId="12" borderId="0" xfId="0" applyFill="1"/>
    <xf numFmtId="0" fontId="23" fillId="15" borderId="0" xfId="0" applyFont="1" applyFill="1" applyProtection="1"/>
    <xf numFmtId="0" fontId="15" fillId="20" borderId="4" xfId="0" applyFont="1" applyFill="1" applyBorder="1" applyAlignment="1" applyProtection="1">
      <alignment horizontal="center" vertical="center" wrapText="1"/>
    </xf>
    <xf numFmtId="0" fontId="29" fillId="0" borderId="19" xfId="0" applyFont="1" applyBorder="1" applyAlignment="1">
      <alignment horizontal="center"/>
    </xf>
    <xf numFmtId="0" fontId="28" fillId="24" borderId="50" xfId="0" applyFont="1" applyFill="1" applyBorder="1" applyAlignment="1">
      <alignment horizontal="center"/>
    </xf>
    <xf numFmtId="0" fontId="28" fillId="24" borderId="24" xfId="0" applyFont="1" applyFill="1" applyBorder="1" applyAlignment="1">
      <alignment horizontal="center"/>
    </xf>
    <xf numFmtId="0" fontId="28" fillId="24" borderId="53" xfId="0" applyFont="1" applyFill="1" applyBorder="1" applyAlignment="1">
      <alignment horizontal="center"/>
    </xf>
    <xf numFmtId="0" fontId="0" fillId="0" borderId="18" xfId="0" applyBorder="1"/>
    <xf numFmtId="0" fontId="0" fillId="0" borderId="20" xfId="0" applyBorder="1"/>
    <xf numFmtId="0" fontId="0" fillId="0" borderId="2" xfId="0" applyBorder="1"/>
    <xf numFmtId="0" fontId="0" fillId="0" borderId="24" xfId="0" applyBorder="1"/>
    <xf numFmtId="0" fontId="0" fillId="0" borderId="53" xfId="0" applyBorder="1"/>
    <xf numFmtId="0" fontId="0" fillId="0" borderId="3" xfId="0" applyBorder="1"/>
    <xf numFmtId="0" fontId="0" fillId="0" borderId="12" xfId="0" applyBorder="1"/>
    <xf numFmtId="0" fontId="0" fillId="0" borderId="17" xfId="0" applyBorder="1"/>
    <xf numFmtId="0" fontId="22" fillId="0" borderId="0" xfId="0" applyFont="1"/>
    <xf numFmtId="0" fontId="26" fillId="0" borderId="35" xfId="0" applyFont="1" applyBorder="1" applyAlignment="1">
      <alignment horizontal="center"/>
    </xf>
    <xf numFmtId="0" fontId="26" fillId="0" borderId="29" xfId="0" applyFont="1" applyBorder="1" applyAlignment="1">
      <alignment horizontal="center"/>
    </xf>
    <xf numFmtId="0" fontId="29" fillId="0" borderId="51" xfId="0" applyFont="1" applyBorder="1" applyAlignment="1">
      <alignment horizontal="center"/>
    </xf>
    <xf numFmtId="0" fontId="29" fillId="0" borderId="20" xfId="0" applyFont="1" applyBorder="1"/>
    <xf numFmtId="0" fontId="29" fillId="0" borderId="2" xfId="0" applyFont="1" applyBorder="1"/>
    <xf numFmtId="0" fontId="0" fillId="0" borderId="23" xfId="0" applyBorder="1"/>
    <xf numFmtId="0" fontId="29" fillId="0" borderId="2" xfId="0" applyFont="1" applyBorder="1" applyAlignment="1">
      <alignment horizontal="center" vertical="center"/>
    </xf>
    <xf numFmtId="0" fontId="0" fillId="0" borderId="50" xfId="0" applyBorder="1"/>
    <xf numFmtId="0" fontId="0" fillId="0" borderId="21" xfId="0" applyBorder="1"/>
    <xf numFmtId="0" fontId="0" fillId="0" borderId="15" xfId="0" applyBorder="1"/>
    <xf numFmtId="0" fontId="26" fillId="24" borderId="43" xfId="0" applyFont="1" applyFill="1" applyBorder="1" applyAlignment="1">
      <alignment vertical="top" wrapText="1"/>
    </xf>
    <xf numFmtId="0" fontId="26" fillId="24" borderId="52" xfId="0" applyFont="1" applyFill="1" applyBorder="1" applyAlignment="1">
      <alignment vertical="top" wrapText="1"/>
    </xf>
    <xf numFmtId="0" fontId="26" fillId="24" borderId="52" xfId="0" applyFont="1" applyFill="1" applyBorder="1" applyAlignment="1">
      <alignment horizontal="center" vertical="center" wrapText="1"/>
    </xf>
    <xf numFmtId="0" fontId="39" fillId="24" borderId="52" xfId="0" applyFont="1" applyFill="1" applyBorder="1" applyAlignment="1">
      <alignment horizontal="center" vertical="center" wrapText="1"/>
    </xf>
    <xf numFmtId="0" fontId="26" fillId="24" borderId="43" xfId="0" applyFont="1" applyFill="1" applyBorder="1" applyAlignment="1">
      <alignment horizontal="center" vertical="center" wrapText="1"/>
    </xf>
    <xf numFmtId="0" fontId="26" fillId="24" borderId="0" xfId="0" applyFont="1" applyFill="1" applyBorder="1" applyAlignment="1">
      <alignment horizontal="center" vertical="center" wrapText="1"/>
    </xf>
    <xf numFmtId="0" fontId="26" fillId="24" borderId="26" xfId="0" applyFont="1" applyFill="1" applyBorder="1" applyAlignment="1">
      <alignment horizontal="center" vertical="center" wrapText="1"/>
    </xf>
    <xf numFmtId="0" fontId="29" fillId="0" borderId="19" xfId="0" applyFont="1" applyBorder="1" applyAlignment="1">
      <alignment wrapText="1"/>
    </xf>
    <xf numFmtId="0" fontId="38" fillId="0" borderId="0" xfId="0" applyFont="1" applyAlignment="1">
      <alignment horizontal="center"/>
    </xf>
    <xf numFmtId="0" fontId="29" fillId="0" borderId="1" xfId="0" applyFont="1" applyBorder="1" applyAlignment="1">
      <alignment wrapText="1"/>
    </xf>
    <xf numFmtId="0" fontId="29" fillId="0" borderId="12" xfId="0" applyFont="1" applyBorder="1" applyAlignment="1"/>
    <xf numFmtId="0" fontId="2" fillId="0" borderId="33" xfId="0" applyFont="1" applyBorder="1" applyAlignment="1">
      <alignment horizontal="center" vertical="center" wrapText="1"/>
    </xf>
    <xf numFmtId="0" fontId="23" fillId="14" borderId="30" xfId="0" applyFont="1" applyFill="1" applyBorder="1" applyAlignment="1" applyProtection="1"/>
    <xf numFmtId="0" fontId="23" fillId="14" borderId="6" xfId="0" applyFont="1" applyFill="1" applyBorder="1" applyAlignment="1" applyProtection="1"/>
    <xf numFmtId="0" fontId="23" fillId="14" borderId="7" xfId="0" applyFont="1" applyFill="1" applyBorder="1" applyAlignment="1" applyProtection="1"/>
    <xf numFmtId="0" fontId="23" fillId="14" borderId="8" xfId="0" applyFont="1" applyFill="1" applyBorder="1" applyAlignment="1" applyProtection="1"/>
    <xf numFmtId="0" fontId="23" fillId="14" borderId="30" xfId="0" applyFont="1" applyFill="1" applyBorder="1" applyProtection="1"/>
    <xf numFmtId="0" fontId="23" fillId="14" borderId="6" xfId="0" applyFont="1" applyFill="1" applyBorder="1" applyProtection="1"/>
    <xf numFmtId="0" fontId="23" fillId="14" borderId="7" xfId="0" applyFont="1" applyFill="1" applyBorder="1" applyProtection="1"/>
    <xf numFmtId="0" fontId="23" fillId="14" borderId="8" xfId="0" applyFont="1" applyFill="1" applyBorder="1" applyProtection="1"/>
    <xf numFmtId="0" fontId="23" fillId="14" borderId="33" xfId="0" applyFont="1" applyFill="1" applyBorder="1" applyAlignment="1" applyProtection="1"/>
    <xf numFmtId="0" fontId="23" fillId="14" borderId="33" xfId="0" applyFont="1" applyFill="1" applyBorder="1" applyProtection="1"/>
    <xf numFmtId="0" fontId="23" fillId="14" borderId="59" xfId="0" applyFont="1" applyFill="1" applyBorder="1" applyAlignment="1" applyProtection="1"/>
    <xf numFmtId="0" fontId="23" fillId="14" borderId="59" xfId="0" applyFont="1" applyFill="1" applyBorder="1" applyProtection="1"/>
    <xf numFmtId="0" fontId="23" fillId="0" borderId="6" xfId="0" applyFont="1" applyBorder="1" applyProtection="1"/>
    <xf numFmtId="0" fontId="23" fillId="0" borderId="7" xfId="0" applyFont="1" applyBorder="1" applyProtection="1"/>
    <xf numFmtId="0" fontId="23" fillId="0" borderId="8" xfId="0" applyFont="1" applyBorder="1" applyProtection="1"/>
    <xf numFmtId="0" fontId="2" fillId="0" borderId="59" xfId="0" applyFont="1" applyFill="1" applyBorder="1" applyAlignment="1" applyProtection="1">
      <alignment horizontal="center" vertical="center" wrapText="1"/>
      <protection locked="0"/>
    </xf>
    <xf numFmtId="0" fontId="23" fillId="0" borderId="33" xfId="0" applyFont="1" applyBorder="1" applyProtection="1"/>
    <xf numFmtId="0" fontId="23" fillId="0" borderId="30" xfId="0" applyFont="1" applyBorder="1" applyProtection="1"/>
    <xf numFmtId="0" fontId="23" fillId="0" borderId="59" xfId="0" applyFont="1" applyBorder="1" applyProtection="1"/>
    <xf numFmtId="0" fontId="23" fillId="0" borderId="45" xfId="0" applyFont="1" applyBorder="1" applyProtection="1"/>
    <xf numFmtId="0" fontId="25" fillId="14" borderId="6" xfId="0" applyFont="1" applyFill="1" applyBorder="1" applyAlignment="1"/>
    <xf numFmtId="0" fontId="22" fillId="14" borderId="7" xfId="0" applyFont="1" applyFill="1" applyBorder="1" applyAlignment="1"/>
    <xf numFmtId="0" fontId="25" fillId="14" borderId="33" xfId="0" applyFont="1" applyFill="1" applyBorder="1" applyAlignment="1"/>
    <xf numFmtId="0" fontId="22" fillId="14" borderId="30" xfId="0" applyFont="1" applyFill="1" applyBorder="1" applyAlignment="1"/>
    <xf numFmtId="0" fontId="23" fillId="0" borderId="40" xfId="0" applyFont="1" applyBorder="1" applyProtection="1"/>
    <xf numFmtId="0" fontId="23" fillId="15" borderId="24" xfId="0" applyFont="1" applyFill="1" applyBorder="1" applyProtection="1"/>
    <xf numFmtId="0" fontId="23" fillId="15" borderId="41" xfId="0" applyFont="1" applyFill="1" applyBorder="1" applyProtection="1"/>
    <xf numFmtId="0" fontId="23" fillId="0" borderId="41" xfId="0" applyFont="1" applyBorder="1" applyProtection="1"/>
    <xf numFmtId="0" fontId="23" fillId="0" borderId="33" xfId="0" applyFont="1" applyBorder="1" applyAlignment="1" applyProtection="1">
      <alignment vertical="top"/>
    </xf>
    <xf numFmtId="0" fontId="26" fillId="0" borderId="19" xfId="0" applyFont="1" applyBorder="1" applyAlignment="1">
      <alignment horizontal="center"/>
    </xf>
    <xf numFmtId="0" fontId="26" fillId="0" borderId="20" xfId="0" applyFont="1" applyBorder="1" applyAlignment="1">
      <alignment horizontal="center"/>
    </xf>
    <xf numFmtId="0" fontId="29" fillId="0" borderId="50" xfId="0" applyFont="1" applyBorder="1" applyAlignment="1">
      <alignment horizontal="center"/>
    </xf>
    <xf numFmtId="0" fontId="29" fillId="0" borderId="23" xfId="0" applyFont="1" applyBorder="1" applyAlignment="1">
      <alignment horizontal="center"/>
    </xf>
    <xf numFmtId="0" fontId="29" fillId="0" borderId="53" xfId="0" applyFont="1" applyBorder="1" applyAlignment="1">
      <alignment horizontal="center"/>
    </xf>
    <xf numFmtId="0" fontId="0" fillId="0" borderId="21" xfId="0" applyBorder="1" applyAlignment="1">
      <alignment horizontal="center"/>
    </xf>
    <xf numFmtId="0" fontId="0" fillId="0" borderId="15" xfId="0" applyBorder="1" applyAlignment="1">
      <alignment horizontal="center"/>
    </xf>
    <xf numFmtId="0" fontId="29" fillId="0" borderId="19" xfId="0" applyFont="1" applyBorder="1" applyAlignment="1">
      <alignment horizontal="center" wrapText="1"/>
    </xf>
    <xf numFmtId="0" fontId="0" fillId="14" borderId="0" xfId="0" applyFill="1" applyBorder="1" applyAlignment="1">
      <alignment vertical="center"/>
    </xf>
    <xf numFmtId="0" fontId="46" fillId="14" borderId="6" xfId="0" applyFont="1" applyFill="1" applyBorder="1" applyAlignment="1">
      <alignment horizontal="center" vertical="center"/>
    </xf>
    <xf numFmtId="0" fontId="46" fillId="14" borderId="7" xfId="0" applyFont="1" applyFill="1" applyBorder="1" applyAlignment="1">
      <alignment horizontal="center" vertical="center" wrapText="1"/>
    </xf>
    <xf numFmtId="0" fontId="46" fillId="14" borderId="8" xfId="0" applyFont="1" applyFill="1" applyBorder="1" applyAlignment="1">
      <alignment horizontal="center" vertical="center"/>
    </xf>
    <xf numFmtId="0" fontId="7" fillId="14" borderId="6" xfId="0" applyFont="1" applyFill="1" applyBorder="1" applyAlignment="1">
      <alignment vertical="center"/>
    </xf>
    <xf numFmtId="0" fontId="2" fillId="0" borderId="0" xfId="0" applyFont="1" applyProtection="1"/>
    <xf numFmtId="0" fontId="7" fillId="14" borderId="7" xfId="0" applyFont="1" applyFill="1" applyBorder="1" applyAlignment="1">
      <alignment vertical="center"/>
    </xf>
    <xf numFmtId="0" fontId="7" fillId="14" borderId="8" xfId="0" applyFont="1" applyFill="1" applyBorder="1" applyAlignment="1">
      <alignment vertical="center"/>
    </xf>
    <xf numFmtId="0" fontId="26" fillId="24" borderId="4" xfId="0" applyFont="1" applyFill="1" applyBorder="1" applyAlignment="1">
      <alignment horizontal="center" vertical="center" wrapText="1"/>
    </xf>
    <xf numFmtId="0" fontId="29" fillId="0" borderId="1" xfId="0" applyFont="1" applyBorder="1" applyAlignment="1">
      <alignment horizontal="center" wrapText="1"/>
    </xf>
    <xf numFmtId="0" fontId="27" fillId="0" borderId="18"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27" fillId="0" borderId="3" xfId="0" applyFont="1" applyBorder="1" applyAlignment="1" applyProtection="1">
      <alignment vertical="center" wrapText="1"/>
      <protection hidden="1"/>
    </xf>
    <xf numFmtId="0" fontId="29" fillId="0" borderId="12" xfId="0" applyFont="1" applyBorder="1" applyAlignment="1">
      <alignment wrapText="1"/>
    </xf>
    <xf numFmtId="0" fontId="27" fillId="0" borderId="50" xfId="0" applyFont="1" applyBorder="1" applyAlignment="1" applyProtection="1">
      <alignment vertical="center" wrapText="1"/>
      <protection hidden="1"/>
    </xf>
    <xf numFmtId="0" fontId="29" fillId="0" borderId="24" xfId="0" applyFont="1" applyBorder="1" applyAlignment="1">
      <alignment horizontal="center"/>
    </xf>
    <xf numFmtId="0" fontId="29" fillId="0" borderId="24" xfId="0" applyFont="1" applyBorder="1" applyAlignment="1">
      <alignment wrapText="1"/>
    </xf>
    <xf numFmtId="0" fontId="29" fillId="0" borderId="24" xfId="0" applyFont="1" applyBorder="1" applyAlignment="1"/>
    <xf numFmtId="0" fontId="29" fillId="0" borderId="53" xfId="0" applyFont="1" applyBorder="1"/>
    <xf numFmtId="0" fontId="27" fillId="0" borderId="18" xfId="0" applyFont="1" applyBorder="1" applyAlignment="1" applyProtection="1">
      <alignment vertical="center" wrapText="1"/>
      <protection hidden="1"/>
    </xf>
    <xf numFmtId="0" fontId="27" fillId="0" borderId="2" xfId="0" applyFont="1" applyBorder="1" applyAlignment="1" applyProtection="1">
      <alignment vertical="center" wrapText="1"/>
      <protection hidden="1"/>
    </xf>
    <xf numFmtId="0" fontId="0" fillId="0" borderId="0" xfId="0" applyBorder="1"/>
    <xf numFmtId="0" fontId="0" fillId="14" borderId="0" xfId="0" applyFill="1" applyBorder="1" applyAlignment="1">
      <alignment horizontal="center" vertical="center"/>
    </xf>
    <xf numFmtId="0" fontId="24" fillId="14" borderId="0" xfId="0" applyFont="1" applyFill="1" applyBorder="1" applyAlignment="1">
      <alignment vertical="center"/>
    </xf>
    <xf numFmtId="0" fontId="25" fillId="14" borderId="0" xfId="0" applyFont="1" applyFill="1" applyBorder="1" applyAlignment="1"/>
    <xf numFmtId="0" fontId="22" fillId="14" borderId="0" xfId="0" applyFont="1" applyFill="1" applyBorder="1" applyAlignment="1">
      <alignment horizontal="center" vertical="center"/>
    </xf>
    <xf numFmtId="0" fontId="24" fillId="14" borderId="31" xfId="0" applyFont="1" applyFill="1" applyBorder="1" applyAlignment="1">
      <alignment vertical="center"/>
    </xf>
    <xf numFmtId="0" fontId="24" fillId="14" borderId="32" xfId="0" applyFont="1" applyFill="1" applyBorder="1" applyAlignment="1">
      <alignment vertical="center"/>
    </xf>
    <xf numFmtId="0" fontId="0" fillId="14" borderId="46" xfId="0" applyFill="1" applyBorder="1" applyAlignment="1">
      <alignment vertical="center"/>
    </xf>
    <xf numFmtId="0" fontId="0" fillId="14" borderId="9" xfId="0" applyFill="1" applyBorder="1" applyAlignment="1">
      <alignment vertical="center"/>
    </xf>
    <xf numFmtId="0" fontId="0" fillId="0" borderId="28" xfId="0" applyBorder="1"/>
    <xf numFmtId="0" fontId="25" fillId="14" borderId="29" xfId="0" applyFont="1" applyFill="1" applyBorder="1" applyAlignment="1"/>
    <xf numFmtId="0" fontId="0" fillId="0" borderId="33" xfId="0" applyBorder="1"/>
    <xf numFmtId="0" fontId="25" fillId="14" borderId="9" xfId="0" applyFont="1" applyFill="1" applyBorder="1" applyAlignment="1"/>
    <xf numFmtId="0" fontId="0" fillId="14" borderId="37" xfId="0" applyFill="1" applyBorder="1" applyAlignment="1">
      <alignment vertical="center"/>
    </xf>
    <xf numFmtId="0" fontId="0" fillId="14" borderId="29" xfId="0" applyFill="1" applyBorder="1" applyAlignment="1">
      <alignment vertical="center"/>
    </xf>
    <xf numFmtId="0" fontId="29" fillId="20" borderId="4" xfId="14" applyFont="1" applyFill="1" applyBorder="1" applyAlignment="1" applyProtection="1">
      <alignment horizontal="center" vertical="center" wrapText="1"/>
    </xf>
    <xf numFmtId="0" fontId="29" fillId="20" borderId="4" xfId="0" applyFont="1" applyFill="1" applyBorder="1" applyAlignment="1" applyProtection="1">
      <alignment horizontal="center" vertical="center" wrapText="1"/>
    </xf>
    <xf numFmtId="0" fontId="29" fillId="34" borderId="4" xfId="0" applyFont="1" applyFill="1" applyBorder="1" applyAlignment="1" applyProtection="1">
      <alignment horizontal="center" vertical="center" wrapText="1"/>
    </xf>
    <xf numFmtId="0" fontId="23" fillId="0" borderId="55" xfId="0" applyFont="1" applyBorder="1" applyProtection="1"/>
    <xf numFmtId="0" fontId="55" fillId="12" borderId="0" xfId="0" applyFont="1" applyFill="1" applyAlignment="1" applyProtection="1">
      <alignment horizontal="center" vertical="center"/>
    </xf>
    <xf numFmtId="0" fontId="54" fillId="0" borderId="0" xfId="0" applyFont="1" applyAlignment="1" applyProtection="1">
      <alignment horizontal="center" vertical="center"/>
    </xf>
    <xf numFmtId="0" fontId="55" fillId="13" borderId="0" xfId="0" applyFont="1" applyFill="1" applyAlignment="1" applyProtection="1">
      <alignment horizontal="center" vertical="center"/>
    </xf>
    <xf numFmtId="0" fontId="55" fillId="36" borderId="0" xfId="0" applyFont="1" applyFill="1" applyAlignment="1" applyProtection="1">
      <alignment horizontal="center" vertical="center"/>
    </xf>
    <xf numFmtId="0" fontId="55" fillId="16" borderId="0" xfId="0" applyFont="1" applyFill="1" applyAlignment="1" applyProtection="1">
      <alignment horizontal="center" vertical="center"/>
    </xf>
    <xf numFmtId="0" fontId="22" fillId="15"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54" fillId="12" borderId="1" xfId="0" applyFont="1" applyFill="1" applyBorder="1" applyAlignment="1" applyProtection="1">
      <alignment horizontal="center"/>
    </xf>
    <xf numFmtId="0" fontId="53" fillId="16" borderId="1" xfId="0" applyFont="1" applyFill="1" applyBorder="1" applyAlignment="1">
      <alignment horizontal="center" vertical="center" wrapText="1"/>
    </xf>
    <xf numFmtId="0" fontId="27" fillId="0" borderId="19" xfId="0" applyFont="1" applyBorder="1" applyAlignment="1" applyProtection="1">
      <alignment horizontal="center" vertical="center" wrapText="1"/>
      <protection hidden="1"/>
    </xf>
    <xf numFmtId="0" fontId="2" fillId="0" borderId="20" xfId="0" applyFont="1" applyBorder="1" applyAlignment="1" applyProtection="1">
      <alignment horizontal="center" vertical="center" wrapText="1"/>
      <protection hidden="1"/>
    </xf>
    <xf numFmtId="0" fontId="27" fillId="14" borderId="30" xfId="0" applyFont="1" applyFill="1" applyBorder="1" applyAlignment="1" applyProtection="1">
      <alignment horizontal="center" vertical="center" wrapText="1"/>
      <protection locked="0"/>
    </xf>
    <xf numFmtId="0" fontId="2" fillId="14" borderId="56"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14" borderId="1" xfId="0" applyFont="1" applyFill="1" applyBorder="1" applyAlignment="1">
      <alignment horizontal="center" vertical="center" wrapText="1"/>
    </xf>
    <xf numFmtId="0" fontId="27" fillId="0" borderId="3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7" fillId="14" borderId="4"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xf>
    <xf numFmtId="0" fontId="27" fillId="0" borderId="26" xfId="0" applyFont="1" applyFill="1" applyBorder="1" applyAlignment="1" applyProtection="1">
      <alignment horizontal="center" vertical="center" wrapText="1"/>
    </xf>
    <xf numFmtId="14" fontId="27" fillId="0" borderId="4" xfId="0" applyNumberFormat="1"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locked="0"/>
    </xf>
    <xf numFmtId="0" fontId="2" fillId="14" borderId="39" xfId="0" applyFont="1" applyFill="1" applyBorder="1" applyAlignment="1">
      <alignment horizontal="center" vertical="center" wrapText="1"/>
    </xf>
    <xf numFmtId="0" fontId="2" fillId="14" borderId="26" xfId="0" applyFont="1" applyFill="1" applyBorder="1" applyAlignment="1">
      <alignment horizontal="center" vertical="center" wrapText="1"/>
    </xf>
    <xf numFmtId="0" fontId="2" fillId="14" borderId="35" xfId="0" applyFont="1" applyFill="1" applyBorder="1" applyAlignment="1">
      <alignment horizontal="center" vertical="center" wrapText="1"/>
    </xf>
    <xf numFmtId="0" fontId="27" fillId="0" borderId="39"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15" fillId="21" borderId="4"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hidden="1"/>
    </xf>
    <xf numFmtId="0" fontId="2" fillId="0" borderId="44"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14" borderId="45" xfId="0" applyFont="1" applyFill="1" applyBorder="1" applyAlignment="1">
      <alignment horizontal="center" vertical="center" wrapText="1"/>
    </xf>
    <xf numFmtId="0" fontId="2" fillId="14" borderId="10" xfId="0" applyFont="1" applyFill="1" applyBorder="1" applyAlignment="1">
      <alignment horizontal="center" vertical="center" wrapText="1"/>
    </xf>
    <xf numFmtId="0" fontId="2" fillId="14" borderId="40" xfId="0" applyFont="1" applyFill="1" applyBorder="1" applyAlignment="1">
      <alignment horizontal="center" vertical="center" wrapText="1"/>
    </xf>
    <xf numFmtId="0" fontId="27" fillId="0" borderId="18" xfId="0" applyFont="1" applyFill="1" applyBorder="1" applyAlignment="1" applyProtection="1">
      <alignment horizontal="center" vertical="center" wrapText="1"/>
      <protection hidden="1"/>
    </xf>
    <xf numFmtId="0" fontId="27" fillId="0" borderId="19"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hidden="1"/>
    </xf>
    <xf numFmtId="0" fontId="2" fillId="14" borderId="55"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2" fillId="14" borderId="38"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14" borderId="9" xfId="0" applyFont="1" applyFill="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14" borderId="11" xfId="0" applyFont="1" applyFill="1" applyBorder="1" applyAlignment="1">
      <alignment horizontal="center" vertical="center" wrapText="1"/>
    </xf>
    <xf numFmtId="0" fontId="2" fillId="0" borderId="55" xfId="0" applyFont="1" applyBorder="1" applyAlignment="1" applyProtection="1">
      <alignment horizontal="center" vertical="center" wrapText="1"/>
      <protection locked="0"/>
    </xf>
    <xf numFmtId="0" fontId="2" fillId="14" borderId="54" xfId="0" applyFont="1" applyFill="1" applyBorder="1" applyAlignment="1">
      <alignment horizontal="center" vertical="center" wrapText="1"/>
    </xf>
    <xf numFmtId="0" fontId="27" fillId="0" borderId="33" xfId="0" applyFont="1" applyFill="1" applyBorder="1" applyAlignment="1" applyProtection="1">
      <alignment horizontal="center" vertical="center" wrapText="1"/>
      <protection locked="0"/>
    </xf>
    <xf numFmtId="0" fontId="2" fillId="14" borderId="46" xfId="0" applyFont="1" applyFill="1" applyBorder="1" applyAlignment="1">
      <alignment horizontal="center" vertical="center" wrapText="1"/>
    </xf>
    <xf numFmtId="0" fontId="2" fillId="14" borderId="56" xfId="0" applyFont="1" applyFill="1" applyBorder="1" applyAlignment="1">
      <alignment horizontal="center" vertical="center" wrapText="1"/>
    </xf>
    <xf numFmtId="0" fontId="2" fillId="0" borderId="22"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7" fillId="0" borderId="6" xfId="0" applyFont="1" applyFill="1" applyBorder="1" applyAlignment="1" applyProtection="1">
      <alignment horizontal="center" vertical="center" wrapText="1"/>
      <protection locked="0"/>
    </xf>
    <xf numFmtId="0" fontId="27" fillId="0" borderId="55" xfId="0" applyFont="1" applyFill="1" applyBorder="1" applyAlignment="1" applyProtection="1">
      <alignment horizontal="center" vertical="center" wrapText="1"/>
      <protection locked="0"/>
    </xf>
    <xf numFmtId="0" fontId="27" fillId="0" borderId="5" xfId="0" applyFont="1" applyBorder="1" applyAlignment="1">
      <alignment horizontal="center" wrapText="1"/>
    </xf>
    <xf numFmtId="0" fontId="27" fillId="0" borderId="5"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0" borderId="54" xfId="0" applyFont="1" applyBorder="1" applyAlignment="1" applyProtection="1">
      <alignment horizontal="center" vertical="center" wrapText="1"/>
      <protection hidden="1"/>
    </xf>
    <xf numFmtId="0" fontId="2" fillId="0" borderId="46" xfId="0" applyFont="1" applyBorder="1" applyAlignment="1">
      <alignment horizontal="center" vertical="center" wrapText="1"/>
    </xf>
    <xf numFmtId="0" fontId="2" fillId="0" borderId="8" xfId="0" applyFont="1" applyFill="1" applyBorder="1" applyAlignment="1" applyProtection="1">
      <alignment horizontal="center" vertical="center" wrapText="1"/>
      <protection hidden="1"/>
    </xf>
    <xf numFmtId="0" fontId="27" fillId="0" borderId="7" xfId="0" applyFont="1" applyFill="1" applyBorder="1" applyAlignment="1" applyProtection="1">
      <alignment horizontal="center" vertical="center" wrapText="1"/>
    </xf>
    <xf numFmtId="0" fontId="2" fillId="0" borderId="57" xfId="0" applyFont="1" applyFill="1" applyBorder="1" applyAlignment="1" applyProtection="1">
      <alignment horizontal="center" vertical="center" wrapText="1"/>
      <protection locked="0"/>
    </xf>
    <xf numFmtId="0" fontId="2" fillId="14" borderId="60"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7" fillId="0" borderId="30"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14" borderId="36" xfId="0" applyFont="1" applyFill="1" applyBorder="1" applyAlignment="1" applyProtection="1">
      <alignment horizontal="center" vertical="center" wrapText="1"/>
    </xf>
    <xf numFmtId="0" fontId="2" fillId="14" borderId="4" xfId="0" applyFont="1" applyFill="1" applyBorder="1" applyAlignment="1" applyProtection="1">
      <alignment horizontal="center" vertical="center" wrapText="1"/>
    </xf>
    <xf numFmtId="0" fontId="2" fillId="14" borderId="30" xfId="0" applyFont="1" applyFill="1" applyBorder="1" applyAlignment="1">
      <alignment horizontal="center" vertical="center" wrapText="1"/>
    </xf>
    <xf numFmtId="0" fontId="15" fillId="34" borderId="4" xfId="0" applyFont="1" applyFill="1" applyBorder="1" applyAlignment="1" applyProtection="1">
      <alignment horizontal="center" vertical="center" wrapText="1"/>
    </xf>
    <xf numFmtId="0" fontId="27" fillId="14" borderId="20" xfId="0" applyFont="1" applyFill="1" applyBorder="1" applyAlignment="1" applyProtection="1">
      <alignment horizontal="center" vertical="center" wrapText="1"/>
    </xf>
    <xf numFmtId="0" fontId="2" fillId="14" borderId="19" xfId="0" applyFont="1" applyFill="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2" fillId="0" borderId="19" xfId="0" applyFont="1" applyBorder="1" applyAlignment="1">
      <alignment horizontal="center" vertical="center" wrapText="1"/>
    </xf>
    <xf numFmtId="0" fontId="2" fillId="14" borderId="12" xfId="0" applyFont="1" applyFill="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14" borderId="29" xfId="0" applyFont="1" applyFill="1" applyBorder="1" applyAlignment="1">
      <alignment horizontal="center" vertical="center" wrapText="1"/>
    </xf>
    <xf numFmtId="0" fontId="2" fillId="0" borderId="30" xfId="0" applyFont="1" applyBorder="1" applyAlignment="1">
      <alignment horizontal="center" vertical="center" wrapText="1"/>
    </xf>
    <xf numFmtId="0" fontId="27" fillId="0" borderId="9" xfId="0" applyFont="1" applyBorder="1" applyAlignment="1" applyProtection="1">
      <alignment horizontal="center" vertical="center" wrapText="1"/>
      <protection hidden="1"/>
    </xf>
    <xf numFmtId="0" fontId="2" fillId="14" borderId="7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45" xfId="0" applyFont="1" applyBorder="1" applyAlignment="1">
      <alignment horizontal="center" vertical="center" wrapText="1"/>
    </xf>
    <xf numFmtId="0" fontId="2" fillId="0" borderId="45"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0" fontId="2" fillId="14" borderId="22" xfId="0" applyFont="1" applyFill="1" applyBorder="1" applyAlignment="1" applyProtection="1">
      <alignment horizontal="center" vertical="center" wrapText="1"/>
    </xf>
    <xf numFmtId="0" fontId="27" fillId="14" borderId="6" xfId="0" applyFont="1" applyFill="1" applyBorder="1" applyAlignment="1" applyProtection="1">
      <alignment horizontal="center" vertical="center" wrapText="1"/>
    </xf>
    <xf numFmtId="0" fontId="27" fillId="0" borderId="31" xfId="0" applyFont="1" applyFill="1" applyBorder="1" applyAlignment="1" applyProtection="1">
      <alignment horizontal="center" vertical="center" wrapText="1"/>
      <protection locked="0"/>
    </xf>
    <xf numFmtId="0" fontId="27" fillId="0" borderId="54" xfId="0" applyFont="1" applyBorder="1" applyAlignment="1" applyProtection="1">
      <alignment horizontal="center" vertical="center" wrapText="1"/>
      <protection hidden="1"/>
    </xf>
    <xf numFmtId="17" fontId="27" fillId="0" borderId="26" xfId="0" applyNumberFormat="1" applyFont="1" applyFill="1" applyBorder="1" applyAlignment="1" applyProtection="1">
      <alignment horizontal="center" vertical="center" wrapText="1"/>
      <protection locked="0"/>
    </xf>
    <xf numFmtId="0" fontId="27" fillId="0" borderId="69" xfId="0" applyFont="1" applyFill="1" applyBorder="1" applyAlignment="1" applyProtection="1">
      <alignment horizontal="center" vertical="center" wrapText="1"/>
      <protection locked="0"/>
    </xf>
    <xf numFmtId="0" fontId="27" fillId="0" borderId="77"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center" vertical="center" wrapText="1"/>
      <protection locked="0"/>
    </xf>
    <xf numFmtId="0" fontId="27" fillId="14" borderId="33" xfId="0" applyFont="1" applyFill="1" applyBorder="1" applyAlignment="1" applyProtection="1">
      <alignment horizontal="center" vertical="center" wrapText="1"/>
      <protection locked="0"/>
    </xf>
    <xf numFmtId="0" fontId="2" fillId="14" borderId="6" xfId="0" applyFont="1" applyFill="1" applyBorder="1" applyAlignment="1" applyProtection="1">
      <alignment horizontal="center" vertical="center" wrapText="1"/>
    </xf>
    <xf numFmtId="0" fontId="2" fillId="14" borderId="25" xfId="0" applyFont="1" applyFill="1" applyBorder="1" applyAlignment="1" applyProtection="1">
      <alignment horizontal="center" vertical="center" wrapText="1"/>
    </xf>
    <xf numFmtId="0" fontId="27" fillId="14" borderId="22" xfId="0" applyFont="1" applyFill="1" applyBorder="1" applyAlignment="1" applyProtection="1">
      <alignment horizontal="center" vertical="center" wrapText="1"/>
      <protection locked="0"/>
    </xf>
    <xf numFmtId="0" fontId="27" fillId="14" borderId="0" xfId="0" applyFont="1" applyFill="1" applyBorder="1" applyAlignment="1" applyProtection="1">
      <alignment horizontal="center" vertical="center" wrapText="1"/>
      <protection locked="0"/>
    </xf>
    <xf numFmtId="0" fontId="27" fillId="0" borderId="6" xfId="0" applyFont="1" applyFill="1" applyBorder="1" applyAlignment="1" applyProtection="1">
      <alignment horizontal="center" vertical="center" wrapText="1"/>
      <protection hidden="1"/>
    </xf>
    <xf numFmtId="0" fontId="27" fillId="0" borderId="33" xfId="0" applyFont="1" applyFill="1" applyBorder="1" applyAlignment="1" applyProtection="1">
      <alignment horizontal="center" vertical="center" wrapText="1"/>
    </xf>
    <xf numFmtId="0" fontId="27" fillId="0" borderId="50" xfId="0" applyFont="1" applyFill="1" applyBorder="1" applyAlignment="1" applyProtection="1">
      <alignment horizontal="center" vertical="center" wrapText="1"/>
      <protection hidden="1"/>
    </xf>
    <xf numFmtId="0" fontId="2" fillId="14" borderId="27" xfId="0" applyFont="1" applyFill="1" applyBorder="1" applyAlignment="1">
      <alignment horizontal="center" vertical="center" wrapText="1"/>
    </xf>
    <xf numFmtId="0" fontId="56" fillId="0" borderId="22" xfId="0" applyFont="1" applyBorder="1" applyAlignment="1">
      <alignment horizontal="center" vertical="center" wrapText="1"/>
    </xf>
    <xf numFmtId="0" fontId="27" fillId="0" borderId="8" xfId="0" applyFont="1" applyFill="1" applyBorder="1" applyAlignment="1" applyProtection="1">
      <alignment horizontal="center" vertical="center" wrapText="1"/>
    </xf>
    <xf numFmtId="0" fontId="27" fillId="0" borderId="8"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 fillId="0" borderId="6" xfId="0" applyFont="1" applyBorder="1" applyAlignment="1" applyProtection="1">
      <alignment horizontal="center" vertical="center" wrapText="1"/>
      <protection hidden="1"/>
    </xf>
    <xf numFmtId="0" fontId="2" fillId="0" borderId="39" xfId="0" applyFont="1" applyBorder="1" applyAlignment="1" applyProtection="1">
      <alignment horizontal="center" vertical="center" wrapText="1"/>
      <protection hidden="1"/>
    </xf>
    <xf numFmtId="0" fontId="2" fillId="14" borderId="22"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14" borderId="30" xfId="0" applyFont="1" applyFill="1" applyBorder="1" applyAlignment="1" applyProtection="1">
      <alignment horizontal="center" vertical="center" wrapText="1"/>
      <protection locked="0"/>
    </xf>
    <xf numFmtId="0" fontId="2" fillId="14" borderId="33" xfId="0" applyFont="1" applyFill="1" applyBorder="1" applyAlignment="1" applyProtection="1">
      <alignment horizontal="center" vertical="center" wrapText="1"/>
      <protection locked="0"/>
    </xf>
    <xf numFmtId="0" fontId="2" fillId="14" borderId="9" xfId="0" applyFont="1" applyFill="1" applyBorder="1" applyAlignment="1" applyProtection="1">
      <alignment horizontal="center" wrapText="1"/>
    </xf>
    <xf numFmtId="0" fontId="2" fillId="0" borderId="3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2" fillId="0" borderId="55"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14" borderId="56" xfId="0" applyFont="1" applyFill="1" applyBorder="1" applyAlignment="1" applyProtection="1">
      <alignment horizontal="center" vertical="center" wrapText="1"/>
      <protection locked="0"/>
    </xf>
    <xf numFmtId="0" fontId="2" fillId="14" borderId="6" xfId="0" applyFont="1" applyFill="1" applyBorder="1" applyAlignment="1" applyProtection="1">
      <alignment horizontal="center" vertical="center" wrapText="1"/>
      <protection locked="0"/>
    </xf>
    <xf numFmtId="0" fontId="2" fillId="14" borderId="55" xfId="0" applyFont="1" applyFill="1" applyBorder="1" applyAlignment="1" applyProtection="1">
      <alignment horizontal="center" vertical="center" wrapText="1"/>
      <protection locked="0"/>
    </xf>
    <xf numFmtId="0" fontId="2" fillId="14" borderId="7" xfId="0" applyFont="1" applyFill="1" applyBorder="1" applyAlignment="1" applyProtection="1">
      <alignment horizontal="center" vertical="center" wrapText="1"/>
      <protection locked="0"/>
    </xf>
    <xf numFmtId="0" fontId="2" fillId="14" borderId="8"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xf>
    <xf numFmtId="0" fontId="23" fillId="0" borderId="39" xfId="0" applyFont="1" applyBorder="1" applyProtection="1"/>
    <xf numFmtId="0" fontId="2" fillId="0" borderId="30" xfId="0" applyFont="1" applyFill="1" applyBorder="1" applyAlignment="1" applyProtection="1">
      <alignment horizontal="center" vertical="center"/>
    </xf>
    <xf numFmtId="0" fontId="2" fillId="14" borderId="46"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39" xfId="0" applyFont="1" applyBorder="1" applyAlignment="1">
      <alignment horizontal="center" vertical="center" wrapText="1"/>
    </xf>
    <xf numFmtId="14" fontId="27" fillId="0" borderId="7" xfId="0" applyNumberFormat="1" applyFont="1" applyFill="1" applyBorder="1" applyAlignment="1" applyProtection="1">
      <alignment horizontal="center" vertical="center" wrapText="1"/>
      <protection locked="0"/>
    </xf>
    <xf numFmtId="14" fontId="27" fillId="0" borderId="69" xfId="0" applyNumberFormat="1" applyFont="1" applyFill="1" applyBorder="1" applyAlignment="1" applyProtection="1">
      <alignment horizontal="center" vertical="center" wrapText="1"/>
      <protection locked="0"/>
    </xf>
    <xf numFmtId="0" fontId="23" fillId="0" borderId="0" xfId="0" applyFont="1" applyBorder="1" applyProtection="1"/>
    <xf numFmtId="0" fontId="23" fillId="0" borderId="26" xfId="0" applyFont="1" applyBorder="1" applyProtection="1"/>
    <xf numFmtId="0" fontId="31" fillId="14" borderId="7" xfId="0" applyFont="1" applyFill="1" applyBorder="1" applyAlignment="1">
      <alignment horizontal="center" vertical="center" wrapText="1"/>
    </xf>
    <xf numFmtId="14" fontId="2" fillId="0" borderId="33" xfId="0" applyNumberFormat="1" applyFont="1" applyFill="1" applyBorder="1" applyAlignment="1" applyProtection="1">
      <alignment horizontal="center" vertical="center" wrapText="1"/>
      <protection locked="0"/>
    </xf>
    <xf numFmtId="0" fontId="2" fillId="0" borderId="46" xfId="0" applyFont="1" applyFill="1" applyBorder="1" applyAlignment="1" applyProtection="1">
      <alignment horizontal="center" vertical="center" wrapText="1"/>
      <protection locked="0"/>
    </xf>
    <xf numFmtId="0" fontId="27" fillId="0" borderId="46" xfId="0" applyFont="1" applyFill="1" applyBorder="1" applyAlignment="1" applyProtection="1">
      <alignment horizontal="center" vertical="center" wrapText="1"/>
      <protection locked="0"/>
    </xf>
    <xf numFmtId="0" fontId="27" fillId="0" borderId="33" xfId="0" applyFont="1" applyBorder="1" applyAlignment="1" applyProtection="1">
      <alignment horizontal="center" vertical="center" wrapText="1"/>
      <protection hidden="1"/>
    </xf>
    <xf numFmtId="0" fontId="27" fillId="0" borderId="56" xfId="0" applyFont="1" applyFill="1" applyBorder="1" applyAlignment="1" applyProtection="1">
      <alignment horizontal="center" vertical="center" wrapText="1"/>
      <protection locked="0"/>
    </xf>
    <xf numFmtId="0" fontId="23" fillId="14" borderId="81" xfId="0" applyFont="1" applyFill="1" applyBorder="1" applyAlignment="1" applyProtection="1">
      <alignment horizontal="center" vertical="center" wrapText="1"/>
    </xf>
    <xf numFmtId="0" fontId="27" fillId="0" borderId="23" xfId="0" applyFont="1" applyFill="1" applyBorder="1" applyAlignment="1" applyProtection="1">
      <alignment horizontal="center" vertical="center" wrapText="1"/>
      <protection hidden="1"/>
    </xf>
    <xf numFmtId="0" fontId="27" fillId="0" borderId="81" xfId="0" applyFont="1" applyFill="1" applyBorder="1" applyAlignment="1" applyProtection="1">
      <alignment horizontal="center" vertical="center" wrapText="1"/>
      <protection hidden="1"/>
    </xf>
    <xf numFmtId="0" fontId="27" fillId="0" borderId="1" xfId="0" applyFont="1" applyFill="1" applyBorder="1" applyAlignment="1" applyProtection="1">
      <alignment horizontal="center" vertical="center" wrapText="1"/>
      <protection hidden="1"/>
    </xf>
    <xf numFmtId="14" fontId="27" fillId="0" borderId="1" xfId="0" applyNumberFormat="1" applyFont="1" applyFill="1" applyBorder="1" applyAlignment="1" applyProtection="1">
      <alignment horizontal="center" vertical="center" wrapText="1"/>
    </xf>
    <xf numFmtId="0" fontId="27" fillId="0" borderId="5" xfId="0" applyFont="1" applyFill="1" applyBorder="1" applyAlignment="1" applyProtection="1">
      <alignment horizontal="center" vertical="center" wrapText="1"/>
      <protection hidden="1"/>
    </xf>
    <xf numFmtId="14" fontId="27" fillId="0" borderId="6" xfId="0" applyNumberFormat="1" applyFont="1" applyFill="1" applyBorder="1" applyAlignment="1" applyProtection="1">
      <alignment horizontal="center" vertical="center" wrapText="1"/>
    </xf>
    <xf numFmtId="14" fontId="27" fillId="0" borderId="7" xfId="0" applyNumberFormat="1" applyFont="1" applyFill="1" applyBorder="1" applyAlignment="1" applyProtection="1">
      <alignment horizontal="center" vertical="center" wrapText="1"/>
    </xf>
    <xf numFmtId="0" fontId="2" fillId="14" borderId="6" xfId="0" applyFont="1" applyFill="1" applyBorder="1" applyAlignment="1" applyProtection="1">
      <alignment horizontal="center" vertical="center"/>
    </xf>
    <xf numFmtId="0" fontId="2" fillId="14" borderId="39" xfId="0" applyFont="1" applyFill="1" applyBorder="1" applyAlignment="1" applyProtection="1">
      <alignment horizontal="center" vertical="center"/>
    </xf>
    <xf numFmtId="0" fontId="2" fillId="14" borderId="55" xfId="0" applyFont="1" applyFill="1" applyBorder="1" applyAlignment="1" applyProtection="1">
      <alignment horizontal="center" vertical="center"/>
    </xf>
    <xf numFmtId="9" fontId="2" fillId="14" borderId="9" xfId="0" applyNumberFormat="1" applyFont="1" applyFill="1" applyBorder="1" applyAlignment="1" applyProtection="1">
      <alignment horizontal="center" vertical="center" wrapText="1"/>
    </xf>
    <xf numFmtId="0" fontId="2" fillId="14" borderId="38" xfId="0" applyFont="1" applyFill="1" applyBorder="1" applyAlignment="1" applyProtection="1">
      <alignment horizontal="center" vertical="center"/>
    </xf>
    <xf numFmtId="0" fontId="2" fillId="14" borderId="54" xfId="0" applyFont="1" applyFill="1" applyBorder="1" applyAlignment="1" applyProtection="1">
      <alignment horizontal="center" vertical="center"/>
    </xf>
    <xf numFmtId="0" fontId="2" fillId="0" borderId="10" xfId="0" applyFont="1" applyBorder="1" applyAlignment="1" applyProtection="1">
      <alignment horizontal="center" vertical="center"/>
    </xf>
    <xf numFmtId="0" fontId="2" fillId="0" borderId="56" xfId="0" applyFont="1" applyBorder="1" applyAlignment="1" applyProtection="1">
      <alignment horizontal="center" vertical="center" wrapText="1"/>
    </xf>
    <xf numFmtId="0" fontId="2" fillId="0" borderId="6" xfId="0" applyFont="1" applyBorder="1" applyAlignment="1" applyProtection="1">
      <alignment horizontal="center" vertical="center"/>
    </xf>
    <xf numFmtId="0" fontId="2" fillId="0" borderId="9" xfId="0" applyFont="1" applyBorder="1" applyAlignment="1" applyProtection="1">
      <alignment horizontal="center" vertical="center" wrapText="1"/>
      <protection hidden="1"/>
    </xf>
    <xf numFmtId="9" fontId="2" fillId="0" borderId="9" xfId="0" applyNumberFormat="1"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3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14" borderId="9" xfId="0" applyFont="1" applyFill="1" applyBorder="1" applyAlignment="1" applyProtection="1">
      <alignment horizontal="center" vertical="center"/>
    </xf>
    <xf numFmtId="0" fontId="2" fillId="0" borderId="21" xfId="0" applyFont="1" applyBorder="1" applyAlignment="1" applyProtection="1">
      <alignment horizontal="center" vertical="center"/>
    </xf>
    <xf numFmtId="0" fontId="2" fillId="14" borderId="33" xfId="0" applyFont="1" applyFill="1" applyBorder="1" applyAlignment="1" applyProtection="1">
      <alignment horizontal="center" vertical="center" wrapText="1"/>
    </xf>
    <xf numFmtId="0" fontId="2" fillId="0" borderId="57" xfId="0" applyFont="1" applyBorder="1" applyAlignment="1" applyProtection="1">
      <alignment horizontal="center" vertical="center" wrapText="1"/>
    </xf>
    <xf numFmtId="0" fontId="27" fillId="14" borderId="33" xfId="0" applyFont="1" applyFill="1" applyBorder="1" applyAlignment="1" applyProtection="1">
      <alignment horizontal="center" vertical="center"/>
    </xf>
    <xf numFmtId="0" fontId="27" fillId="14" borderId="6" xfId="0" applyFont="1" applyFill="1" applyBorder="1" applyAlignment="1" applyProtection="1">
      <alignment horizontal="center" vertical="center"/>
    </xf>
    <xf numFmtId="0" fontId="27" fillId="14" borderId="33" xfId="0" applyFont="1" applyFill="1" applyBorder="1" applyAlignment="1" applyProtection="1">
      <alignment horizontal="center" vertical="center" wrapText="1"/>
    </xf>
    <xf numFmtId="14" fontId="27" fillId="0" borderId="6" xfId="0" applyNumberFormat="1" applyFont="1" applyBorder="1" applyAlignment="1" applyProtection="1">
      <alignment horizontal="center" vertical="center"/>
    </xf>
    <xf numFmtId="0" fontId="27" fillId="0" borderId="9"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14" fontId="27" fillId="0" borderId="7" xfId="0" applyNumberFormat="1" applyFont="1" applyBorder="1" applyAlignment="1" applyProtection="1">
      <alignment horizontal="center" vertical="center"/>
    </xf>
    <xf numFmtId="0" fontId="27" fillId="0" borderId="33" xfId="0" applyFont="1" applyBorder="1" applyAlignment="1" applyProtection="1">
      <alignment horizontal="center" vertical="center"/>
    </xf>
    <xf numFmtId="0" fontId="27" fillId="0" borderId="30" xfId="0" applyFont="1" applyBorder="1" applyAlignment="1" applyProtection="1">
      <alignment horizontal="center" vertical="center"/>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14" fontId="27" fillId="0" borderId="10" xfId="0" applyNumberFormat="1" applyFont="1" applyBorder="1" applyAlignment="1" applyProtection="1">
      <alignment horizontal="center" vertical="center"/>
    </xf>
    <xf numFmtId="0" fontId="27" fillId="14" borderId="6"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7" fillId="0" borderId="68" xfId="0" applyFont="1" applyFill="1" applyBorder="1" applyAlignment="1" applyProtection="1">
      <alignment horizontal="center" vertical="center" wrapText="1"/>
      <protection locked="0"/>
    </xf>
    <xf numFmtId="0" fontId="54" fillId="14" borderId="7" xfId="0" applyFont="1" applyFill="1" applyBorder="1" applyAlignment="1" applyProtection="1">
      <alignment horizontal="center" vertical="center" wrapText="1"/>
    </xf>
    <xf numFmtId="0" fontId="54" fillId="14" borderId="55" xfId="0" applyFont="1" applyFill="1" applyBorder="1" applyAlignment="1" applyProtection="1">
      <alignment vertical="center" wrapText="1"/>
    </xf>
    <xf numFmtId="0" fontId="54" fillId="14" borderId="7" xfId="0" applyFont="1" applyFill="1" applyBorder="1" applyAlignment="1" applyProtection="1">
      <alignment vertical="center" wrapText="1"/>
    </xf>
    <xf numFmtId="0" fontId="27" fillId="14" borderId="7" xfId="0" applyFont="1" applyFill="1" applyBorder="1" applyAlignment="1" applyProtection="1">
      <alignment horizontal="center" vertical="center" wrapText="1"/>
    </xf>
    <xf numFmtId="0" fontId="27" fillId="14" borderId="55" xfId="0" applyFont="1" applyFill="1" applyBorder="1" applyAlignment="1" applyProtection="1">
      <alignment horizontal="center" vertical="center" wrapText="1"/>
      <protection locked="0"/>
    </xf>
    <xf numFmtId="17" fontId="27" fillId="14" borderId="6" xfId="0" applyNumberFormat="1" applyFont="1" applyFill="1" applyBorder="1" applyAlignment="1" applyProtection="1">
      <alignment horizontal="center" vertical="center"/>
    </xf>
    <xf numFmtId="9" fontId="27" fillId="14" borderId="6" xfId="0" applyNumberFormat="1" applyFont="1" applyFill="1" applyBorder="1" applyAlignment="1" applyProtection="1">
      <alignment horizontal="center" vertical="center"/>
    </xf>
    <xf numFmtId="0" fontId="27" fillId="14" borderId="7" xfId="0" applyFont="1" applyFill="1" applyBorder="1" applyAlignment="1" applyProtection="1">
      <alignment horizontal="center" vertical="center"/>
    </xf>
    <xf numFmtId="9" fontId="27" fillId="14" borderId="7" xfId="0" applyNumberFormat="1" applyFont="1" applyFill="1" applyBorder="1" applyAlignment="1" applyProtection="1">
      <alignment horizontal="center" vertical="center"/>
    </xf>
    <xf numFmtId="0" fontId="27" fillId="14" borderId="9" xfId="0" applyFont="1" applyFill="1" applyBorder="1" applyAlignment="1" applyProtection="1">
      <alignment horizontal="center" vertical="center" wrapText="1"/>
      <protection locked="0"/>
    </xf>
    <xf numFmtId="0" fontId="27" fillId="14" borderId="30" xfId="0" applyFont="1" applyFill="1" applyBorder="1" applyAlignment="1" applyProtection="1">
      <alignment horizontal="center" vertical="center" wrapText="1"/>
    </xf>
    <xf numFmtId="0" fontId="27" fillId="14" borderId="56" xfId="0" applyFont="1" applyFill="1" applyBorder="1" applyAlignment="1" applyProtection="1">
      <alignment horizontal="center" vertical="center" wrapText="1"/>
    </xf>
    <xf numFmtId="0" fontId="23" fillId="0" borderId="6" xfId="0" applyFont="1" applyFill="1" applyBorder="1" applyAlignment="1" applyProtection="1">
      <alignment vertical="center" wrapText="1"/>
      <protection locked="0"/>
    </xf>
    <xf numFmtId="0" fontId="2" fillId="14" borderId="4" xfId="0" applyFont="1" applyFill="1" applyBorder="1" applyAlignment="1" applyProtection="1">
      <alignment horizontal="center" vertical="center" wrapText="1"/>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31" fillId="14" borderId="55" xfId="0" applyFont="1" applyFill="1" applyBorder="1" applyAlignment="1">
      <alignment horizontal="center" vertical="center" wrapText="1"/>
    </xf>
    <xf numFmtId="0" fontId="2" fillId="0" borderId="26"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2" fillId="0" borderId="35" xfId="0" applyFont="1" applyBorder="1" applyAlignment="1" applyProtection="1">
      <alignment horizontal="center" vertical="center"/>
    </xf>
    <xf numFmtId="0" fontId="2" fillId="0" borderId="4" xfId="0" applyFont="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14" borderId="4" xfId="0" applyFont="1" applyFill="1" applyBorder="1" applyAlignment="1">
      <alignment horizontal="center" vertical="center" wrapText="1"/>
    </xf>
    <xf numFmtId="0" fontId="27" fillId="0" borderId="7" xfId="0" applyFont="1" applyFill="1" applyBorder="1" applyAlignment="1" applyProtection="1">
      <alignment horizontal="center" vertical="center" wrapText="1"/>
      <protection locked="0"/>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14" borderId="55" xfId="0" applyFont="1" applyFill="1" applyBorder="1" applyAlignment="1">
      <alignment horizontal="center" vertical="center" wrapText="1"/>
    </xf>
    <xf numFmtId="0" fontId="27" fillId="0" borderId="30" xfId="0" applyFont="1" applyFill="1" applyBorder="1" applyAlignment="1" applyProtection="1">
      <alignment horizontal="center" vertical="center" wrapText="1"/>
    </xf>
    <xf numFmtId="0" fontId="2" fillId="14" borderId="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protection locked="0"/>
    </xf>
    <xf numFmtId="0" fontId="27" fillId="0" borderId="31"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3" fillId="14" borderId="4" xfId="0" applyFont="1" applyFill="1" applyBorder="1" applyAlignment="1" applyProtection="1">
      <alignment vertical="center" wrapText="1"/>
    </xf>
    <xf numFmtId="0" fontId="23" fillId="14" borderId="26" xfId="0" applyFont="1" applyFill="1" applyBorder="1" applyAlignment="1" applyProtection="1">
      <alignment vertical="center" wrapText="1"/>
    </xf>
    <xf numFmtId="0" fontId="23" fillId="14" borderId="35" xfId="0" applyFont="1" applyFill="1" applyBorder="1" applyAlignment="1" applyProtection="1">
      <alignment vertical="center" wrapText="1"/>
    </xf>
    <xf numFmtId="0" fontId="0" fillId="0" borderId="1" xfId="0" applyBorder="1" applyAlignment="1">
      <alignment horizontal="center"/>
    </xf>
    <xf numFmtId="0" fontId="0" fillId="35" borderId="1" xfId="0" applyFill="1" applyBorder="1" applyAlignment="1">
      <alignment horizontal="center"/>
    </xf>
    <xf numFmtId="0" fontId="0" fillId="0" borderId="1" xfId="0" applyBorder="1" applyAlignment="1">
      <alignment horizontal="center" wrapText="1"/>
    </xf>
    <xf numFmtId="0" fontId="27" fillId="0" borderId="1" xfId="0" applyFont="1" applyBorder="1" applyAlignment="1" applyProtection="1">
      <alignment horizontal="center"/>
    </xf>
    <xf numFmtId="0" fontId="26" fillId="0" borderId="1" xfId="0" applyFont="1" applyBorder="1" applyAlignment="1" applyProtection="1">
      <alignment horizontal="center"/>
    </xf>
    <xf numFmtId="0" fontId="7" fillId="0" borderId="1" xfId="0" applyFont="1" applyBorder="1" applyAlignment="1" applyProtection="1">
      <alignment horizontal="center"/>
    </xf>
    <xf numFmtId="0" fontId="7" fillId="0" borderId="31"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1" xfId="0" applyFont="1" applyBorder="1" applyAlignment="1" applyProtection="1">
      <alignment horizontal="left"/>
    </xf>
    <xf numFmtId="0" fontId="37" fillId="0" borderId="5" xfId="0" applyFont="1" applyBorder="1" applyAlignment="1" applyProtection="1">
      <alignment horizontal="left"/>
    </xf>
    <xf numFmtId="0" fontId="11" fillId="0" borderId="1" xfId="0" applyFont="1" applyBorder="1" applyAlignment="1" applyProtection="1">
      <alignment horizontal="center"/>
    </xf>
    <xf numFmtId="0" fontId="11" fillId="0" borderId="31" xfId="0" applyFont="1" applyBorder="1" applyAlignment="1" applyProtection="1">
      <alignment horizontal="left"/>
    </xf>
    <xf numFmtId="0" fontId="11" fillId="0" borderId="5" xfId="0" applyFont="1" applyBorder="1" applyAlignment="1" applyProtection="1">
      <alignment horizontal="left"/>
    </xf>
    <xf numFmtId="0" fontId="23" fillId="14" borderId="4" xfId="0" applyFont="1" applyFill="1" applyBorder="1" applyAlignment="1" applyProtection="1">
      <alignment horizontal="center" vertical="center" wrapText="1"/>
    </xf>
    <xf numFmtId="0" fontId="23" fillId="14" borderId="26" xfId="0" applyFont="1" applyFill="1" applyBorder="1" applyAlignment="1" applyProtection="1">
      <alignment horizontal="center" vertical="center"/>
    </xf>
    <xf numFmtId="0" fontId="23" fillId="14" borderId="35" xfId="0" applyFont="1" applyFill="1" applyBorder="1" applyAlignment="1" applyProtection="1">
      <alignment horizontal="center" vertical="center"/>
    </xf>
    <xf numFmtId="0" fontId="23" fillId="14" borderId="4" xfId="0" applyFont="1" applyFill="1" applyBorder="1" applyAlignment="1" applyProtection="1">
      <alignment horizontal="center" vertical="center"/>
    </xf>
    <xf numFmtId="0" fontId="27" fillId="14" borderId="39" xfId="0" applyFont="1" applyFill="1" applyBorder="1" applyAlignment="1" applyProtection="1">
      <alignment horizontal="center" vertical="center" wrapText="1"/>
    </xf>
    <xf numFmtId="0" fontId="27" fillId="14" borderId="26" xfId="0" applyFont="1" applyFill="1" applyBorder="1" applyAlignment="1" applyProtection="1">
      <alignment horizontal="center" vertical="center" wrapText="1"/>
    </xf>
    <xf numFmtId="0" fontId="27" fillId="14" borderId="35" xfId="0" applyFont="1" applyFill="1" applyBorder="1" applyAlignment="1" applyProtection="1">
      <alignment horizontal="center" vertical="center" wrapText="1"/>
    </xf>
    <xf numFmtId="0" fontId="23" fillId="14" borderId="26" xfId="0" applyFont="1" applyFill="1" applyBorder="1" applyAlignment="1" applyProtection="1">
      <alignment horizontal="center" vertical="center" wrapText="1"/>
    </xf>
    <xf numFmtId="0" fontId="23" fillId="14" borderId="35" xfId="0" applyFont="1" applyFill="1" applyBorder="1" applyAlignment="1" applyProtection="1">
      <alignment horizontal="center" vertical="center" wrapText="1"/>
    </xf>
    <xf numFmtId="0" fontId="23" fillId="14" borderId="25" xfId="0" applyFont="1" applyFill="1" applyBorder="1" applyAlignment="1" applyProtection="1">
      <alignment horizontal="center" vertical="center" wrapText="1"/>
    </xf>
    <xf numFmtId="0" fontId="23" fillId="14" borderId="27" xfId="0" applyFont="1" applyFill="1" applyBorder="1" applyAlignment="1" applyProtection="1">
      <alignment horizontal="center" vertical="center" wrapText="1"/>
    </xf>
    <xf numFmtId="0" fontId="23" fillId="14" borderId="54" xfId="0" applyFont="1" applyFill="1" applyBorder="1" applyAlignment="1" applyProtection="1">
      <alignment horizontal="center" vertical="center" wrapText="1"/>
    </xf>
    <xf numFmtId="9" fontId="23" fillId="14" borderId="4" xfId="0" applyNumberFormat="1" applyFont="1" applyFill="1" applyBorder="1" applyAlignment="1" applyProtection="1">
      <alignment horizontal="center" vertical="center"/>
    </xf>
    <xf numFmtId="0" fontId="23" fillId="14" borderId="55" xfId="0" applyFont="1" applyFill="1" applyBorder="1" applyAlignment="1" applyProtection="1">
      <alignment horizontal="center" vertical="center"/>
    </xf>
    <xf numFmtId="0" fontId="23" fillId="0" borderId="38" xfId="0" applyFont="1" applyBorder="1" applyAlignment="1" applyProtection="1">
      <alignment horizontal="center" vertical="center" wrapText="1"/>
    </xf>
    <xf numFmtId="0" fontId="23" fillId="0" borderId="27" xfId="0" applyFont="1" applyBorder="1" applyAlignment="1" applyProtection="1">
      <alignment horizontal="center" vertical="center" wrapText="1"/>
    </xf>
    <xf numFmtId="0" fontId="23" fillId="0" borderId="29" xfId="0" applyFont="1" applyBorder="1" applyAlignment="1" applyProtection="1">
      <alignment horizontal="center" vertical="center" wrapText="1"/>
    </xf>
    <xf numFmtId="9" fontId="23" fillId="0" borderId="39" xfId="0" applyNumberFormat="1" applyFont="1" applyBorder="1" applyAlignment="1" applyProtection="1">
      <alignment horizontal="center" vertical="center" wrapText="1"/>
    </xf>
    <xf numFmtId="9" fontId="23" fillId="0" borderId="26" xfId="0" applyNumberFormat="1" applyFont="1" applyBorder="1" applyAlignment="1" applyProtection="1">
      <alignment horizontal="center" vertical="center" wrapText="1"/>
    </xf>
    <xf numFmtId="9" fontId="23" fillId="0" borderId="35" xfId="0" applyNumberFormat="1"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2" fillId="14" borderId="4" xfId="0" applyFont="1" applyFill="1" applyBorder="1" applyAlignment="1">
      <alignment horizontal="center" vertical="center" wrapText="1"/>
    </xf>
    <xf numFmtId="0" fontId="2" fillId="14" borderId="26" xfId="0" applyFont="1" applyFill="1" applyBorder="1" applyAlignment="1">
      <alignment horizontal="center" vertical="center" wrapText="1"/>
    </xf>
    <xf numFmtId="0" fontId="2" fillId="14" borderId="35" xfId="0" applyFont="1" applyFill="1" applyBorder="1" applyAlignment="1">
      <alignment horizontal="center" vertical="center" wrapText="1"/>
    </xf>
    <xf numFmtId="0" fontId="23" fillId="14" borderId="39" xfId="0" applyFont="1" applyFill="1" applyBorder="1" applyAlignment="1" applyProtection="1">
      <alignment horizontal="center" vertical="center"/>
    </xf>
    <xf numFmtId="0" fontId="23" fillId="14" borderId="39" xfId="0" applyFont="1" applyFill="1" applyBorder="1" applyAlignment="1" applyProtection="1">
      <alignment horizontal="center" vertical="center" wrapText="1"/>
    </xf>
    <xf numFmtId="0" fontId="2" fillId="14" borderId="39" xfId="0" applyFont="1" applyFill="1" applyBorder="1" applyAlignment="1" applyProtection="1">
      <alignment horizontal="center" vertical="center" wrapText="1"/>
    </xf>
    <xf numFmtId="0" fontId="27" fillId="0" borderId="26" xfId="0" applyFont="1" applyBorder="1" applyAlignment="1">
      <alignment horizontal="center" vertical="center" wrapText="1"/>
    </xf>
    <xf numFmtId="0" fontId="27" fillId="0" borderId="35" xfId="0" applyFont="1" applyBorder="1" applyAlignment="1">
      <alignment horizontal="center" vertical="center" wrapText="1"/>
    </xf>
    <xf numFmtId="0" fontId="2" fillId="0" borderId="4" xfId="0" applyFont="1" applyBorder="1" applyAlignment="1" applyProtection="1">
      <alignment horizontal="center" vertical="center" wrapText="1"/>
      <protection hidden="1"/>
    </xf>
    <xf numFmtId="0" fontId="2" fillId="0" borderId="26"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2" fillId="0" borderId="4"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14" borderId="26" xfId="0" applyFont="1" applyFill="1" applyBorder="1" applyAlignment="1" applyProtection="1">
      <alignment horizontal="center" vertical="center" wrapText="1"/>
    </xf>
    <xf numFmtId="0" fontId="2" fillId="14" borderId="35" xfId="0" applyFont="1" applyFill="1" applyBorder="1" applyAlignment="1" applyProtection="1">
      <alignment horizontal="center" vertical="center" wrapText="1"/>
    </xf>
    <xf numFmtId="0" fontId="27" fillId="14" borderId="39" xfId="0" applyFont="1" applyFill="1" applyBorder="1" applyAlignment="1" applyProtection="1">
      <alignment horizontal="center" vertical="center"/>
    </xf>
    <xf numFmtId="0" fontId="27" fillId="14" borderId="26" xfId="0" applyFont="1" applyFill="1" applyBorder="1" applyAlignment="1" applyProtection="1">
      <alignment horizontal="center" vertical="center"/>
    </xf>
    <xf numFmtId="0" fontId="27" fillId="14" borderId="35" xfId="0" applyFont="1" applyFill="1" applyBorder="1" applyAlignment="1" applyProtection="1">
      <alignment horizontal="center" vertical="center"/>
    </xf>
    <xf numFmtId="0" fontId="27" fillId="14" borderId="4" xfId="0" applyFont="1" applyFill="1" applyBorder="1" applyAlignment="1" applyProtection="1">
      <alignment horizontal="center" vertical="center" wrapText="1"/>
      <protection locked="0"/>
    </xf>
    <xf numFmtId="0" fontId="27" fillId="14" borderId="26" xfId="0" applyFont="1" applyFill="1" applyBorder="1" applyAlignment="1" applyProtection="1">
      <alignment horizontal="center" vertical="center" wrapText="1"/>
      <protection locked="0"/>
    </xf>
    <xf numFmtId="0" fontId="27" fillId="14" borderId="35" xfId="0" applyFont="1" applyFill="1" applyBorder="1" applyAlignment="1" applyProtection="1">
      <alignment horizontal="center" vertical="center" wrapText="1"/>
      <protection locked="0"/>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39"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7" fillId="0" borderId="35" xfId="0" applyFont="1" applyFill="1" applyBorder="1" applyAlignment="1" applyProtection="1">
      <alignment horizontal="center" vertical="center" wrapText="1"/>
      <protection locked="0"/>
    </xf>
    <xf numFmtId="0" fontId="27" fillId="0" borderId="39" xfId="0" applyFont="1" applyBorder="1" applyAlignment="1">
      <alignment horizontal="center" vertical="top" wrapText="1"/>
    </xf>
    <xf numFmtId="0" fontId="27" fillId="0" borderId="35" xfId="0" applyFont="1" applyBorder="1" applyAlignment="1">
      <alignment horizontal="center" vertical="top" wrapText="1"/>
    </xf>
    <xf numFmtId="0" fontId="27" fillId="0" borderId="4" xfId="0" applyFont="1" applyFill="1" applyBorder="1" applyAlignment="1" applyProtection="1">
      <alignment horizontal="center" vertical="center" wrapText="1"/>
      <protection hidden="1"/>
    </xf>
    <xf numFmtId="0" fontId="27" fillId="0" borderId="26" xfId="0" applyFont="1" applyFill="1" applyBorder="1" applyAlignment="1" applyProtection="1">
      <alignment horizontal="center" vertical="center" wrapText="1"/>
      <protection hidden="1"/>
    </xf>
    <xf numFmtId="0" fontId="27" fillId="0" borderId="35" xfId="0" applyFont="1" applyFill="1" applyBorder="1" applyAlignment="1" applyProtection="1">
      <alignment horizontal="center" vertical="center" wrapText="1"/>
      <protection hidden="1"/>
    </xf>
    <xf numFmtId="0" fontId="27" fillId="14" borderId="62" xfId="0" applyFont="1" applyFill="1" applyBorder="1" applyAlignment="1" applyProtection="1">
      <alignment horizontal="center" vertical="center" wrapText="1"/>
      <protection locked="0"/>
    </xf>
    <xf numFmtId="0" fontId="27" fillId="14" borderId="64" xfId="0" applyFont="1" applyFill="1" applyBorder="1" applyAlignment="1" applyProtection="1">
      <alignment horizontal="center" vertical="center" wrapText="1"/>
      <protection locked="0"/>
    </xf>
    <xf numFmtId="0" fontId="27" fillId="14" borderId="27" xfId="0" applyFont="1" applyFill="1" applyBorder="1" applyAlignment="1" applyProtection="1">
      <alignment horizontal="center" vertical="center" wrapText="1"/>
      <protection locked="0"/>
    </xf>
    <xf numFmtId="0" fontId="27" fillId="14" borderId="29" xfId="0" applyFont="1" applyFill="1" applyBorder="1" applyAlignment="1" applyProtection="1">
      <alignment horizontal="center" vertical="center" wrapText="1"/>
      <protection locked="0"/>
    </xf>
    <xf numFmtId="9" fontId="27" fillId="14" borderId="39" xfId="0" applyNumberFormat="1" applyFont="1" applyFill="1" applyBorder="1" applyAlignment="1" applyProtection="1">
      <alignment horizontal="center" vertical="center"/>
    </xf>
    <xf numFmtId="9" fontId="27" fillId="14" borderId="35" xfId="0" applyNumberFormat="1" applyFont="1" applyFill="1" applyBorder="1" applyAlignment="1" applyProtection="1">
      <alignment horizontal="center" vertical="center"/>
    </xf>
    <xf numFmtId="9" fontId="27" fillId="14" borderId="38" xfId="0" applyNumberFormat="1" applyFont="1" applyFill="1" applyBorder="1" applyAlignment="1" applyProtection="1">
      <alignment horizontal="center" vertical="center"/>
    </xf>
    <xf numFmtId="9" fontId="27" fillId="14" borderId="27" xfId="0" applyNumberFormat="1" applyFont="1" applyFill="1" applyBorder="1" applyAlignment="1" applyProtection="1">
      <alignment horizontal="center" vertical="center"/>
    </xf>
    <xf numFmtId="9" fontId="27" fillId="14" borderId="29" xfId="0" applyNumberFormat="1" applyFont="1" applyFill="1" applyBorder="1" applyAlignment="1" applyProtection="1">
      <alignment horizontal="center" vertical="center"/>
    </xf>
    <xf numFmtId="0" fontId="2" fillId="14" borderId="4" xfId="0" applyFont="1" applyFill="1" applyBorder="1" applyAlignment="1" applyProtection="1">
      <alignment horizontal="center" vertical="center" wrapText="1"/>
      <protection locked="0"/>
    </xf>
    <xf numFmtId="0" fontId="2" fillId="14" borderId="26" xfId="0" applyFont="1" applyFill="1" applyBorder="1" applyAlignment="1" applyProtection="1">
      <alignment horizontal="center" vertical="center" wrapText="1"/>
      <protection locked="0"/>
    </xf>
    <xf numFmtId="0" fontId="2" fillId="14" borderId="35" xfId="0" applyFont="1" applyFill="1" applyBorder="1" applyAlignment="1" applyProtection="1">
      <alignment horizontal="center" vertical="center" wrapText="1"/>
      <protection locked="0"/>
    </xf>
    <xf numFmtId="9" fontId="27" fillId="0" borderId="39" xfId="0" applyNumberFormat="1" applyFont="1" applyBorder="1" applyAlignment="1" applyProtection="1">
      <alignment horizontal="center" vertical="center"/>
    </xf>
    <xf numFmtId="9" fontId="27" fillId="0" borderId="26" xfId="0" applyNumberFormat="1" applyFont="1" applyBorder="1" applyAlignment="1" applyProtection="1">
      <alignment horizontal="center" vertical="center"/>
    </xf>
    <xf numFmtId="9" fontId="27" fillId="0" borderId="35" xfId="0" applyNumberFormat="1" applyFont="1" applyBorder="1" applyAlignment="1" applyProtection="1">
      <alignment horizontal="center" vertical="center"/>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8" fillId="0" borderId="4" xfId="0" applyFont="1" applyFill="1" applyBorder="1" applyAlignment="1" applyProtection="1">
      <alignment horizontal="center" vertical="center" wrapText="1"/>
      <protection locked="0"/>
    </xf>
    <xf numFmtId="0" fontId="28" fillId="0" borderId="26" xfId="0" applyFont="1" applyFill="1" applyBorder="1" applyAlignment="1" applyProtection="1">
      <alignment horizontal="center" vertical="center" wrapText="1"/>
      <protection locked="0"/>
    </xf>
    <xf numFmtId="0" fontId="28" fillId="0" borderId="35" xfId="0" applyFont="1" applyFill="1" applyBorder="1" applyAlignment="1" applyProtection="1">
      <alignment horizontal="center" vertical="center" wrapText="1"/>
      <protection locked="0"/>
    </xf>
    <xf numFmtId="0" fontId="23" fillId="0" borderId="67" xfId="0" applyFont="1" applyFill="1" applyBorder="1" applyAlignment="1" applyProtection="1">
      <alignment horizontal="center" vertical="center" wrapText="1"/>
    </xf>
    <xf numFmtId="0" fontId="23" fillId="0" borderId="61" xfId="0" applyFont="1" applyFill="1" applyBorder="1" applyAlignment="1" applyProtection="1">
      <alignment horizontal="center" vertical="center" wrapText="1"/>
    </xf>
    <xf numFmtId="0" fontId="23" fillId="0" borderId="65" xfId="0" applyFont="1" applyFill="1" applyBorder="1" applyAlignment="1" applyProtection="1">
      <alignment horizontal="center" vertical="center" wrapText="1"/>
    </xf>
    <xf numFmtId="0" fontId="27" fillId="0" borderId="4" xfId="0" applyFont="1" applyFill="1" applyBorder="1" applyAlignment="1" applyProtection="1">
      <alignment horizontal="center" vertical="center" wrapText="1"/>
      <protection locked="0"/>
    </xf>
    <xf numFmtId="14" fontId="27" fillId="0" borderId="39" xfId="0" applyNumberFormat="1" applyFont="1" applyBorder="1" applyAlignment="1" applyProtection="1">
      <alignment horizontal="center" vertical="center"/>
    </xf>
    <xf numFmtId="14" fontId="27" fillId="0" borderId="55" xfId="0" applyNumberFormat="1" applyFont="1" applyBorder="1" applyAlignment="1" applyProtection="1">
      <alignment horizontal="center" vertical="center"/>
    </xf>
    <xf numFmtId="0" fontId="27" fillId="0" borderId="39" xfId="0" applyFont="1" applyBorder="1" applyAlignment="1" applyProtection="1">
      <alignment horizontal="center" vertical="center"/>
    </xf>
    <xf numFmtId="0" fontId="27" fillId="0" borderId="55" xfId="0" applyFont="1" applyBorder="1" applyAlignment="1" applyProtection="1">
      <alignment horizontal="center" vertical="center"/>
    </xf>
    <xf numFmtId="0" fontId="27" fillId="0" borderId="38" xfId="0" applyFont="1" applyBorder="1" applyAlignment="1" applyProtection="1">
      <alignment horizontal="center" vertical="center"/>
    </xf>
    <xf numFmtId="14" fontId="27" fillId="14" borderId="4" xfId="0" applyNumberFormat="1" applyFont="1" applyFill="1" applyBorder="1" applyAlignment="1" applyProtection="1">
      <alignment horizontal="center" vertical="center"/>
    </xf>
    <xf numFmtId="14" fontId="27" fillId="14" borderId="55" xfId="0" applyNumberFormat="1" applyFont="1" applyFill="1" applyBorder="1" applyAlignment="1" applyProtection="1">
      <alignment horizontal="center" vertical="center"/>
    </xf>
    <xf numFmtId="0" fontId="27" fillId="14" borderId="4" xfId="0" applyFont="1" applyFill="1" applyBorder="1" applyAlignment="1" applyProtection="1">
      <alignment horizontal="center" vertical="center" wrapText="1"/>
    </xf>
    <xf numFmtId="0" fontId="27" fillId="14" borderId="55" xfId="0" applyFont="1" applyFill="1" applyBorder="1" applyAlignment="1" applyProtection="1">
      <alignment horizontal="center" vertical="center" wrapText="1"/>
    </xf>
    <xf numFmtId="0" fontId="27" fillId="0" borderId="4" xfId="0" applyFont="1" applyBorder="1" applyAlignment="1" applyProtection="1">
      <alignment horizontal="center" vertical="center"/>
    </xf>
    <xf numFmtId="14" fontId="27" fillId="14" borderId="39" xfId="0" applyNumberFormat="1" applyFont="1" applyFill="1" applyBorder="1" applyAlignment="1" applyProtection="1">
      <alignment horizontal="center" vertical="center"/>
    </xf>
    <xf numFmtId="14" fontId="27" fillId="14" borderId="35" xfId="0" applyNumberFormat="1" applyFont="1" applyFill="1" applyBorder="1" applyAlignment="1" applyProtection="1">
      <alignment horizontal="center" vertical="center"/>
    </xf>
    <xf numFmtId="0" fontId="27" fillId="0" borderId="35" xfId="0" applyFont="1" applyBorder="1" applyAlignment="1" applyProtection="1">
      <alignment horizontal="center" vertical="center"/>
    </xf>
    <xf numFmtId="0" fontId="10" fillId="31" borderId="4" xfId="0" applyFont="1" applyFill="1" applyBorder="1" applyAlignment="1">
      <alignment horizontal="center" vertical="center" textRotation="90" wrapText="1"/>
    </xf>
    <xf numFmtId="0" fontId="10" fillId="31" borderId="26" xfId="0" applyFont="1" applyFill="1" applyBorder="1" applyAlignment="1">
      <alignment horizontal="center" vertical="center" textRotation="90" wrapText="1"/>
    </xf>
    <xf numFmtId="0" fontId="10" fillId="31" borderId="35" xfId="0" applyFont="1" applyFill="1" applyBorder="1" applyAlignment="1">
      <alignment horizontal="center" vertical="center" textRotation="90" wrapText="1"/>
    </xf>
    <xf numFmtId="0" fontId="27" fillId="0" borderId="70" xfId="0" applyFont="1" applyBorder="1" applyAlignment="1" applyProtection="1">
      <alignment horizontal="center" vertical="center" wrapText="1"/>
      <protection hidden="1"/>
    </xf>
    <xf numFmtId="0" fontId="27" fillId="0" borderId="16"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 fillId="0" borderId="39"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xf>
    <xf numFmtId="0" fontId="27" fillId="0" borderId="26" xfId="0" applyFont="1" applyFill="1" applyBorder="1" applyAlignment="1" applyProtection="1">
      <alignment horizontal="center" vertical="center" wrapText="1"/>
    </xf>
    <xf numFmtId="0" fontId="27" fillId="0" borderId="35" xfId="0" applyFont="1" applyFill="1" applyBorder="1" applyAlignment="1" applyProtection="1">
      <alignment horizontal="center" vertical="center" wrapText="1"/>
    </xf>
    <xf numFmtId="0" fontId="2" fillId="14" borderId="4" xfId="0" applyFont="1" applyFill="1" applyBorder="1" applyAlignment="1" applyProtection="1">
      <alignment horizontal="center" vertical="center" wrapText="1"/>
    </xf>
    <xf numFmtId="0" fontId="27" fillId="0" borderId="38" xfId="0" applyFont="1" applyBorder="1" applyAlignment="1" applyProtection="1">
      <alignment horizontal="center" vertical="center" wrapText="1"/>
      <protection hidden="1"/>
    </xf>
    <xf numFmtId="0" fontId="27" fillId="0" borderId="2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27" fillId="0" borderId="70"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0" fontId="31" fillId="0" borderId="39" xfId="0" applyFont="1" applyBorder="1" applyAlignment="1" applyProtection="1">
      <alignment horizontal="center" vertical="center" wrapText="1"/>
      <protection locked="0"/>
    </xf>
    <xf numFmtId="0" fontId="31" fillId="0" borderId="26" xfId="0" applyFont="1" applyBorder="1" applyAlignment="1" applyProtection="1">
      <alignment horizontal="center" vertical="center" wrapText="1"/>
      <protection locked="0"/>
    </xf>
    <xf numFmtId="0" fontId="31" fillId="0" borderId="35" xfId="0" applyFont="1" applyBorder="1" applyAlignment="1" applyProtection="1">
      <alignment horizontal="center" vertical="center" wrapText="1"/>
      <protection locked="0"/>
    </xf>
    <xf numFmtId="14" fontId="2" fillId="0" borderId="39" xfId="0" applyNumberFormat="1" applyFont="1" applyFill="1" applyBorder="1" applyAlignment="1" applyProtection="1">
      <alignment horizontal="center" vertical="center" wrapText="1"/>
      <protection locked="0"/>
    </xf>
    <xf numFmtId="14" fontId="2" fillId="0" borderId="26" xfId="0" applyNumberFormat="1" applyFont="1" applyFill="1" applyBorder="1" applyAlignment="1" applyProtection="1">
      <alignment horizontal="center" vertical="center" wrapText="1"/>
      <protection locked="0"/>
    </xf>
    <xf numFmtId="14" fontId="2" fillId="0" borderId="35" xfId="0" applyNumberFormat="1" applyFont="1" applyFill="1" applyBorder="1" applyAlignment="1" applyProtection="1">
      <alignment horizontal="center" vertical="center" wrapText="1"/>
      <protection locked="0"/>
    </xf>
    <xf numFmtId="0" fontId="2" fillId="0" borderId="50" xfId="0" applyFont="1" applyFill="1" applyBorder="1" applyAlignment="1" applyProtection="1">
      <alignment horizontal="center" vertical="center" wrapText="1"/>
      <protection locked="0"/>
    </xf>
    <xf numFmtId="0" fontId="2" fillId="0" borderId="62" xfId="0" applyFont="1" applyFill="1" applyBorder="1" applyAlignment="1" applyProtection="1">
      <alignment horizontal="center" vertical="center" wrapText="1"/>
      <protection locked="0"/>
    </xf>
    <xf numFmtId="0" fontId="2" fillId="0" borderId="64" xfId="0" applyFont="1" applyFill="1" applyBorder="1" applyAlignment="1" applyProtection="1">
      <alignment horizontal="center" vertical="center" wrapText="1"/>
      <protection locked="0"/>
    </xf>
    <xf numFmtId="0" fontId="23" fillId="14" borderId="53" xfId="0" applyFont="1" applyFill="1" applyBorder="1" applyAlignment="1" applyProtection="1">
      <alignment horizontal="center" vertical="center" wrapText="1"/>
    </xf>
    <xf numFmtId="0" fontId="23" fillId="14" borderId="61" xfId="0" applyFont="1" applyFill="1" applyBorder="1" applyAlignment="1" applyProtection="1">
      <alignment horizontal="center" vertical="center" wrapText="1"/>
    </xf>
    <xf numFmtId="0" fontId="23" fillId="14" borderId="65"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3" fillId="14" borderId="67" xfId="0" applyFont="1" applyFill="1" applyBorder="1" applyAlignment="1" applyProtection="1">
      <alignment horizontal="center" vertical="center" wrapText="1"/>
    </xf>
    <xf numFmtId="0" fontId="2" fillId="0" borderId="39" xfId="0" applyFont="1" applyBorder="1" applyAlignment="1" applyProtection="1">
      <alignment horizontal="center" vertical="center" wrapText="1"/>
      <protection locked="0"/>
    </xf>
    <xf numFmtId="0" fontId="2" fillId="0" borderId="3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5" xfId="0" applyFont="1" applyBorder="1" applyAlignment="1">
      <alignment horizontal="center" vertical="center" wrapText="1"/>
    </xf>
    <xf numFmtId="0" fontId="10" fillId="0" borderId="36"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37" xfId="0" applyFont="1" applyFill="1" applyBorder="1" applyAlignment="1" applyProtection="1">
      <alignment horizontal="center" vertical="center"/>
      <protection locked="0"/>
    </xf>
    <xf numFmtId="0" fontId="2" fillId="14" borderId="39" xfId="0" applyFont="1" applyFill="1" applyBorder="1" applyAlignment="1">
      <alignment horizontal="center" vertical="center" wrapText="1"/>
    </xf>
    <xf numFmtId="0" fontId="2" fillId="0" borderId="39" xfId="0" applyFont="1" applyBorder="1" applyAlignment="1" applyProtection="1">
      <alignment horizontal="center" vertical="center" wrapText="1"/>
      <protection hidden="1"/>
    </xf>
    <xf numFmtId="0" fontId="2" fillId="0" borderId="39" xfId="0" applyFont="1" applyFill="1" applyBorder="1" applyAlignment="1" applyProtection="1">
      <alignment horizontal="center" vertical="center" wrapText="1"/>
      <protection hidden="1"/>
    </xf>
    <xf numFmtId="0" fontId="2" fillId="0" borderId="26" xfId="0" applyFont="1" applyFill="1" applyBorder="1" applyAlignment="1" applyProtection="1">
      <alignment horizontal="center" vertical="center" wrapText="1"/>
      <protection hidden="1"/>
    </xf>
    <xf numFmtId="0" fontId="2" fillId="0" borderId="35" xfId="0" applyFont="1" applyFill="1" applyBorder="1" applyAlignment="1" applyProtection="1">
      <alignment horizontal="center" vertical="center" wrapText="1"/>
      <protection hidden="1"/>
    </xf>
    <xf numFmtId="0" fontId="27" fillId="14" borderId="22" xfId="0" applyFont="1" applyFill="1" applyBorder="1" applyAlignment="1" applyProtection="1">
      <alignment horizontal="center" vertical="center" wrapText="1"/>
      <protection locked="0"/>
    </xf>
    <xf numFmtId="0" fontId="27" fillId="14" borderId="0" xfId="0" applyFont="1" applyFill="1" applyBorder="1" applyAlignment="1" applyProtection="1">
      <alignment horizontal="center" vertical="center" wrapText="1"/>
      <protection locked="0"/>
    </xf>
    <xf numFmtId="0" fontId="27" fillId="14" borderId="28"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protection hidden="1"/>
    </xf>
    <xf numFmtId="0" fontId="27" fillId="0" borderId="35" xfId="0" applyFont="1" applyFill="1" applyBorder="1" applyAlignment="1" applyProtection="1">
      <alignment horizontal="center" vertical="center"/>
      <protection hidden="1"/>
    </xf>
    <xf numFmtId="0" fontId="2" fillId="0" borderId="4" xfId="0" applyFont="1" applyBorder="1" applyAlignment="1">
      <alignment horizontal="center" vertical="center" wrapText="1"/>
    </xf>
    <xf numFmtId="0" fontId="2" fillId="0" borderId="4" xfId="0" applyFont="1" applyFill="1" applyBorder="1" applyAlignment="1" applyProtection="1">
      <alignment horizontal="center" vertical="center" wrapText="1"/>
      <protection hidden="1"/>
    </xf>
    <xf numFmtId="1" fontId="2" fillId="0" borderId="4" xfId="0" applyNumberFormat="1" applyFont="1" applyBorder="1" applyAlignment="1" applyProtection="1">
      <alignment horizontal="center" vertical="center" wrapText="1"/>
      <protection locked="0"/>
    </xf>
    <xf numFmtId="1" fontId="2" fillId="0" borderId="26" xfId="0" applyNumberFormat="1" applyFont="1" applyBorder="1" applyAlignment="1" applyProtection="1">
      <alignment horizontal="center" vertical="center" wrapText="1"/>
      <protection locked="0"/>
    </xf>
    <xf numFmtId="1" fontId="2" fillId="0" borderId="35" xfId="0" applyNumberFormat="1" applyFont="1" applyBorder="1" applyAlignment="1" applyProtection="1">
      <alignment horizontal="center" vertical="center" wrapText="1"/>
      <protection locked="0"/>
    </xf>
    <xf numFmtId="1" fontId="2" fillId="0" borderId="4" xfId="0" applyNumberFormat="1" applyFont="1" applyFill="1" applyBorder="1" applyAlignment="1" applyProtection="1">
      <alignment horizontal="center" vertical="center" wrapText="1"/>
      <protection locked="0"/>
    </xf>
    <xf numFmtId="1" fontId="2" fillId="0" borderId="26" xfId="0" applyNumberFormat="1" applyFont="1" applyFill="1" applyBorder="1" applyAlignment="1" applyProtection="1">
      <alignment horizontal="center" vertical="center" wrapText="1"/>
      <protection locked="0"/>
    </xf>
    <xf numFmtId="1" fontId="2" fillId="0" borderId="35" xfId="0" applyNumberFormat="1"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wrapText="1"/>
      <protection locked="0"/>
    </xf>
    <xf numFmtId="0" fontId="2" fillId="0" borderId="80"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7" fillId="14" borderId="78" xfId="0" applyFont="1" applyFill="1" applyBorder="1" applyAlignment="1" applyProtection="1">
      <alignment horizontal="center" vertical="center" wrapText="1"/>
      <protection locked="0"/>
    </xf>
    <xf numFmtId="0" fontId="27" fillId="14" borderId="42" xfId="0" applyFont="1" applyFill="1" applyBorder="1" applyAlignment="1" applyProtection="1">
      <alignment horizontal="center" vertical="center" wrapText="1"/>
      <protection locked="0"/>
    </xf>
    <xf numFmtId="0" fontId="27" fillId="14" borderId="79" xfId="0" applyFont="1" applyFill="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35" xfId="0" applyFont="1" applyBorder="1" applyAlignment="1" applyProtection="1">
      <alignment horizontal="center" vertical="center" wrapText="1"/>
      <protection locked="0"/>
    </xf>
    <xf numFmtId="1" fontId="27" fillId="0" borderId="4" xfId="0" applyNumberFormat="1" applyFont="1" applyBorder="1" applyAlignment="1" applyProtection="1">
      <alignment horizontal="center" vertical="center" wrapText="1"/>
      <protection locked="0"/>
    </xf>
    <xf numFmtId="1" fontId="27" fillId="0" borderId="26" xfId="0" applyNumberFormat="1" applyFont="1" applyBorder="1" applyAlignment="1" applyProtection="1">
      <alignment horizontal="center" vertical="center" wrapText="1"/>
      <protection locked="0"/>
    </xf>
    <xf numFmtId="1" fontId="27" fillId="0" borderId="35" xfId="0" applyNumberFormat="1"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hidden="1"/>
    </xf>
    <xf numFmtId="0" fontId="27" fillId="0" borderId="26"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2" fillId="14" borderId="25" xfId="0" applyFont="1" applyFill="1" applyBorder="1" applyAlignment="1" applyProtection="1">
      <alignment horizontal="center" vertical="center" wrapText="1"/>
      <protection locked="0"/>
    </xf>
    <xf numFmtId="0" fontId="2" fillId="14" borderId="27" xfId="0" applyFont="1" applyFill="1" applyBorder="1" applyAlignment="1" applyProtection="1">
      <alignment horizontal="center" vertical="center" wrapText="1"/>
      <protection locked="0"/>
    </xf>
    <xf numFmtId="0" fontId="2" fillId="14" borderId="29" xfId="0" applyFont="1" applyFill="1" applyBorder="1" applyAlignment="1" applyProtection="1">
      <alignment horizontal="center" vertical="center" wrapText="1"/>
      <protection locked="0"/>
    </xf>
    <xf numFmtId="0" fontId="27" fillId="0" borderId="26" xfId="0" applyFont="1" applyBorder="1" applyAlignment="1" applyProtection="1">
      <alignment horizontal="center" vertical="center"/>
      <protection hidden="1"/>
    </xf>
    <xf numFmtId="0" fontId="27" fillId="0" borderId="35" xfId="0" applyFont="1" applyBorder="1" applyAlignment="1" applyProtection="1">
      <alignment horizontal="center" vertical="center"/>
      <protection hidden="1"/>
    </xf>
    <xf numFmtId="0" fontId="23" fillId="0" borderId="4" xfId="0" applyFont="1" applyBorder="1" applyAlignment="1" applyProtection="1">
      <alignment horizontal="center" vertical="center" wrapText="1"/>
      <protection hidden="1"/>
    </xf>
    <xf numFmtId="0" fontId="23" fillId="0" borderId="26" xfId="0" applyFont="1" applyBorder="1" applyAlignment="1" applyProtection="1">
      <alignment horizontal="center" vertical="center" wrapText="1"/>
      <protection hidden="1"/>
    </xf>
    <xf numFmtId="0" fontId="23" fillId="0" borderId="35" xfId="0" applyFont="1" applyBorder="1" applyAlignment="1" applyProtection="1">
      <alignment horizontal="center" vertical="center" wrapText="1"/>
      <protection hidden="1"/>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8" fillId="0" borderId="4"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8" fillId="0" borderId="35" xfId="0" applyFont="1" applyBorder="1" applyAlignment="1" applyProtection="1">
      <alignment horizontal="center" vertical="center"/>
      <protection locked="0"/>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7" fillId="14" borderId="25" xfId="0" applyFont="1" applyFill="1" applyBorder="1" applyAlignment="1" applyProtection="1">
      <alignment horizontal="center" vertical="center" wrapText="1"/>
      <protection locked="0"/>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7" fillId="0" borderId="39" xfId="0" applyFont="1" applyFill="1" applyBorder="1" applyAlignment="1" applyProtection="1">
      <alignment horizontal="center" vertical="center" wrapText="1"/>
      <protection hidden="1"/>
    </xf>
    <xf numFmtId="0" fontId="27" fillId="0" borderId="25" xfId="0" applyFont="1" applyFill="1" applyBorder="1" applyAlignment="1" applyProtection="1">
      <alignment horizontal="center" vertical="center" wrapText="1"/>
      <protection hidden="1"/>
    </xf>
    <xf numFmtId="0" fontId="27" fillId="0" borderId="27" xfId="0" applyFont="1" applyFill="1" applyBorder="1" applyAlignment="1" applyProtection="1">
      <alignment horizontal="center" vertical="center" wrapText="1"/>
      <protection hidden="1"/>
    </xf>
    <xf numFmtId="0" fontId="27" fillId="0" borderId="29" xfId="0" applyFont="1" applyFill="1" applyBorder="1" applyAlignment="1" applyProtection="1">
      <alignment horizontal="center" vertical="center" wrapText="1"/>
      <protection hidden="1"/>
    </xf>
    <xf numFmtId="0" fontId="2" fillId="14" borderId="16" xfId="0" applyFont="1" applyFill="1" applyBorder="1" applyAlignment="1" applyProtection="1">
      <alignment horizontal="center" vertical="center" wrapText="1"/>
    </xf>
    <xf numFmtId="14" fontId="27" fillId="0" borderId="4" xfId="0" applyNumberFormat="1" applyFont="1" applyFill="1" applyBorder="1" applyAlignment="1" applyProtection="1">
      <alignment horizontal="center" vertical="center" wrapText="1"/>
      <protection locked="0"/>
    </xf>
    <xf numFmtId="14" fontId="27" fillId="0" borderId="26" xfId="0" applyNumberFormat="1" applyFont="1" applyFill="1" applyBorder="1" applyAlignment="1" applyProtection="1">
      <alignment horizontal="center" vertical="center" wrapText="1"/>
      <protection locked="0"/>
    </xf>
    <xf numFmtId="14" fontId="27" fillId="0" borderId="35" xfId="0" applyNumberFormat="1" applyFont="1" applyFill="1" applyBorder="1" applyAlignment="1" applyProtection="1">
      <alignment horizontal="center" vertical="center" wrapText="1"/>
      <protection locked="0"/>
    </xf>
    <xf numFmtId="0" fontId="27" fillId="0" borderId="16"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14" borderId="33" xfId="0" applyFont="1" applyFill="1" applyBorder="1" applyAlignment="1">
      <alignment horizontal="center" vertical="center" wrapText="1"/>
    </xf>
    <xf numFmtId="0" fontId="2" fillId="14" borderId="30" xfId="0" applyFont="1" applyFill="1" applyBorder="1" applyAlignment="1">
      <alignment horizontal="center" vertical="center" wrapText="1"/>
    </xf>
    <xf numFmtId="0" fontId="2" fillId="14" borderId="59" xfId="0" applyFont="1" applyFill="1" applyBorder="1" applyAlignment="1">
      <alignment horizontal="center" vertical="center" wrapText="1"/>
    </xf>
    <xf numFmtId="0" fontId="2" fillId="0" borderId="55"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0" fillId="0" borderId="35" xfId="0" applyFont="1" applyFill="1" applyBorder="1" applyAlignment="1" applyProtection="1">
      <alignment horizontal="center" vertical="center"/>
      <protection locked="0"/>
    </xf>
    <xf numFmtId="0" fontId="2" fillId="14" borderId="39" xfId="0" applyFont="1" applyFill="1" applyBorder="1" applyAlignment="1" applyProtection="1">
      <alignment horizontal="center" vertical="center" wrapText="1"/>
      <protection locked="0"/>
    </xf>
    <xf numFmtId="0" fontId="2" fillId="0" borderId="3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7" fillId="14" borderId="39"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7" fillId="0" borderId="38" xfId="0" applyFont="1" applyFill="1" applyBorder="1" applyAlignment="1" applyProtection="1">
      <alignment horizontal="center" vertical="center" wrapText="1"/>
    </xf>
    <xf numFmtId="0" fontId="27" fillId="0" borderId="27" xfId="0" applyFont="1" applyFill="1" applyBorder="1" applyAlignment="1" applyProtection="1">
      <alignment horizontal="center" vertical="center" wrapText="1"/>
    </xf>
    <xf numFmtId="0" fontId="27" fillId="0" borderId="36"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59" xfId="0" applyFont="1" applyFill="1" applyBorder="1" applyAlignment="1" applyProtection="1">
      <alignment horizontal="center" vertical="center" wrapText="1"/>
      <protection locked="0"/>
    </xf>
    <xf numFmtId="0" fontId="27" fillId="14" borderId="40"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xf>
    <xf numFmtId="14" fontId="27" fillId="0" borderId="16" xfId="0" applyNumberFormat="1" applyFont="1" applyFill="1" applyBorder="1" applyAlignment="1" applyProtection="1">
      <alignment horizontal="center" vertical="center" wrapText="1"/>
      <protection locked="0"/>
    </xf>
    <xf numFmtId="14" fontId="27" fillId="0" borderId="37" xfId="0" applyNumberFormat="1"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55"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16"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 fillId="0" borderId="76" xfId="0" applyFont="1" applyFill="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14" borderId="80" xfId="0" applyFont="1" applyFill="1" applyBorder="1" applyAlignment="1" applyProtection="1">
      <alignment horizontal="center" vertical="center" wrapText="1"/>
    </xf>
    <xf numFmtId="0" fontId="2" fillId="14" borderId="62" xfId="0" applyFont="1" applyFill="1" applyBorder="1" applyAlignment="1" applyProtection="1">
      <alignment horizontal="center" vertical="center" wrapText="1"/>
    </xf>
    <xf numFmtId="0" fontId="2" fillId="14" borderId="64" xfId="0" applyFont="1" applyFill="1" applyBorder="1" applyAlignment="1" applyProtection="1">
      <alignment horizontal="center" vertical="center" wrapText="1"/>
    </xf>
    <xf numFmtId="0" fontId="2" fillId="15" borderId="4" xfId="0" applyFont="1" applyFill="1" applyBorder="1" applyAlignment="1" applyProtection="1">
      <alignment horizontal="center" vertical="center" wrapText="1"/>
      <protection locked="0"/>
    </xf>
    <xf numFmtId="0" fontId="2" fillId="15" borderId="26" xfId="0" applyFont="1" applyFill="1" applyBorder="1" applyAlignment="1" applyProtection="1">
      <alignment horizontal="center" vertical="center" wrapText="1"/>
      <protection locked="0"/>
    </xf>
    <xf numFmtId="0" fontId="2" fillId="15" borderId="35"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hidden="1"/>
    </xf>
    <xf numFmtId="0" fontId="2" fillId="0" borderId="27" xfId="0" applyFont="1" applyFill="1" applyBorder="1" applyAlignment="1" applyProtection="1">
      <alignment horizontal="center" vertical="center" wrapText="1"/>
      <protection hidden="1"/>
    </xf>
    <xf numFmtId="0" fontId="2" fillId="0" borderId="29" xfId="0" applyFont="1" applyFill="1" applyBorder="1" applyAlignment="1" applyProtection="1">
      <alignment horizontal="center" vertical="center" wrapText="1"/>
      <protection hidden="1"/>
    </xf>
    <xf numFmtId="0" fontId="27" fillId="0" borderId="45" xfId="0" applyFont="1" applyFill="1" applyBorder="1" applyAlignment="1" applyProtection="1">
      <alignment horizontal="center" vertical="center" wrapText="1"/>
      <protection locked="0"/>
    </xf>
    <xf numFmtId="0" fontId="27" fillId="0" borderId="30" xfId="0" applyFont="1" applyFill="1" applyBorder="1" applyAlignment="1" applyProtection="1">
      <alignment horizontal="center" vertical="center" wrapText="1"/>
      <protection locked="0"/>
    </xf>
    <xf numFmtId="0" fontId="27" fillId="0" borderId="75" xfId="0" applyFont="1" applyFill="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74" xfId="0" applyFont="1" applyBorder="1" applyAlignment="1" applyProtection="1">
      <alignment horizontal="center" vertical="center" wrapText="1"/>
      <protection hidden="1"/>
    </xf>
    <xf numFmtId="0" fontId="2" fillId="0" borderId="4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38" xfId="0" applyFont="1" applyFill="1" applyBorder="1" applyAlignment="1" applyProtection="1">
      <alignment horizontal="center" vertical="center" wrapText="1"/>
      <protection locked="0"/>
    </xf>
    <xf numFmtId="0" fontId="2" fillId="0" borderId="70" xfId="0" applyFont="1" applyFill="1" applyBorder="1" applyAlignment="1" applyProtection="1">
      <alignment horizontal="center" vertical="center" wrapText="1"/>
      <protection locked="0"/>
    </xf>
    <xf numFmtId="0" fontId="2" fillId="0" borderId="6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0" xfId="0" applyFont="1" applyBorder="1" applyAlignment="1">
      <alignment horizontal="center" vertical="center" wrapText="1"/>
    </xf>
    <xf numFmtId="0" fontId="2" fillId="0" borderId="4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7" fillId="14" borderId="38" xfId="0" applyFont="1" applyFill="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xf numFmtId="0" fontId="2" fillId="0" borderId="37" xfId="0" applyFont="1" applyBorder="1" applyAlignment="1" applyProtection="1">
      <alignment horizontal="center" vertical="center" wrapText="1"/>
      <protection hidden="1"/>
    </xf>
    <xf numFmtId="0" fontId="27" fillId="0" borderId="39" xfId="0" applyFont="1" applyBorder="1" applyAlignment="1">
      <alignment horizontal="center" vertical="center" wrapText="1"/>
    </xf>
    <xf numFmtId="0" fontId="10" fillId="0" borderId="4" xfId="0" applyFont="1" applyBorder="1" applyAlignment="1" applyProtection="1">
      <alignment horizontal="center" vertical="center" textRotation="255"/>
      <protection locked="0"/>
    </xf>
    <xf numFmtId="0" fontId="10" fillId="0" borderId="26" xfId="0" applyFont="1" applyBorder="1" applyAlignment="1" applyProtection="1">
      <alignment horizontal="center" vertical="center" textRotation="255"/>
      <protection locked="0"/>
    </xf>
    <xf numFmtId="0" fontId="10" fillId="0" borderId="35" xfId="0" applyFont="1" applyBorder="1" applyAlignment="1" applyProtection="1">
      <alignment horizontal="center" vertical="center" textRotation="255"/>
      <protection locked="0"/>
    </xf>
    <xf numFmtId="0" fontId="2" fillId="14" borderId="55" xfId="0" applyFont="1" applyFill="1" applyBorder="1" applyAlignment="1">
      <alignment horizontal="center" vertical="center" wrapText="1"/>
    </xf>
    <xf numFmtId="0" fontId="28" fillId="32" borderId="6" xfId="0" applyFont="1" applyFill="1" applyBorder="1" applyAlignment="1" applyProtection="1">
      <alignment horizontal="center" vertical="center" wrapText="1"/>
    </xf>
    <xf numFmtId="0" fontId="28" fillId="32" borderId="8" xfId="0" applyFont="1" applyFill="1" applyBorder="1" applyAlignment="1" applyProtection="1">
      <alignment horizontal="center" vertical="center" wrapText="1"/>
    </xf>
    <xf numFmtId="0" fontId="15" fillId="32" borderId="36" xfId="0" applyFont="1" applyFill="1" applyBorder="1" applyAlignment="1" applyProtection="1">
      <alignment horizontal="center" vertical="center" wrapText="1"/>
    </xf>
    <xf numFmtId="0" fontId="15" fillId="32" borderId="22" xfId="0" applyFont="1" applyFill="1" applyBorder="1" applyAlignment="1" applyProtection="1">
      <alignment horizontal="center" vertical="center" wrapText="1"/>
    </xf>
    <xf numFmtId="0" fontId="15" fillId="32" borderId="37" xfId="0" applyFont="1" applyFill="1" applyBorder="1" applyAlignment="1" applyProtection="1">
      <alignment horizontal="center" vertical="center" wrapText="1"/>
    </xf>
    <xf numFmtId="0" fontId="15" fillId="32" borderId="28" xfId="0" applyFont="1" applyFill="1" applyBorder="1" applyAlignment="1" applyProtection="1">
      <alignment horizontal="center" vertical="center" wrapText="1"/>
    </xf>
    <xf numFmtId="0" fontId="28" fillId="32" borderId="30" xfId="0" applyFont="1" applyFill="1" applyBorder="1" applyAlignment="1" applyProtection="1">
      <alignment horizontal="center" vertical="center" wrapText="1"/>
    </xf>
    <xf numFmtId="0" fontId="28" fillId="32" borderId="59" xfId="0" applyFont="1" applyFill="1" applyBorder="1" applyAlignment="1" applyProtection="1">
      <alignment horizontal="center" vertical="center" wrapText="1"/>
    </xf>
    <xf numFmtId="0" fontId="15" fillId="32" borderId="25" xfId="0" applyFont="1" applyFill="1" applyBorder="1" applyAlignment="1" applyProtection="1">
      <alignment horizontal="center" vertical="center" wrapText="1"/>
    </xf>
    <xf numFmtId="0" fontId="15" fillId="32" borderId="29" xfId="0" applyFont="1" applyFill="1" applyBorder="1" applyAlignment="1" applyProtection="1">
      <alignment horizontal="center" vertical="center" wrapText="1"/>
    </xf>
    <xf numFmtId="0" fontId="28" fillId="32" borderId="9" xfId="0" applyFont="1" applyFill="1" applyBorder="1" applyAlignment="1" applyProtection="1">
      <alignment horizontal="center" vertical="center" wrapText="1"/>
    </xf>
    <xf numFmtId="0" fontId="28" fillId="32" borderId="11" xfId="0" applyFont="1" applyFill="1" applyBorder="1" applyAlignment="1" applyProtection="1">
      <alignment horizontal="center" vertical="center" wrapText="1"/>
    </xf>
    <xf numFmtId="0" fontId="28" fillId="32" borderId="38" xfId="0" applyFont="1" applyFill="1" applyBorder="1" applyAlignment="1" applyProtection="1">
      <alignment horizontal="center" vertical="center" wrapText="1"/>
    </xf>
    <xf numFmtId="0" fontId="28" fillId="32" borderId="56" xfId="0" applyFont="1" applyFill="1" applyBorder="1" applyAlignment="1" applyProtection="1">
      <alignment horizontal="center" vertical="center" wrapText="1"/>
    </xf>
    <xf numFmtId="0" fontId="28" fillId="32" borderId="57" xfId="0" applyFont="1" applyFill="1" applyBorder="1" applyAlignment="1" applyProtection="1">
      <alignment horizontal="center" vertical="center" wrapText="1"/>
    </xf>
    <xf numFmtId="0" fontId="15" fillId="21" borderId="4" xfId="0" applyFont="1" applyFill="1" applyBorder="1" applyAlignment="1" applyProtection="1">
      <alignment horizontal="center" vertical="center" wrapText="1"/>
    </xf>
    <xf numFmtId="0" fontId="15" fillId="21" borderId="26" xfId="0" applyFont="1" applyFill="1" applyBorder="1" applyAlignment="1" applyProtection="1">
      <alignment horizontal="center" vertical="center" wrapText="1"/>
    </xf>
    <xf numFmtId="0" fontId="26" fillId="34" borderId="0" xfId="0" applyFont="1" applyFill="1" applyBorder="1" applyAlignment="1">
      <alignment horizontal="center"/>
    </xf>
    <xf numFmtId="0" fontId="27" fillId="0" borderId="54" xfId="0"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wrapText="1"/>
    </xf>
    <xf numFmtId="0" fontId="2" fillId="0" borderId="3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7" fillId="0" borderId="4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40" xfId="0" applyFont="1" applyBorder="1" applyAlignment="1" applyProtection="1">
      <alignment horizontal="center" vertical="center" wrapText="1"/>
      <protection hidden="1"/>
    </xf>
    <xf numFmtId="0" fontId="2" fillId="0" borderId="44"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hidden="1"/>
    </xf>
    <xf numFmtId="0" fontId="2" fillId="0" borderId="65" xfId="0" applyFont="1" applyBorder="1" applyAlignment="1" applyProtection="1">
      <alignment horizontal="center" vertical="center" wrapText="1"/>
      <protection hidden="1"/>
    </xf>
    <xf numFmtId="0" fontId="2" fillId="14" borderId="50" xfId="0" applyFont="1" applyFill="1" applyBorder="1" applyAlignment="1" applyProtection="1">
      <alignment horizontal="center" vertical="center" wrapText="1"/>
    </xf>
    <xf numFmtId="0" fontId="27" fillId="14" borderId="53" xfId="0" applyFont="1" applyFill="1" applyBorder="1" applyAlignment="1" applyProtection="1">
      <alignment horizontal="center" vertical="center" wrapText="1"/>
    </xf>
    <xf numFmtId="0" fontId="27" fillId="14" borderId="61" xfId="0" applyFont="1" applyFill="1" applyBorder="1" applyAlignment="1" applyProtection="1">
      <alignment horizontal="center" vertical="center" wrapText="1"/>
    </xf>
    <xf numFmtId="0" fontId="27" fillId="14" borderId="65" xfId="0" applyFont="1" applyFill="1" applyBorder="1" applyAlignment="1" applyProtection="1">
      <alignment horizontal="center" vertical="center" wrapText="1"/>
    </xf>
    <xf numFmtId="0" fontId="27" fillId="0" borderId="45" xfId="0" applyFont="1" applyFill="1" applyBorder="1" applyAlignment="1" applyProtection="1">
      <alignment horizontal="center" vertical="center" wrapText="1"/>
    </xf>
    <xf numFmtId="0" fontId="27" fillId="0" borderId="30" xfId="0" applyFont="1" applyFill="1" applyBorder="1" applyAlignment="1" applyProtection="1">
      <alignment horizontal="center" vertical="center" wrapText="1"/>
    </xf>
    <xf numFmtId="0" fontId="27" fillId="0" borderId="40" xfId="0" applyFont="1" applyFill="1" applyBorder="1" applyAlignment="1" applyProtection="1">
      <alignment horizontal="center" vertical="center" wrapText="1"/>
    </xf>
    <xf numFmtId="0" fontId="2" fillId="14" borderId="6" xfId="0" applyFont="1" applyFill="1" applyBorder="1" applyAlignment="1" applyProtection="1">
      <alignment horizontal="center" vertical="center" wrapText="1"/>
    </xf>
    <xf numFmtId="0" fontId="2" fillId="14" borderId="7" xfId="0" applyFont="1" applyFill="1" applyBorder="1" applyAlignment="1" applyProtection="1">
      <alignment horizontal="center" vertical="center" wrapText="1"/>
    </xf>
    <xf numFmtId="0" fontId="2" fillId="14" borderId="8" xfId="0" applyFont="1" applyFill="1" applyBorder="1" applyAlignment="1" applyProtection="1">
      <alignment horizontal="center" vertical="center" wrapText="1"/>
    </xf>
    <xf numFmtId="0" fontId="27" fillId="0" borderId="44" xfId="0" applyFont="1" applyFill="1" applyBorder="1" applyAlignment="1" applyProtection="1">
      <alignment horizontal="center" vertical="center" wrapText="1"/>
      <protection locked="0"/>
    </xf>
    <xf numFmtId="0" fontId="27" fillId="0" borderId="31" xfId="0" applyFont="1" applyFill="1" applyBorder="1" applyAlignment="1" applyProtection="1">
      <alignment horizontal="center" vertical="center" wrapText="1"/>
      <protection locked="0"/>
    </xf>
    <xf numFmtId="0" fontId="27" fillId="0" borderId="71"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7" fillId="14" borderId="8" xfId="0" applyFont="1" applyFill="1" applyBorder="1" applyAlignment="1" applyProtection="1">
      <alignment horizontal="center" vertical="center" wrapText="1"/>
      <protection locked="0"/>
    </xf>
    <xf numFmtId="0" fontId="27" fillId="0" borderId="68"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41" xfId="0" applyFont="1" applyFill="1" applyBorder="1" applyAlignment="1" applyProtection="1">
      <alignment horizontal="center" vertical="center" wrapText="1"/>
      <protection locked="0"/>
    </xf>
    <xf numFmtId="1" fontId="2" fillId="0" borderId="34" xfId="0" applyNumberFormat="1"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1" fontId="2" fillId="0" borderId="24" xfId="0" applyNumberFormat="1" applyFont="1" applyBorder="1" applyAlignment="1" applyProtection="1">
      <alignment horizontal="center" vertical="center" wrapText="1"/>
      <protection locked="0"/>
    </xf>
    <xf numFmtId="0" fontId="27" fillId="0" borderId="24" xfId="0" applyFont="1" applyBorder="1" applyAlignment="1" applyProtection="1">
      <alignment horizontal="center" vertical="center" wrapText="1"/>
      <protection hidden="1"/>
    </xf>
    <xf numFmtId="0" fontId="27" fillId="0" borderId="52" xfId="0" applyFont="1" applyBorder="1" applyAlignment="1" applyProtection="1">
      <alignment horizontal="center" vertical="center" wrapText="1"/>
      <protection hidden="1"/>
    </xf>
    <xf numFmtId="0" fontId="27" fillId="0" borderId="63" xfId="0" applyFont="1" applyBorder="1" applyAlignment="1" applyProtection="1">
      <alignment horizontal="center" vertical="center" wrapText="1"/>
      <protection hidden="1"/>
    </xf>
    <xf numFmtId="0" fontId="27" fillId="14" borderId="52" xfId="0" applyFont="1" applyFill="1" applyBorder="1" applyAlignment="1" applyProtection="1">
      <alignment horizontal="center" vertical="center" wrapText="1"/>
      <protection locked="0"/>
    </xf>
    <xf numFmtId="0" fontId="27" fillId="14" borderId="63" xfId="0" applyFont="1" applyFill="1" applyBorder="1" applyAlignment="1" applyProtection="1">
      <alignment horizontal="center" vertical="center" wrapText="1"/>
      <protection locked="0"/>
    </xf>
    <xf numFmtId="0" fontId="15" fillId="25" borderId="4" xfId="0" applyFont="1" applyFill="1" applyBorder="1" applyAlignment="1" applyProtection="1">
      <alignment horizontal="center" vertical="center" textRotation="90" wrapText="1"/>
    </xf>
    <xf numFmtId="0" fontId="15" fillId="25" borderId="26" xfId="0" applyFont="1" applyFill="1" applyBorder="1" applyAlignment="1" applyProtection="1">
      <alignment horizontal="center" vertical="center" textRotation="90" wrapText="1"/>
    </xf>
    <xf numFmtId="0" fontId="15" fillId="25" borderId="4" xfId="0" applyFont="1" applyFill="1" applyBorder="1" applyAlignment="1" applyProtection="1">
      <alignment horizontal="center" vertical="center" wrapText="1"/>
    </xf>
    <xf numFmtId="0" fontId="15" fillId="25" borderId="26" xfId="0" applyFont="1" applyFill="1" applyBorder="1" applyAlignment="1" applyProtection="1">
      <alignment horizontal="center" vertical="center" wrapText="1"/>
    </xf>
    <xf numFmtId="0" fontId="2" fillId="0" borderId="73" xfId="0" applyFont="1" applyBorder="1" applyAlignment="1" applyProtection="1">
      <alignment horizontal="center" vertical="center" wrapText="1"/>
      <protection locked="0"/>
    </xf>
    <xf numFmtId="0" fontId="10" fillId="0" borderId="55" xfId="0" applyFont="1" applyFill="1" applyBorder="1" applyAlignment="1" applyProtection="1">
      <alignment horizontal="center" vertical="center"/>
      <protection locked="0"/>
    </xf>
    <xf numFmtId="0" fontId="15" fillId="20" borderId="13" xfId="0" applyFont="1" applyFill="1" applyBorder="1" applyAlignment="1" applyProtection="1">
      <alignment horizontal="center" vertical="center" wrapText="1"/>
    </xf>
    <xf numFmtId="0" fontId="15" fillId="20" borderId="14" xfId="0" applyFont="1" applyFill="1" applyBorder="1" applyAlignment="1" applyProtection="1">
      <alignment horizontal="center" vertical="center" wrapText="1"/>
    </xf>
    <xf numFmtId="0" fontId="15" fillId="20" borderId="15" xfId="0" applyFont="1" applyFill="1" applyBorder="1" applyAlignment="1" applyProtection="1">
      <alignment horizontal="center" vertical="center" wrapText="1"/>
    </xf>
    <xf numFmtId="0" fontId="15" fillId="21" borderId="13" xfId="0" applyFont="1" applyFill="1" applyBorder="1" applyAlignment="1" applyProtection="1">
      <alignment horizontal="center" vertical="center" wrapText="1"/>
    </xf>
    <xf numFmtId="0" fontId="15" fillId="21" borderId="14" xfId="0" applyFont="1" applyFill="1" applyBorder="1" applyAlignment="1" applyProtection="1">
      <alignment horizontal="center" vertical="center" wrapText="1"/>
    </xf>
    <xf numFmtId="0" fontId="15" fillId="21" borderId="15" xfId="0" applyFont="1" applyFill="1" applyBorder="1" applyAlignment="1" applyProtection="1">
      <alignment horizontal="center" vertical="center" wrapText="1"/>
    </xf>
    <xf numFmtId="0" fontId="0" fillId="25" borderId="13" xfId="0" applyFill="1" applyBorder="1" applyAlignment="1" applyProtection="1">
      <alignment horizontal="center" vertical="center"/>
    </xf>
    <xf numFmtId="0" fontId="0" fillId="25" borderId="14" xfId="0" applyFill="1" applyBorder="1" applyAlignment="1" applyProtection="1">
      <alignment horizontal="center" vertical="center"/>
    </xf>
    <xf numFmtId="0" fontId="0" fillId="25" borderId="15" xfId="0" applyFill="1" applyBorder="1" applyAlignment="1" applyProtection="1">
      <alignment horizontal="center" vertical="center"/>
    </xf>
    <xf numFmtId="0" fontId="26" fillId="20" borderId="0" xfId="0" applyFont="1" applyFill="1" applyBorder="1" applyAlignment="1">
      <alignment horizontal="center"/>
    </xf>
    <xf numFmtId="0" fontId="15" fillId="25" borderId="13" xfId="0" applyFont="1" applyFill="1" applyBorder="1" applyAlignment="1" applyProtection="1">
      <alignment horizontal="center" vertical="center" wrapText="1"/>
    </xf>
    <xf numFmtId="0" fontId="15" fillId="25" borderId="14" xfId="0" applyFont="1" applyFill="1" applyBorder="1" applyAlignment="1" applyProtection="1">
      <alignment horizontal="center" vertical="center" wrapText="1"/>
    </xf>
    <xf numFmtId="0" fontId="2" fillId="0" borderId="66" xfId="0" applyFont="1" applyBorder="1" applyAlignment="1" applyProtection="1">
      <alignment horizontal="center" vertical="center" wrapText="1"/>
      <protection locked="0"/>
    </xf>
    <xf numFmtId="1" fontId="2" fillId="0" borderId="66" xfId="0" applyNumberFormat="1" applyFont="1" applyBorder="1" applyAlignment="1" applyProtection="1">
      <alignment horizontal="center" vertical="center" wrapText="1"/>
      <protection locked="0"/>
    </xf>
    <xf numFmtId="0" fontId="23" fillId="0" borderId="0" xfId="0" applyFont="1" applyAlignment="1" applyProtection="1">
      <alignment horizontal="center"/>
    </xf>
    <xf numFmtId="0" fontId="23" fillId="0" borderId="28" xfId="0" applyFont="1" applyBorder="1" applyAlignment="1" applyProtection="1">
      <alignment horizontal="center"/>
    </xf>
    <xf numFmtId="0" fontId="23" fillId="0" borderId="0" xfId="0" applyFont="1" applyBorder="1" applyAlignment="1" applyProtection="1">
      <alignment horizontal="center"/>
    </xf>
    <xf numFmtId="0" fontId="11" fillId="0" borderId="24" xfId="0" applyFont="1" applyBorder="1" applyAlignment="1" applyProtection="1">
      <alignment horizontal="center"/>
    </xf>
    <xf numFmtId="0" fontId="23" fillId="0" borderId="42" xfId="0" applyFont="1" applyBorder="1" applyAlignment="1" applyProtection="1">
      <alignment horizontal="center"/>
    </xf>
    <xf numFmtId="0" fontId="11" fillId="0" borderId="42" xfId="0" applyFont="1" applyBorder="1" applyAlignment="1" applyProtection="1">
      <alignment horizontal="center"/>
    </xf>
    <xf numFmtId="0" fontId="11" fillId="0" borderId="0" xfId="0" applyFont="1" applyBorder="1" applyAlignment="1" applyProtection="1">
      <alignment horizontal="center"/>
    </xf>
    <xf numFmtId="0" fontId="28" fillId="33" borderId="6" xfId="0" applyFont="1" applyFill="1" applyBorder="1" applyAlignment="1" applyProtection="1">
      <alignment horizontal="center" vertical="center" wrapText="1"/>
    </xf>
    <xf numFmtId="0" fontId="28" fillId="33" borderId="7" xfId="0" applyFont="1" applyFill="1" applyBorder="1" applyAlignment="1" applyProtection="1">
      <alignment horizontal="center" vertical="center" wrapText="1"/>
    </xf>
    <xf numFmtId="0" fontId="28" fillId="33" borderId="8" xfId="0" applyFont="1" applyFill="1" applyBorder="1" applyAlignment="1" applyProtection="1">
      <alignment horizontal="center" vertical="center" wrapText="1"/>
    </xf>
    <xf numFmtId="0" fontId="28" fillId="33" borderId="9" xfId="0" applyFont="1" applyFill="1" applyBorder="1" applyAlignment="1" applyProtection="1">
      <alignment horizontal="center" vertical="center" wrapText="1"/>
    </xf>
    <xf numFmtId="0" fontId="28" fillId="33" borderId="10" xfId="0" applyFont="1" applyFill="1" applyBorder="1" applyAlignment="1" applyProtection="1">
      <alignment horizontal="center" vertical="center" wrapText="1"/>
    </xf>
    <xf numFmtId="0" fontId="28" fillId="33" borderId="11" xfId="0" applyFont="1" applyFill="1" applyBorder="1" applyAlignment="1" applyProtection="1">
      <alignment horizontal="center" vertical="center" wrapText="1"/>
    </xf>
    <xf numFmtId="0" fontId="2" fillId="14" borderId="25" xfId="0" applyFont="1" applyFill="1" applyBorder="1" applyAlignment="1">
      <alignment horizontal="center" vertical="center" wrapText="1"/>
    </xf>
    <xf numFmtId="0" fontId="2" fillId="14" borderId="27" xfId="0" applyFont="1" applyFill="1" applyBorder="1" applyAlignment="1">
      <alignment horizontal="center" vertical="center" wrapText="1"/>
    </xf>
    <xf numFmtId="0" fontId="2" fillId="14" borderId="29" xfId="0" applyFont="1" applyFill="1" applyBorder="1" applyAlignment="1">
      <alignment horizontal="center" vertical="center" wrapText="1"/>
    </xf>
    <xf numFmtId="0" fontId="27" fillId="0" borderId="39" xfId="0" applyFont="1" applyBorder="1" applyAlignment="1" applyProtection="1">
      <alignment horizontal="center" vertical="center" wrapText="1"/>
      <protection hidden="1"/>
    </xf>
    <xf numFmtId="0" fontId="10" fillId="31" borderId="4" xfId="0" applyNumberFormat="1" applyFont="1" applyFill="1" applyBorder="1" applyAlignment="1">
      <alignment horizontal="center" vertical="center" textRotation="90" wrapText="1"/>
    </xf>
    <xf numFmtId="0" fontId="10" fillId="31" borderId="26" xfId="0" applyNumberFormat="1" applyFont="1" applyFill="1" applyBorder="1" applyAlignment="1">
      <alignment horizontal="center" vertical="center" textRotation="90" wrapText="1"/>
    </xf>
    <xf numFmtId="0" fontId="2" fillId="14" borderId="30" xfId="0" applyFont="1" applyFill="1" applyBorder="1" applyAlignment="1" applyProtection="1">
      <alignment horizontal="center" vertical="center" wrapText="1"/>
    </xf>
    <xf numFmtId="0" fontId="2" fillId="14" borderId="40" xfId="0" applyFont="1" applyFill="1" applyBorder="1" applyAlignment="1" applyProtection="1">
      <alignment horizontal="center" vertical="center" wrapText="1"/>
    </xf>
    <xf numFmtId="0" fontId="27" fillId="14" borderId="25" xfId="0" applyFont="1" applyFill="1" applyBorder="1" applyAlignment="1" applyProtection="1">
      <alignment horizontal="center" vertical="center" wrapText="1"/>
    </xf>
    <xf numFmtId="0" fontId="27" fillId="14" borderId="27" xfId="0" applyFont="1" applyFill="1" applyBorder="1" applyAlignment="1" applyProtection="1">
      <alignment horizontal="center" vertical="center" wrapText="1"/>
    </xf>
    <xf numFmtId="0" fontId="27" fillId="14" borderId="67" xfId="0" applyFont="1" applyFill="1" applyBorder="1" applyAlignment="1" applyProtection="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7"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 fillId="14" borderId="0" xfId="0" applyFont="1" applyFill="1" applyBorder="1" applyAlignment="1" applyProtection="1">
      <alignment horizontal="center" vertical="center" wrapText="1"/>
      <protection locked="0"/>
    </xf>
    <xf numFmtId="0" fontId="2" fillId="14" borderId="28" xfId="0" applyFont="1" applyFill="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hidden="1"/>
    </xf>
    <xf numFmtId="0" fontId="2" fillId="0" borderId="29" xfId="0" applyFont="1" applyBorder="1" applyAlignment="1" applyProtection="1">
      <alignment horizontal="center" vertical="center" wrapText="1"/>
      <protection hidden="1"/>
    </xf>
    <xf numFmtId="0" fontId="31" fillId="0" borderId="39"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2" fillId="14" borderId="38" xfId="0" applyFont="1" applyFill="1" applyBorder="1" applyAlignment="1" applyProtection="1">
      <alignment horizontal="center" vertical="center" wrapText="1"/>
    </xf>
    <xf numFmtId="0" fontId="2" fillId="14" borderId="54" xfId="0" applyFont="1" applyFill="1" applyBorder="1" applyAlignment="1" applyProtection="1">
      <alignment horizontal="center" vertical="center" wrapText="1"/>
    </xf>
    <xf numFmtId="0" fontId="2" fillId="14" borderId="29" xfId="0" applyFont="1" applyFill="1" applyBorder="1" applyAlignment="1" applyProtection="1">
      <alignment horizontal="center" vertical="center" wrapText="1"/>
    </xf>
    <xf numFmtId="0" fontId="2" fillId="0" borderId="55" xfId="0" applyFont="1" applyFill="1" applyBorder="1" applyAlignment="1" applyProtection="1">
      <alignment horizontal="center" vertical="center" wrapText="1"/>
      <protection locked="0"/>
    </xf>
    <xf numFmtId="0" fontId="2" fillId="14" borderId="55"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xf>
    <xf numFmtId="0" fontId="2" fillId="0" borderId="60"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wrapText="1"/>
      <protection hidden="1"/>
    </xf>
    <xf numFmtId="0" fontId="2" fillId="0" borderId="55" xfId="0" applyFont="1" applyFill="1" applyBorder="1" applyAlignment="1" applyProtection="1">
      <alignment horizontal="center" wrapText="1"/>
      <protection hidden="1"/>
    </xf>
    <xf numFmtId="0" fontId="28" fillId="0" borderId="36" xfId="0" applyFont="1" applyFill="1" applyBorder="1" applyAlignment="1" applyProtection="1">
      <alignment horizontal="center" vertical="center" wrapText="1"/>
      <protection locked="0"/>
    </xf>
    <xf numFmtId="0" fontId="28" fillId="0" borderId="16" xfId="0" applyFont="1" applyFill="1" applyBorder="1" applyAlignment="1" applyProtection="1">
      <alignment horizontal="center" vertical="center" wrapText="1"/>
      <protection locked="0"/>
    </xf>
    <xf numFmtId="0" fontId="28" fillId="0" borderId="37"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hidden="1"/>
    </xf>
    <xf numFmtId="0" fontId="2" fillId="0" borderId="22" xfId="0" applyFont="1" applyFill="1" applyBorder="1" applyAlignment="1" applyProtection="1">
      <alignment horizontal="center" vertical="center" wrapText="1"/>
    </xf>
    <xf numFmtId="0" fontId="2" fillId="0" borderId="45"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protection locked="0"/>
    </xf>
    <xf numFmtId="0" fontId="2" fillId="0" borderId="38" xfId="0" applyFont="1" applyBorder="1" applyAlignment="1" applyProtection="1">
      <alignment horizontal="center" vertical="center"/>
    </xf>
    <xf numFmtId="0" fontId="2" fillId="0" borderId="29" xfId="0" applyFont="1" applyBorder="1" applyAlignment="1" applyProtection="1">
      <alignment horizontal="center" vertical="center"/>
    </xf>
    <xf numFmtId="0" fontId="27" fillId="0" borderId="4" xfId="0" applyFont="1" applyBorder="1" applyAlignment="1" applyProtection="1">
      <alignment horizontal="center" vertical="center" wrapText="1"/>
    </xf>
    <xf numFmtId="0" fontId="27" fillId="0" borderId="26" xfId="0" applyFont="1" applyBorder="1" applyAlignment="1" applyProtection="1">
      <alignment horizontal="center" vertical="center" wrapText="1"/>
    </xf>
    <xf numFmtId="0" fontId="27" fillId="0" borderId="35" xfId="0" applyFont="1" applyBorder="1" applyAlignment="1" applyProtection="1">
      <alignment horizontal="center" vertical="center" wrapText="1"/>
    </xf>
    <xf numFmtId="0" fontId="2" fillId="0" borderId="70" xfId="0" applyFont="1" applyBorder="1" applyAlignment="1" applyProtection="1">
      <alignment horizontal="center" vertical="center" wrapText="1"/>
    </xf>
    <xf numFmtId="0" fontId="2" fillId="0" borderId="60" xfId="0" applyFont="1" applyBorder="1" applyAlignment="1" applyProtection="1">
      <alignment horizontal="center" vertical="center" wrapText="1"/>
    </xf>
    <xf numFmtId="0" fontId="2" fillId="0" borderId="4"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55" xfId="0" applyFont="1" applyBorder="1" applyAlignment="1" applyProtection="1">
      <alignment horizontal="center" vertical="center"/>
    </xf>
    <xf numFmtId="0" fontId="2" fillId="0" borderId="36" xfId="0" applyFont="1" applyBorder="1" applyAlignment="1" applyProtection="1">
      <alignment horizontal="center" vertical="center" wrapText="1"/>
    </xf>
    <xf numFmtId="0" fontId="2" fillId="0" borderId="39"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16" xfId="0" applyFont="1" applyBorder="1" applyAlignment="1" applyProtection="1">
      <alignment horizontal="center" vertical="center" wrapText="1"/>
    </xf>
    <xf numFmtId="0" fontId="2" fillId="0" borderId="37" xfId="0" applyFont="1" applyBorder="1" applyAlignment="1" applyProtection="1">
      <alignment horizontal="center" vertical="center" wrapText="1"/>
    </xf>
    <xf numFmtId="9" fontId="2" fillId="0" borderId="26" xfId="0" applyNumberFormat="1" applyFont="1" applyBorder="1" applyAlignment="1" applyProtection="1">
      <alignment horizontal="center" vertical="center"/>
    </xf>
    <xf numFmtId="9" fontId="2" fillId="0" borderId="35" xfId="0" applyNumberFormat="1" applyFont="1" applyBorder="1" applyAlignment="1" applyProtection="1">
      <alignment horizontal="center" vertical="center"/>
    </xf>
    <xf numFmtId="0" fontId="2" fillId="0" borderId="25" xfId="0" applyFont="1" applyBorder="1" applyAlignment="1" applyProtection="1">
      <alignment horizontal="center" vertical="center" wrapText="1"/>
    </xf>
    <xf numFmtId="0" fontId="2" fillId="0" borderId="54" xfId="0" applyFont="1" applyBorder="1" applyAlignment="1" applyProtection="1">
      <alignment horizontal="center" vertical="center" wrapText="1"/>
    </xf>
    <xf numFmtId="14" fontId="27" fillId="0" borderId="39" xfId="0" applyNumberFormat="1" applyFont="1" applyFill="1" applyBorder="1" applyAlignment="1" applyProtection="1">
      <alignment horizontal="center" vertical="center" wrapText="1"/>
    </xf>
    <xf numFmtId="14" fontId="27" fillId="0" borderId="35" xfId="0" applyNumberFormat="1" applyFont="1" applyFill="1" applyBorder="1" applyAlignment="1" applyProtection="1">
      <alignment horizontal="center" vertical="center" wrapText="1"/>
    </xf>
    <xf numFmtId="0" fontId="27" fillId="0" borderId="38" xfId="0" applyFont="1" applyFill="1" applyBorder="1" applyAlignment="1" applyProtection="1">
      <alignment horizontal="center" vertical="center" wrapText="1"/>
      <protection hidden="1"/>
    </xf>
    <xf numFmtId="0" fontId="2" fillId="14" borderId="40" xfId="0" applyFont="1" applyFill="1" applyBorder="1" applyAlignment="1" applyProtection="1">
      <alignment horizontal="center" vertical="center" wrapText="1"/>
      <protection locked="0"/>
    </xf>
    <xf numFmtId="0" fontId="2" fillId="14" borderId="45" xfId="0" applyFont="1" applyFill="1" applyBorder="1" applyAlignment="1" applyProtection="1">
      <alignment horizontal="center" vertical="center" wrapText="1"/>
      <protection locked="0"/>
    </xf>
    <xf numFmtId="0" fontId="2" fillId="0" borderId="39"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14" borderId="39" xfId="0" applyFont="1" applyFill="1" applyBorder="1" applyAlignment="1" applyProtection="1">
      <alignment horizontal="center" vertical="center"/>
    </xf>
    <xf numFmtId="0" fontId="2" fillId="14" borderId="26" xfId="0" applyFont="1" applyFill="1" applyBorder="1" applyAlignment="1" applyProtection="1">
      <alignment horizontal="center" vertical="center"/>
    </xf>
    <xf numFmtId="0" fontId="2" fillId="14" borderId="35" xfId="0" applyFont="1" applyFill="1" applyBorder="1" applyAlignment="1" applyProtection="1">
      <alignment horizontal="center" vertical="center"/>
    </xf>
    <xf numFmtId="0" fontId="2" fillId="14" borderId="38" xfId="0" applyFont="1" applyFill="1" applyBorder="1" applyAlignment="1" applyProtection="1">
      <alignment horizontal="center" vertical="center"/>
    </xf>
    <xf numFmtId="0" fontId="2" fillId="14" borderId="27" xfId="0" applyFont="1" applyFill="1" applyBorder="1" applyAlignment="1" applyProtection="1">
      <alignment horizontal="center" vertical="center"/>
    </xf>
    <xf numFmtId="0" fontId="2" fillId="14" borderId="29" xfId="0" applyFont="1" applyFill="1" applyBorder="1" applyAlignment="1" applyProtection="1">
      <alignment horizontal="center" vertical="center"/>
    </xf>
    <xf numFmtId="0" fontId="27" fillId="14" borderId="25" xfId="0" applyFont="1" applyFill="1" applyBorder="1" applyAlignment="1" applyProtection="1">
      <alignment horizontal="center" vertical="center"/>
    </xf>
    <xf numFmtId="0" fontId="27" fillId="14" borderId="27" xfId="0" applyFont="1" applyFill="1" applyBorder="1" applyAlignment="1" applyProtection="1">
      <alignment horizontal="center" vertical="center"/>
    </xf>
    <xf numFmtId="0" fontId="27" fillId="14" borderId="29" xfId="0" applyFont="1" applyFill="1" applyBorder="1" applyAlignment="1" applyProtection="1">
      <alignment horizontal="center" vertical="center"/>
    </xf>
    <xf numFmtId="0" fontId="27" fillId="14" borderId="4" xfId="0" applyFont="1" applyFill="1" applyBorder="1" applyAlignment="1" applyProtection="1">
      <alignment horizontal="center" vertical="center"/>
    </xf>
    <xf numFmtId="14" fontId="27" fillId="14" borderId="26" xfId="0" applyNumberFormat="1" applyFont="1" applyFill="1" applyBorder="1" applyAlignment="1" applyProtection="1">
      <alignment horizontal="center" vertical="center"/>
    </xf>
    <xf numFmtId="14" fontId="27" fillId="0" borderId="26" xfId="0" applyNumberFormat="1" applyFont="1" applyBorder="1" applyAlignment="1" applyProtection="1">
      <alignment horizontal="center" vertical="center"/>
    </xf>
    <xf numFmtId="14" fontId="27" fillId="0" borderId="35" xfId="0" applyNumberFormat="1" applyFont="1" applyBorder="1" applyAlignment="1" applyProtection="1">
      <alignment horizontal="center" vertical="center"/>
    </xf>
    <xf numFmtId="0" fontId="27" fillId="0" borderId="39" xfId="0" applyFont="1" applyBorder="1" applyAlignment="1" applyProtection="1">
      <alignment horizontal="center" vertical="center" wrapText="1"/>
    </xf>
    <xf numFmtId="0" fontId="27" fillId="0" borderId="55" xfId="0" applyFont="1" applyBorder="1" applyAlignment="1" applyProtection="1">
      <alignment horizontal="center" vertical="center" wrapText="1"/>
    </xf>
    <xf numFmtId="9" fontId="27" fillId="0" borderId="4" xfId="0" applyNumberFormat="1"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25" xfId="0" applyFont="1" applyBorder="1" applyAlignment="1" applyProtection="1">
      <alignment horizontal="center" vertical="center"/>
    </xf>
    <xf numFmtId="0" fontId="27" fillId="0" borderId="27" xfId="0" applyFont="1" applyBorder="1" applyAlignment="1" applyProtection="1">
      <alignment horizontal="center" vertical="center"/>
    </xf>
    <xf numFmtId="0" fontId="27" fillId="0" borderId="29" xfId="0" applyFont="1" applyBorder="1" applyAlignment="1" applyProtection="1">
      <alignment horizontal="center" vertical="center"/>
    </xf>
    <xf numFmtId="9" fontId="27" fillId="14" borderId="4" xfId="0" applyNumberFormat="1" applyFont="1" applyFill="1" applyBorder="1" applyAlignment="1" applyProtection="1">
      <alignment horizontal="center" vertical="center"/>
    </xf>
    <xf numFmtId="9" fontId="27" fillId="14" borderId="26" xfId="0" applyNumberFormat="1" applyFont="1" applyFill="1" applyBorder="1" applyAlignment="1" applyProtection="1">
      <alignment horizontal="center" vertical="center"/>
    </xf>
    <xf numFmtId="0" fontId="27" fillId="0" borderId="25" xfId="0" applyFont="1" applyBorder="1" applyAlignment="1" applyProtection="1">
      <alignment horizontal="center" vertical="center" wrapText="1"/>
    </xf>
    <xf numFmtId="0" fontId="26" fillId="24" borderId="46" xfId="0" applyFont="1" applyFill="1" applyBorder="1" applyAlignment="1">
      <alignment horizontal="center"/>
    </xf>
    <xf numFmtId="0" fontId="26" fillId="24" borderId="33" xfId="0" applyFont="1" applyFill="1" applyBorder="1" applyAlignment="1">
      <alignment horizontal="center"/>
    </xf>
    <xf numFmtId="0" fontId="26" fillId="24" borderId="9" xfId="0" applyFont="1" applyFill="1" applyBorder="1" applyAlignment="1">
      <alignment horizontal="center"/>
    </xf>
    <xf numFmtId="0" fontId="38" fillId="0" borderId="13" xfId="0" applyFont="1" applyBorder="1" applyAlignment="1">
      <alignment horizontal="left" vertical="center"/>
    </xf>
    <xf numFmtId="0" fontId="38" fillId="0" borderId="14" xfId="0" applyFont="1" applyBorder="1" applyAlignment="1">
      <alignment horizontal="left" vertical="center"/>
    </xf>
    <xf numFmtId="0" fontId="38" fillId="0" borderId="15" xfId="0" applyFont="1" applyBorder="1" applyAlignment="1">
      <alignment horizontal="left" vertical="center"/>
    </xf>
    <xf numFmtId="0" fontId="21" fillId="14" borderId="0" xfId="0" applyFont="1" applyFill="1" applyAlignment="1">
      <alignment horizontal="justify" vertical="top" wrapText="1"/>
    </xf>
    <xf numFmtId="0" fontId="25" fillId="26" borderId="13" xfId="0" applyFont="1" applyFill="1" applyBorder="1" applyAlignment="1">
      <alignment horizontal="center"/>
    </xf>
    <xf numFmtId="0" fontId="25" fillId="26" borderId="14" xfId="0" applyFont="1" applyFill="1" applyBorder="1" applyAlignment="1">
      <alignment horizontal="center"/>
    </xf>
    <xf numFmtId="0" fontId="25" fillId="26" borderId="15" xfId="0" applyFont="1" applyFill="1" applyBorder="1" applyAlignment="1">
      <alignment horizontal="center"/>
    </xf>
    <xf numFmtId="0" fontId="22" fillId="18" borderId="13" xfId="0" applyFont="1" applyFill="1" applyBorder="1" applyAlignment="1">
      <alignment horizontal="center" vertical="center"/>
    </xf>
    <xf numFmtId="0" fontId="22" fillId="18" borderId="14" xfId="0" applyFont="1" applyFill="1" applyBorder="1" applyAlignment="1">
      <alignment horizontal="center" vertical="center"/>
    </xf>
    <xf numFmtId="0" fontId="22" fillId="18" borderId="15" xfId="0" applyFont="1" applyFill="1" applyBorder="1" applyAlignment="1">
      <alignment horizontal="center" vertical="center"/>
    </xf>
    <xf numFmtId="0" fontId="0" fillId="14" borderId="56" xfId="0" applyFill="1" applyBorder="1" applyAlignment="1">
      <alignment horizontal="center" vertical="center"/>
    </xf>
    <xf numFmtId="0" fontId="0" fillId="14" borderId="30" xfId="0" applyFill="1" applyBorder="1" applyAlignment="1">
      <alignment horizontal="center" vertical="center"/>
    </xf>
    <xf numFmtId="0" fontId="0" fillId="14" borderId="10" xfId="0" applyFill="1" applyBorder="1" applyAlignment="1">
      <alignment horizontal="center" vertical="center"/>
    </xf>
    <xf numFmtId="0" fontId="22" fillId="14" borderId="0" xfId="0" applyFont="1" applyFill="1" applyBorder="1" applyAlignment="1">
      <alignment horizontal="center" vertical="center"/>
    </xf>
    <xf numFmtId="0" fontId="0" fillId="14" borderId="0" xfId="0" applyFill="1" applyBorder="1" applyAlignment="1">
      <alignment horizontal="justify" vertical="center"/>
    </xf>
    <xf numFmtId="0" fontId="38" fillId="0" borderId="13" xfId="0" applyFont="1" applyBorder="1" applyAlignment="1">
      <alignment horizontal="left"/>
    </xf>
    <xf numFmtId="0" fontId="38" fillId="0" borderId="14" xfId="0" applyFont="1" applyBorder="1" applyAlignment="1">
      <alignment horizontal="left"/>
    </xf>
    <xf numFmtId="0" fontId="26" fillId="0" borderId="4" xfId="0" applyFont="1" applyBorder="1" applyAlignment="1">
      <alignment horizontal="center" vertical="center"/>
    </xf>
    <xf numFmtId="0" fontId="26" fillId="0" borderId="26" xfId="0" applyFont="1" applyBorder="1" applyAlignment="1">
      <alignment horizontal="center" vertical="center"/>
    </xf>
    <xf numFmtId="0" fontId="26" fillId="0" borderId="35" xfId="0" applyFont="1" applyBorder="1" applyAlignment="1">
      <alignment horizontal="center" vertical="center"/>
    </xf>
    <xf numFmtId="0" fontId="26" fillId="28" borderId="13" xfId="0" applyFont="1" applyFill="1" applyBorder="1" applyAlignment="1">
      <alignment horizontal="center"/>
    </xf>
    <xf numFmtId="0" fontId="26" fillId="28" borderId="14" xfId="0" applyFont="1" applyFill="1" applyBorder="1" applyAlignment="1">
      <alignment horizontal="center"/>
    </xf>
    <xf numFmtId="0" fontId="26" fillId="28" borderId="15" xfId="0" applyFont="1" applyFill="1" applyBorder="1" applyAlignment="1">
      <alignment horizontal="center"/>
    </xf>
    <xf numFmtId="0" fontId="25" fillId="0" borderId="49" xfId="0" applyFont="1" applyBorder="1" applyAlignment="1">
      <alignment horizontal="center"/>
    </xf>
    <xf numFmtId="0" fontId="25" fillId="0" borderId="48" xfId="0" applyFont="1" applyBorder="1" applyAlignment="1">
      <alignment horizontal="center"/>
    </xf>
    <xf numFmtId="0" fontId="25" fillId="0" borderId="47" xfId="0" applyFont="1" applyBorder="1" applyAlignment="1">
      <alignment horizontal="center"/>
    </xf>
    <xf numFmtId="0" fontId="25" fillId="0" borderId="58" xfId="0" applyFont="1" applyBorder="1" applyAlignment="1">
      <alignment horizont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16" fillId="0" borderId="36"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6" fillId="27" borderId="37" xfId="0" applyFont="1" applyFill="1" applyBorder="1" applyAlignment="1">
      <alignment horizontal="center"/>
    </xf>
    <xf numFmtId="0" fontId="26" fillId="27" borderId="29" xfId="0" applyFont="1" applyFill="1" applyBorder="1" applyAlignment="1">
      <alignment horizontal="center"/>
    </xf>
    <xf numFmtId="0" fontId="29" fillId="0" borderId="1" xfId="0" applyFont="1" applyBorder="1" applyAlignment="1">
      <alignment horizontal="left" vertical="center" wrapText="1"/>
    </xf>
    <xf numFmtId="0" fontId="29" fillId="0" borderId="31" xfId="0" applyFont="1" applyBorder="1" applyAlignment="1">
      <alignment horizontal="left" vertical="center" wrapText="1"/>
    </xf>
    <xf numFmtId="0" fontId="29" fillId="0" borderId="12" xfId="0" applyFont="1" applyBorder="1" applyAlignment="1">
      <alignment horizontal="left" vertical="center" wrapText="1"/>
    </xf>
    <xf numFmtId="0" fontId="29" fillId="0" borderId="32" xfId="0" applyFont="1" applyBorder="1" applyAlignment="1">
      <alignment horizontal="left" vertical="center" wrapText="1"/>
    </xf>
    <xf numFmtId="0" fontId="29" fillId="0" borderId="34" xfId="0" applyFont="1" applyBorder="1" applyAlignment="1">
      <alignment horizontal="left" vertical="center" wrapText="1"/>
    </xf>
    <xf numFmtId="0" fontId="29" fillId="0" borderId="44" xfId="0" applyFont="1" applyBorder="1" applyAlignment="1">
      <alignment horizontal="left" vertical="center" wrapText="1"/>
    </xf>
    <xf numFmtId="0" fontId="25" fillId="14" borderId="36" xfId="0" applyFont="1" applyFill="1" applyBorder="1" applyAlignment="1">
      <alignment horizontal="center"/>
    </xf>
    <xf numFmtId="0" fontId="25" fillId="14" borderId="22" xfId="0" applyFont="1" applyFill="1" applyBorder="1" applyAlignment="1">
      <alignment horizontal="center"/>
    </xf>
    <xf numFmtId="0" fontId="22" fillId="14" borderId="47" xfId="0" applyFont="1" applyFill="1" applyBorder="1" applyAlignment="1">
      <alignment horizontal="center"/>
    </xf>
    <xf numFmtId="0" fontId="22" fillId="14" borderId="48" xfId="0" applyFont="1" applyFill="1" applyBorder="1" applyAlignment="1">
      <alignment horizontal="center"/>
    </xf>
    <xf numFmtId="0" fontId="0" fillId="15" borderId="1" xfId="0" applyFill="1" applyBorder="1" applyAlignment="1">
      <alignment horizontal="center" vertical="center" wrapText="1"/>
    </xf>
    <xf numFmtId="0" fontId="0" fillId="13" borderId="1" xfId="0" applyFill="1" applyBorder="1" applyAlignment="1">
      <alignment horizontal="center" vertical="center" wrapText="1"/>
    </xf>
    <xf numFmtId="0" fontId="7" fillId="14" borderId="42" xfId="12" applyFont="1" applyFill="1" applyBorder="1" applyAlignment="1" applyProtection="1">
      <alignment horizontal="center" vertical="center" wrapText="1"/>
    </xf>
    <xf numFmtId="0" fontId="7" fillId="14" borderId="0" xfId="12" applyFont="1" applyFill="1" applyBorder="1" applyAlignment="1" applyProtection="1">
      <alignment horizontal="center" vertical="center" wrapText="1"/>
    </xf>
    <xf numFmtId="0" fontId="8" fillId="25" borderId="31" xfId="12" applyFont="1" applyFill="1" applyBorder="1" applyAlignment="1" applyProtection="1">
      <alignment horizontal="center" vertical="center" wrapText="1"/>
    </xf>
    <xf numFmtId="0" fontId="8" fillId="25" borderId="30" xfId="12" applyFont="1" applyFill="1" applyBorder="1" applyAlignment="1" applyProtection="1">
      <alignment horizontal="center" vertical="center" wrapText="1"/>
    </xf>
    <xf numFmtId="0" fontId="8" fillId="25" borderId="5" xfId="12" applyFont="1" applyFill="1" applyBorder="1" applyAlignment="1" applyProtection="1">
      <alignment horizontal="center" vertical="center" wrapText="1"/>
    </xf>
    <xf numFmtId="0" fontId="5" fillId="11" borderId="31" xfId="12" applyFont="1" applyFill="1" applyBorder="1" applyAlignment="1" applyProtection="1">
      <alignment horizontal="center" vertical="center" wrapText="1"/>
    </xf>
    <xf numFmtId="0" fontId="5" fillId="11" borderId="30" xfId="12" applyFont="1" applyFill="1" applyBorder="1" applyAlignment="1" applyProtection="1">
      <alignment horizontal="center" vertical="center" wrapText="1"/>
    </xf>
    <xf numFmtId="0" fontId="5" fillId="11" borderId="5" xfId="12" applyFont="1" applyFill="1" applyBorder="1" applyAlignment="1" applyProtection="1">
      <alignment horizontal="center" vertical="center" wrapText="1"/>
    </xf>
    <xf numFmtId="0" fontId="0" fillId="16" borderId="1" xfId="0" applyFill="1" applyBorder="1" applyAlignment="1">
      <alignment horizontal="center" vertical="center"/>
    </xf>
    <xf numFmtId="0" fontId="0" fillId="12" borderId="1" xfId="0" applyFill="1" applyBorder="1" applyAlignment="1">
      <alignment horizontal="center" vertical="center"/>
    </xf>
    <xf numFmtId="0" fontId="2" fillId="0" borderId="1" xfId="12" applyFont="1" applyBorder="1" applyAlignment="1" applyProtection="1">
      <alignment horizontal="left" vertical="center" wrapText="1"/>
    </xf>
    <xf numFmtId="0" fontId="6" fillId="11" borderId="1" xfId="12" applyFont="1" applyFill="1" applyBorder="1" applyAlignment="1">
      <alignment horizontal="center" vertical="center"/>
    </xf>
    <xf numFmtId="0" fontId="28" fillId="24" borderId="13" xfId="0" applyFont="1" applyFill="1" applyBorder="1" applyAlignment="1">
      <alignment horizontal="center" vertical="center"/>
    </xf>
    <xf numFmtId="0" fontId="28" fillId="24" borderId="14" xfId="0" applyFont="1" applyFill="1" applyBorder="1" applyAlignment="1">
      <alignment horizontal="center" vertical="center"/>
    </xf>
    <xf numFmtId="0" fontId="28" fillId="24" borderId="15" xfId="0" applyFont="1" applyFill="1" applyBorder="1" applyAlignment="1">
      <alignment horizontal="center" vertical="center"/>
    </xf>
    <xf numFmtId="0" fontId="29" fillId="29" borderId="36" xfId="0" applyFont="1" applyFill="1" applyBorder="1" applyAlignment="1">
      <alignment horizontal="center" vertical="center" wrapText="1"/>
    </xf>
    <xf numFmtId="0" fontId="29" fillId="29" borderId="22" xfId="0" applyFont="1" applyFill="1" applyBorder="1" applyAlignment="1">
      <alignment horizontal="center" vertical="center" wrapText="1"/>
    </xf>
    <xf numFmtId="0" fontId="29" fillId="29" borderId="25" xfId="0" applyFont="1" applyFill="1" applyBorder="1" applyAlignment="1">
      <alignment horizontal="center" vertical="center" wrapText="1"/>
    </xf>
    <xf numFmtId="0" fontId="29" fillId="29" borderId="16" xfId="0" applyFont="1" applyFill="1" applyBorder="1" applyAlignment="1">
      <alignment horizontal="center" vertical="center" wrapText="1"/>
    </xf>
    <xf numFmtId="0" fontId="29" fillId="29" borderId="0" xfId="0" applyFont="1" applyFill="1" applyBorder="1" applyAlignment="1">
      <alignment horizontal="center" vertical="center" wrapText="1"/>
    </xf>
    <xf numFmtId="0" fontId="29" fillId="29" borderId="27" xfId="0" applyFont="1" applyFill="1" applyBorder="1" applyAlignment="1">
      <alignment horizontal="center" vertical="center" wrapText="1"/>
    </xf>
    <xf numFmtId="0" fontId="29" fillId="29" borderId="37" xfId="0" applyFont="1" applyFill="1" applyBorder="1" applyAlignment="1">
      <alignment horizontal="center" vertical="center" wrapText="1"/>
    </xf>
    <xf numFmtId="0" fontId="29" fillId="29" borderId="28" xfId="0" applyFont="1" applyFill="1" applyBorder="1" applyAlignment="1">
      <alignment horizontal="center" vertical="center" wrapText="1"/>
    </xf>
    <xf numFmtId="0" fontId="29" fillId="29" borderId="29" xfId="0" applyFont="1" applyFill="1" applyBorder="1" applyAlignment="1">
      <alignment horizontal="center" vertical="center" wrapText="1"/>
    </xf>
    <xf numFmtId="0" fontId="29" fillId="30" borderId="13" xfId="0" applyFont="1" applyFill="1" applyBorder="1" applyAlignment="1">
      <alignment horizontal="left" wrapText="1"/>
    </xf>
    <xf numFmtId="0" fontId="29" fillId="30" borderId="14" xfId="0" applyFont="1" applyFill="1" applyBorder="1" applyAlignment="1">
      <alignment horizontal="left" wrapText="1"/>
    </xf>
    <xf numFmtId="0" fontId="29" fillId="30" borderId="15" xfId="0" applyFont="1" applyFill="1" applyBorder="1" applyAlignment="1">
      <alignment horizontal="left" wrapText="1"/>
    </xf>
    <xf numFmtId="0" fontId="16" fillId="30" borderId="13" xfId="0" applyFont="1" applyFill="1" applyBorder="1" applyAlignment="1">
      <alignment horizontal="left" wrapText="1"/>
    </xf>
    <xf numFmtId="0" fontId="41" fillId="28" borderId="0" xfId="0" applyFont="1" applyFill="1" applyBorder="1" applyAlignment="1">
      <alignment horizontal="center" vertical="center" wrapText="1"/>
    </xf>
    <xf numFmtId="0" fontId="16" fillId="30" borderId="13" xfId="0" applyFont="1" applyFill="1" applyBorder="1" applyAlignment="1">
      <alignment horizontal="left" vertical="center" wrapText="1"/>
    </xf>
    <xf numFmtId="0" fontId="26" fillId="30" borderId="14" xfId="0" applyFont="1" applyFill="1" applyBorder="1" applyAlignment="1">
      <alignment horizontal="left" vertical="center" wrapText="1"/>
    </xf>
    <xf numFmtId="0" fontId="26" fillId="30" borderId="15" xfId="0" applyFont="1" applyFill="1" applyBorder="1" applyAlignment="1">
      <alignment horizontal="left" vertical="center" wrapText="1"/>
    </xf>
    <xf numFmtId="0" fontId="28" fillId="21" borderId="36" xfId="0" applyFont="1" applyFill="1" applyBorder="1" applyAlignment="1">
      <alignment horizontal="center" vertical="center" wrapText="1"/>
    </xf>
    <xf numFmtId="0" fontId="28" fillId="21" borderId="25" xfId="0" applyFont="1" applyFill="1" applyBorder="1" applyAlignment="1">
      <alignment horizontal="center" vertical="center" wrapText="1"/>
    </xf>
    <xf numFmtId="0" fontId="28" fillId="21" borderId="37" xfId="0" applyFont="1" applyFill="1" applyBorder="1" applyAlignment="1">
      <alignment horizontal="center" vertical="center" wrapText="1"/>
    </xf>
    <xf numFmtId="0" fontId="28" fillId="21" borderId="29" xfId="0" applyFont="1" applyFill="1" applyBorder="1" applyAlignment="1">
      <alignment horizontal="center" vertical="center" wrapText="1"/>
    </xf>
    <xf numFmtId="0" fontId="26" fillId="14" borderId="46" xfId="0" applyFont="1" applyFill="1" applyBorder="1" applyAlignment="1">
      <alignment horizontal="center"/>
    </xf>
    <xf numFmtId="0" fontId="26" fillId="14" borderId="9" xfId="0" applyFont="1" applyFill="1" applyBorder="1" applyAlignment="1">
      <alignment horizontal="center"/>
    </xf>
    <xf numFmtId="0" fontId="26" fillId="0" borderId="46" xfId="0" applyFont="1" applyBorder="1" applyAlignment="1">
      <alignment horizontal="center"/>
    </xf>
    <xf numFmtId="0" fontId="26" fillId="0" borderId="9" xfId="0" applyFont="1" applyBorder="1" applyAlignment="1">
      <alignment horizontal="center"/>
    </xf>
    <xf numFmtId="0" fontId="0" fillId="0" borderId="36" xfId="0" applyBorder="1"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0" fontId="26" fillId="0" borderId="56" xfId="0" applyFont="1" applyBorder="1" applyAlignment="1">
      <alignment horizontal="center"/>
    </xf>
    <xf numFmtId="0" fontId="26" fillId="0" borderId="10" xfId="0" applyFont="1" applyBorder="1" applyAlignment="1">
      <alignment horizontal="center"/>
    </xf>
    <xf numFmtId="0" fontId="26" fillId="0" borderId="57" xfId="0" applyFont="1" applyBorder="1" applyAlignment="1">
      <alignment horizontal="center"/>
    </xf>
    <xf numFmtId="0" fontId="26" fillId="0" borderId="11" xfId="0" applyFont="1" applyBorder="1" applyAlignment="1">
      <alignment horizontal="center"/>
    </xf>
    <xf numFmtId="0" fontId="26" fillId="24" borderId="13" xfId="0" applyFont="1" applyFill="1" applyBorder="1" applyAlignment="1">
      <alignment horizontal="center"/>
    </xf>
    <xf numFmtId="0" fontId="26" fillId="24" borderId="14" xfId="0" applyFont="1" applyFill="1" applyBorder="1" applyAlignment="1">
      <alignment horizontal="center"/>
    </xf>
    <xf numFmtId="0" fontId="26" fillId="24" borderId="15" xfId="0" applyFont="1" applyFill="1" applyBorder="1" applyAlignment="1">
      <alignment horizontal="center"/>
    </xf>
    <xf numFmtId="0" fontId="26" fillId="24" borderId="36" xfId="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6" fillId="24" borderId="4" xfId="0" applyFont="1" applyFill="1" applyBorder="1" applyAlignment="1">
      <alignment horizontal="center" vertical="center" wrapText="1"/>
    </xf>
    <xf numFmtId="0" fontId="26" fillId="24" borderId="26" xfId="0" applyFont="1" applyFill="1" applyBorder="1" applyAlignment="1">
      <alignment horizontal="center" vertical="center" wrapText="1"/>
    </xf>
    <xf numFmtId="0" fontId="26" fillId="24" borderId="14" xfId="0" applyFont="1" applyFill="1" applyBorder="1" applyAlignment="1">
      <alignment horizontal="center" vertical="center"/>
    </xf>
    <xf numFmtId="0" fontId="26" fillId="24" borderId="15" xfId="0" applyFont="1" applyFill="1" applyBorder="1" applyAlignment="1">
      <alignment horizontal="center" vertical="center"/>
    </xf>
    <xf numFmtId="0" fontId="26" fillId="24" borderId="22" xfId="0" applyFont="1" applyFill="1" applyBorder="1" applyAlignment="1">
      <alignment horizontal="center"/>
    </xf>
    <xf numFmtId="0" fontId="26" fillId="24" borderId="25" xfId="0" applyFont="1" applyFill="1" applyBorder="1" applyAlignment="1">
      <alignment horizontal="center"/>
    </xf>
    <xf numFmtId="0" fontId="26" fillId="24" borderId="35" xfId="0" applyFont="1" applyFill="1" applyBorder="1" applyAlignment="1">
      <alignment horizontal="center" vertical="center" wrapText="1"/>
    </xf>
    <xf numFmtId="14" fontId="27" fillId="0" borderId="4" xfId="0" applyNumberFormat="1" applyFont="1" applyBorder="1" applyAlignment="1" applyProtection="1">
      <alignment horizontal="center" vertical="center"/>
    </xf>
    <xf numFmtId="0" fontId="27" fillId="14" borderId="22" xfId="0" applyFont="1" applyFill="1" applyBorder="1" applyAlignment="1" applyProtection="1">
      <alignment horizontal="center" vertical="center" wrapText="1"/>
    </xf>
    <xf numFmtId="0" fontId="27" fillId="14" borderId="0" xfId="0" applyFont="1" applyFill="1" applyBorder="1" applyAlignment="1" applyProtection="1">
      <alignment horizontal="center" vertical="center" wrapText="1"/>
    </xf>
    <xf numFmtId="0" fontId="27" fillId="14" borderId="28" xfId="0" applyFont="1" applyFill="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9" xfId="0" applyFont="1" applyBorder="1" applyAlignment="1" applyProtection="1">
      <alignment horizontal="center" vertical="center"/>
    </xf>
    <xf numFmtId="0" fontId="27" fillId="0" borderId="70" xfId="0" applyFont="1" applyBorder="1" applyAlignment="1" applyProtection="1">
      <alignment horizontal="center" vertical="center" wrapText="1"/>
    </xf>
    <xf numFmtId="0" fontId="27" fillId="0" borderId="40"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7" fillId="0" borderId="37" xfId="0" applyFont="1" applyBorder="1" applyAlignment="1" applyProtection="1">
      <alignment horizontal="center" vertical="center" wrapText="1"/>
    </xf>
    <xf numFmtId="0" fontId="27" fillId="0" borderId="28" xfId="0" applyFont="1" applyBorder="1" applyAlignment="1" applyProtection="1">
      <alignment horizontal="center" vertical="center" wrapText="1"/>
    </xf>
    <xf numFmtId="0" fontId="27" fillId="0" borderId="82" xfId="0" applyFont="1" applyBorder="1" applyAlignment="1" applyProtection="1">
      <alignment horizontal="justify" vertical="center" wrapText="1"/>
    </xf>
    <xf numFmtId="0" fontId="27" fillId="0" borderId="82" xfId="0" applyFont="1" applyBorder="1" applyAlignment="1" applyProtection="1">
      <alignment horizontal="center" vertical="center" wrapText="1"/>
    </xf>
    <xf numFmtId="0" fontId="27" fillId="0" borderId="6" xfId="0" applyFont="1" applyBorder="1" applyAlignment="1" applyProtection="1">
      <alignment horizontal="justify" vertical="center" wrapText="1"/>
    </xf>
    <xf numFmtId="0" fontId="23" fillId="0" borderId="27"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26" xfId="0" applyFont="1" applyBorder="1" applyAlignment="1" applyProtection="1">
      <alignment horizontal="center" vertical="center"/>
    </xf>
    <xf numFmtId="0" fontId="2" fillId="14" borderId="80" xfId="0" applyFont="1" applyFill="1" applyBorder="1" applyAlignment="1" applyProtection="1">
      <alignment horizontal="center" vertical="center" wrapText="1"/>
      <protection locked="0"/>
    </xf>
    <xf numFmtId="0" fontId="2" fillId="14" borderId="62" xfId="0" applyFont="1" applyFill="1" applyBorder="1" applyAlignment="1" applyProtection="1">
      <alignment horizontal="center" vertical="center" wrapText="1"/>
      <protection locked="0"/>
    </xf>
    <xf numFmtId="0" fontId="2" fillId="14" borderId="64" xfId="0" applyFont="1" applyFill="1" applyBorder="1" applyAlignment="1" applyProtection="1">
      <alignment horizontal="center" vertical="center" wrapText="1"/>
      <protection locked="0"/>
    </xf>
    <xf numFmtId="0" fontId="27" fillId="14" borderId="80" xfId="0" applyFont="1" applyFill="1" applyBorder="1" applyAlignment="1" applyProtection="1">
      <alignment horizontal="center" vertical="center" wrapText="1"/>
      <protection locked="0"/>
    </xf>
    <xf numFmtId="0" fontId="27" fillId="14" borderId="67" xfId="0" applyFont="1" applyFill="1" applyBorder="1" applyAlignment="1" applyProtection="1">
      <alignment horizontal="center" vertical="center"/>
    </xf>
    <xf numFmtId="14" fontId="27" fillId="0" borderId="36" xfId="0" applyNumberFormat="1" applyFont="1" applyBorder="1" applyAlignment="1" applyProtection="1">
      <alignment horizontal="center" vertical="center" wrapText="1"/>
    </xf>
    <xf numFmtId="0" fontId="27" fillId="0" borderId="22" xfId="0" applyFont="1" applyBorder="1" applyAlignment="1" applyProtection="1">
      <alignment horizontal="center" vertical="center" wrapText="1"/>
    </xf>
    <xf numFmtId="0" fontId="27" fillId="14" borderId="61" xfId="0" applyFont="1" applyFill="1" applyBorder="1" applyAlignment="1" applyProtection="1">
      <alignment horizontal="center" vertical="center"/>
    </xf>
    <xf numFmtId="14" fontId="27" fillId="0" borderId="16" xfId="0" applyNumberFormat="1" applyFont="1" applyBorder="1" applyAlignment="1" applyProtection="1">
      <alignment horizontal="center" vertical="center" wrapText="1"/>
    </xf>
    <xf numFmtId="0" fontId="27" fillId="14" borderId="65" xfId="0" applyFont="1" applyFill="1" applyBorder="1" applyAlignment="1" applyProtection="1">
      <alignment horizontal="center" vertical="center"/>
    </xf>
    <xf numFmtId="14" fontId="27" fillId="0" borderId="37" xfId="0" applyNumberFormat="1" applyFont="1" applyBorder="1" applyAlignment="1" applyProtection="1">
      <alignment horizontal="center" vertical="center" wrapText="1"/>
    </xf>
    <xf numFmtId="14" fontId="27" fillId="14" borderId="36" xfId="0" applyNumberFormat="1" applyFont="1" applyFill="1" applyBorder="1" applyAlignment="1" applyProtection="1">
      <alignment horizontal="center" vertical="center" wrapText="1"/>
    </xf>
    <xf numFmtId="14" fontId="27" fillId="14" borderId="16" xfId="0" applyNumberFormat="1" applyFont="1" applyFill="1" applyBorder="1" applyAlignment="1" applyProtection="1">
      <alignment horizontal="center" vertical="center" wrapText="1"/>
    </xf>
    <xf numFmtId="14" fontId="27" fillId="14" borderId="37" xfId="0" applyNumberFormat="1" applyFont="1" applyFill="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59" xfId="0" applyFont="1" applyBorder="1" applyAlignment="1" applyProtection="1">
      <alignment horizontal="center" vertical="center" wrapText="1"/>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27" fillId="0" borderId="8" xfId="0" applyFont="1" applyBorder="1" applyAlignment="1" applyProtection="1">
      <alignment horizontal="center" vertical="center"/>
    </xf>
    <xf numFmtId="0" fontId="2" fillId="0" borderId="37" xfId="0" applyFont="1" applyBorder="1" applyAlignment="1">
      <alignment horizontal="center" vertical="center" wrapText="1"/>
    </xf>
    <xf numFmtId="0" fontId="27" fillId="0" borderId="77"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83" xfId="0" applyFont="1" applyBorder="1" applyAlignment="1" applyProtection="1">
      <alignment horizontal="center" vertical="center"/>
    </xf>
    <xf numFmtId="0" fontId="27" fillId="14" borderId="82" xfId="0" applyFont="1" applyFill="1" applyBorder="1" applyAlignment="1" applyProtection="1">
      <alignment horizontal="center" vertical="center" wrapText="1"/>
      <protection locked="0"/>
    </xf>
    <xf numFmtId="0" fontId="27" fillId="0" borderId="82" xfId="0" applyFont="1" applyFill="1" applyBorder="1" applyAlignment="1" applyProtection="1">
      <alignment horizontal="center" vertical="center" wrapText="1"/>
      <protection hidden="1"/>
    </xf>
    <xf numFmtId="0" fontId="27" fillId="0" borderId="67" xfId="0" applyFont="1" applyFill="1" applyBorder="1" applyAlignment="1" applyProtection="1">
      <alignment horizontal="center" vertical="center" wrapText="1"/>
      <protection hidden="1"/>
    </xf>
    <xf numFmtId="0" fontId="27" fillId="0" borderId="52" xfId="0" applyFont="1" applyFill="1" applyBorder="1" applyAlignment="1" applyProtection="1">
      <alignment horizontal="center" vertical="center"/>
      <protection hidden="1"/>
    </xf>
    <xf numFmtId="0" fontId="27" fillId="0" borderId="61" xfId="0" applyFont="1" applyFill="1" applyBorder="1" applyAlignment="1" applyProtection="1">
      <alignment horizontal="center" vertical="center" wrapText="1"/>
      <protection hidden="1"/>
    </xf>
    <xf numFmtId="0" fontId="27" fillId="0" borderId="63" xfId="0" applyFont="1" applyFill="1" applyBorder="1" applyAlignment="1" applyProtection="1">
      <alignment horizontal="center" vertical="center"/>
      <protection hidden="1"/>
    </xf>
    <xf numFmtId="0" fontId="27" fillId="0" borderId="65" xfId="0" applyFont="1" applyFill="1" applyBorder="1" applyAlignment="1" applyProtection="1">
      <alignment horizontal="center" vertical="center" wrapText="1"/>
      <protection hidden="1"/>
    </xf>
    <xf numFmtId="0" fontId="23" fillId="14" borderId="18" xfId="0" applyFont="1" applyFill="1" applyBorder="1" applyAlignment="1" applyProtection="1">
      <alignment vertical="center" wrapText="1"/>
    </xf>
    <xf numFmtId="0" fontId="31" fillId="14" borderId="26" xfId="0" applyFont="1" applyFill="1" applyBorder="1" applyAlignment="1">
      <alignment horizontal="center" vertical="center" wrapText="1"/>
    </xf>
    <xf numFmtId="0" fontId="31" fillId="14" borderId="35" xfId="0" applyFont="1" applyFill="1" applyBorder="1" applyAlignment="1">
      <alignment horizontal="center" vertical="center" wrapText="1"/>
    </xf>
    <xf numFmtId="0" fontId="31" fillId="0" borderId="7" xfId="0" applyFont="1" applyBorder="1" applyAlignment="1" applyProtection="1">
      <alignment horizontal="center" vertical="center" wrapText="1"/>
      <protection locked="0"/>
    </xf>
    <xf numFmtId="0" fontId="31" fillId="14" borderId="39" xfId="0" applyFont="1" applyFill="1" applyBorder="1" applyAlignment="1">
      <alignment horizontal="center" vertical="center" wrapText="1"/>
    </xf>
    <xf numFmtId="0" fontId="31" fillId="0" borderId="55" xfId="0" applyFont="1" applyBorder="1" applyAlignment="1" applyProtection="1">
      <alignment horizontal="center" vertical="center" wrapText="1"/>
      <protection locked="0"/>
    </xf>
    <xf numFmtId="0" fontId="27" fillId="0" borderId="22" xfId="0" applyFont="1" applyFill="1" applyBorder="1" applyAlignment="1" applyProtection="1">
      <alignment horizontal="center" vertical="center" wrapText="1"/>
      <protection locked="0"/>
    </xf>
    <xf numFmtId="0" fontId="27" fillId="0" borderId="9" xfId="0" applyFont="1" applyFill="1" applyBorder="1" applyAlignment="1" applyProtection="1">
      <alignment horizontal="center" vertical="center" wrapText="1"/>
    </xf>
    <xf numFmtId="0" fontId="27" fillId="0" borderId="29" xfId="0" applyFont="1" applyFill="1" applyBorder="1" applyAlignment="1" applyProtection="1">
      <alignment horizontal="center" vertical="center" wrapText="1"/>
    </xf>
    <xf numFmtId="0" fontId="23" fillId="0" borderId="39" xfId="0" applyFont="1" applyFill="1" applyBorder="1" applyAlignment="1" applyProtection="1">
      <alignment horizontal="center" vertical="center" wrapText="1"/>
      <protection locked="0"/>
    </xf>
    <xf numFmtId="0" fontId="23" fillId="0" borderId="26"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5" xfId="0" applyFont="1" applyBorder="1" applyAlignment="1">
      <alignment horizontal="center" wrapText="1"/>
    </xf>
    <xf numFmtId="0" fontId="23" fillId="0" borderId="39" xfId="0" applyFont="1" applyBorder="1" applyAlignment="1">
      <alignment horizontal="center" wrapText="1"/>
    </xf>
    <xf numFmtId="0" fontId="23" fillId="0" borderId="35" xfId="0" applyFont="1" applyBorder="1" applyAlignment="1">
      <alignment horizontal="center" wrapText="1"/>
    </xf>
    <xf numFmtId="0" fontId="23" fillId="0" borderId="68" xfId="0" applyFont="1" applyFill="1" applyBorder="1" applyAlignment="1" applyProtection="1">
      <alignment horizontal="center" vertical="center" wrapText="1"/>
      <protection locked="0"/>
    </xf>
    <xf numFmtId="0" fontId="23" fillId="0" borderId="5" xfId="0" applyFont="1" applyBorder="1" applyAlignment="1">
      <alignment horizontal="center" vertical="center" wrapText="1"/>
    </xf>
    <xf numFmtId="0" fontId="27" fillId="14" borderId="70" xfId="0" applyFont="1" applyFill="1" applyBorder="1" applyAlignment="1" applyProtection="1">
      <alignment horizontal="center" vertical="center" wrapText="1"/>
    </xf>
    <xf numFmtId="0" fontId="27" fillId="14" borderId="16" xfId="0" applyFont="1" applyFill="1" applyBorder="1" applyAlignment="1" applyProtection="1">
      <alignment horizontal="center" vertical="center" wrapText="1"/>
    </xf>
    <xf numFmtId="0" fontId="27" fillId="14" borderId="37" xfId="0" applyFont="1" applyFill="1" applyBorder="1" applyAlignment="1" applyProtection="1">
      <alignment horizontal="center" vertical="center" wrapText="1"/>
    </xf>
    <xf numFmtId="9" fontId="27" fillId="0" borderId="6" xfId="0" applyNumberFormat="1" applyFont="1" applyBorder="1" applyAlignment="1" applyProtection="1">
      <alignment horizontal="center" vertical="center"/>
    </xf>
    <xf numFmtId="0" fontId="27" fillId="14" borderId="10" xfId="0" applyFont="1" applyFill="1" applyBorder="1" applyAlignment="1" applyProtection="1">
      <alignment horizontal="center" vertical="center" wrapText="1"/>
      <protection locked="0"/>
    </xf>
    <xf numFmtId="0" fontId="27" fillId="14" borderId="54" xfId="0" applyFont="1" applyFill="1" applyBorder="1" applyAlignment="1" applyProtection="1">
      <alignment horizontal="center" vertical="center" wrapText="1"/>
      <protection locked="0"/>
    </xf>
    <xf numFmtId="0" fontId="27" fillId="14" borderId="46" xfId="0" applyFont="1" applyFill="1" applyBorder="1" applyAlignment="1" applyProtection="1">
      <alignment horizontal="justify" vertical="center" wrapText="1"/>
      <protection locked="0"/>
    </xf>
    <xf numFmtId="0" fontId="27" fillId="14" borderId="70" xfId="0" applyFont="1" applyFill="1" applyBorder="1" applyAlignment="1" applyProtection="1">
      <alignment horizontal="center" vertical="center" wrapText="1"/>
      <protection locked="0"/>
    </xf>
    <xf numFmtId="0" fontId="27" fillId="14" borderId="16" xfId="0" applyFont="1" applyFill="1" applyBorder="1" applyAlignment="1" applyProtection="1">
      <alignment horizontal="center" vertical="center" wrapText="1"/>
      <protection locked="0"/>
    </xf>
    <xf numFmtId="0" fontId="27" fillId="14" borderId="37" xfId="0" applyFont="1" applyFill="1" applyBorder="1" applyAlignment="1" applyProtection="1">
      <alignment horizontal="center" vertical="center" wrapText="1"/>
      <protection locked="0"/>
    </xf>
    <xf numFmtId="9" fontId="27" fillId="14" borderId="10" xfId="0" applyNumberFormat="1" applyFont="1" applyFill="1" applyBorder="1" applyAlignment="1" applyProtection="1">
      <alignment horizontal="center" vertical="center"/>
    </xf>
    <xf numFmtId="0" fontId="23" fillId="0" borderId="69" xfId="0" applyFont="1" applyBorder="1" applyAlignment="1" applyProtection="1">
      <alignment horizontal="center" vertical="center" wrapText="1"/>
    </xf>
    <xf numFmtId="0" fontId="23" fillId="0" borderId="31" xfId="0" applyFont="1" applyBorder="1" applyAlignment="1" applyProtection="1">
      <alignment horizontal="center" vertical="center" wrapText="1"/>
    </xf>
    <xf numFmtId="0" fontId="23" fillId="0" borderId="32" xfId="0" applyFont="1" applyBorder="1" applyAlignment="1" applyProtection="1">
      <alignment horizontal="center" vertical="center" wrapText="1"/>
    </xf>
    <xf numFmtId="0" fontId="23" fillId="0" borderId="77"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83" xfId="0" applyFont="1" applyBorder="1" applyAlignment="1" applyProtection="1">
      <alignment horizontal="center" vertical="center"/>
    </xf>
    <xf numFmtId="0" fontId="23" fillId="0" borderId="6" xfId="0" applyFont="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 fillId="14" borderId="81" xfId="0" applyFont="1" applyFill="1" applyBorder="1" applyAlignment="1" applyProtection="1">
      <alignment horizontal="center" vertical="top" wrapText="1"/>
    </xf>
    <xf numFmtId="0" fontId="2" fillId="14" borderId="23" xfId="0" applyFont="1" applyFill="1" applyBorder="1" applyAlignment="1" applyProtection="1">
      <alignment horizontal="center" vertical="center" wrapText="1"/>
    </xf>
    <xf numFmtId="0" fontId="2" fillId="14" borderId="53" xfId="0" applyFont="1" applyFill="1" applyBorder="1" applyAlignment="1" applyProtection="1">
      <alignment horizontal="center" vertical="center" wrapText="1"/>
    </xf>
    <xf numFmtId="0" fontId="2" fillId="14" borderId="65" xfId="0" applyFont="1" applyFill="1" applyBorder="1" applyAlignment="1" applyProtection="1">
      <alignment horizontal="center" vertical="center" wrapText="1"/>
    </xf>
    <xf numFmtId="0" fontId="2" fillId="14" borderId="25" xfId="0" applyFont="1" applyFill="1" applyBorder="1" applyAlignment="1" applyProtection="1">
      <alignment horizontal="center" vertical="center" wrapText="1"/>
    </xf>
    <xf numFmtId="0" fontId="2" fillId="14" borderId="11" xfId="0" applyFont="1" applyFill="1" applyBorder="1" applyAlignment="1" applyProtection="1">
      <alignment horizontal="center" vertical="center" wrapText="1"/>
    </xf>
    <xf numFmtId="0" fontId="2" fillId="14" borderId="27" xfId="0" applyFont="1" applyFill="1" applyBorder="1" applyAlignment="1" applyProtection="1">
      <alignment horizontal="center" vertical="center" wrapText="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605">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4.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5.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7.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8.xml.rels><?xml version="1.0" encoding="UTF-8" standalone="yes"?>
<Relationships xmlns="http://schemas.openxmlformats.org/package/2006/relationships"><Relationship Id="rId1" Type="http://schemas.openxmlformats.org/officeDocument/2006/relationships/hyperlink" Target="#'MATRIZ CALIFICACI&#211;N'!A1"/></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76200</xdr:rowOff>
    </xdr:from>
    <xdr:to>
      <xdr:col>5</xdr:col>
      <xdr:colOff>0</xdr:colOff>
      <xdr:row>5</xdr:row>
      <xdr:rowOff>152400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099" y="266700"/>
          <a:ext cx="1047751"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190500</xdr:colOff>
      <xdr:row>1</xdr:row>
      <xdr:rowOff>76200</xdr:rowOff>
    </xdr:from>
    <xdr:to>
      <xdr:col>16</xdr:col>
      <xdr:colOff>295275</xdr:colOff>
      <xdr:row>5</xdr:row>
      <xdr:rowOff>104775</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6934200" y="266700"/>
          <a:ext cx="5334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29</xdr:row>
      <xdr:rowOff>0</xdr:rowOff>
    </xdr:from>
    <xdr:to>
      <xdr:col>13</xdr:col>
      <xdr:colOff>88756</xdr:colOff>
      <xdr:row>32</xdr:row>
      <xdr:rowOff>2164</xdr:rowOff>
    </xdr:to>
    <xdr:sp macro="" textlink="">
      <xdr:nvSpPr>
        <xdr:cNvPr id="4" name="3 Flecha izquierda">
          <a:hlinkClick xmlns:r="http://schemas.openxmlformats.org/officeDocument/2006/relationships" r:id="rId3"/>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632732</xdr:colOff>
      <xdr:row>5</xdr:row>
      <xdr:rowOff>36738</xdr:rowOff>
    </xdr:from>
    <xdr:to>
      <xdr:col>3</xdr:col>
      <xdr:colOff>328083</xdr:colOff>
      <xdr:row>9</xdr:row>
      <xdr:rowOff>217714</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163411" y="390524"/>
          <a:ext cx="1802946" cy="1187904"/>
        </a:xfrm>
        <a:prstGeom prst="rect">
          <a:avLst/>
        </a:prstGeom>
        <a:noFill/>
        <a:ln w="9525">
          <a:noFill/>
          <a:miter lim="800000"/>
          <a:headEnd/>
          <a:tailEnd/>
        </a:ln>
      </xdr:spPr>
    </xdr:pic>
    <xdr:clientData/>
  </xdr:twoCellAnchor>
  <xdr:twoCellAnchor>
    <xdr:from>
      <xdr:col>25</xdr:col>
      <xdr:colOff>734785</xdr:colOff>
      <xdr:row>4</xdr:row>
      <xdr:rowOff>13607</xdr:rowOff>
    </xdr:from>
    <xdr:to>
      <xdr:col>29</xdr:col>
      <xdr:colOff>721178</xdr:colOff>
      <xdr:row>10</xdr:row>
      <xdr:rowOff>231323</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5309285" y="13607"/>
          <a:ext cx="4299857" cy="166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12</xdr:row>
      <xdr:rowOff>76200</xdr:rowOff>
    </xdr:from>
    <xdr:to>
      <xdr:col>2</xdr:col>
      <xdr:colOff>457200</xdr:colOff>
      <xdr:row>16</xdr:row>
      <xdr:rowOff>104775</xdr:rowOff>
    </xdr:to>
    <xdr:sp macro="" textlink="">
      <xdr:nvSpPr>
        <xdr:cNvPr id="2" name="1 Flecha izquierda">
          <a:hlinkClick xmlns:r="http://schemas.openxmlformats.org/officeDocument/2006/relationships" r:id="rId1"/>
        </xdr:cNvPr>
        <xdr:cNvSpPr/>
      </xdr:nvSpPr>
      <xdr:spPr>
        <a:xfrm>
          <a:off x="2038350" y="2552700"/>
          <a:ext cx="2247900" cy="790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      </a:t>
          </a:r>
          <a:r>
            <a:rPr lang="es-CO" sz="1100" b="1">
              <a:solidFill>
                <a:sysClr val="windowText" lastClr="000000"/>
              </a:solidFill>
            </a:rPr>
            <a:t>VOLVER  AL MAPA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2381249</xdr:colOff>
      <xdr:row>12</xdr:row>
      <xdr:rowOff>71438</xdr:rowOff>
    </xdr:from>
    <xdr:to>
      <xdr:col>4</xdr:col>
      <xdr:colOff>595311</xdr:colOff>
      <xdr:row>15</xdr:row>
      <xdr:rowOff>182563</xdr:rowOff>
    </xdr:to>
    <xdr:sp macro="" textlink="">
      <xdr:nvSpPr>
        <xdr:cNvPr id="2" name="1 Flecha izquierda">
          <a:hlinkClick xmlns:r="http://schemas.openxmlformats.org/officeDocument/2006/relationships" r:id="rId1"/>
        </xdr:cNvPr>
        <xdr:cNvSpPr/>
      </xdr:nvSpPr>
      <xdr:spPr>
        <a:xfrm>
          <a:off x="4135437" y="3865563"/>
          <a:ext cx="2357437" cy="6826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t>VOLVER</a:t>
          </a:r>
          <a:r>
            <a:rPr lang="es-CO" sz="1100" baseline="0"/>
            <a:t> AL MAPA DE RIESGOS</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35</xdr:row>
      <xdr:rowOff>0</xdr:rowOff>
    </xdr:from>
    <xdr:to>
      <xdr:col>3</xdr:col>
      <xdr:colOff>466725</xdr:colOff>
      <xdr:row>39</xdr:row>
      <xdr:rowOff>28575</xdr:rowOff>
    </xdr:to>
    <xdr:sp macro="" textlink="">
      <xdr:nvSpPr>
        <xdr:cNvPr id="5" name="1 Flecha izquierda">
          <a:hlinkClick xmlns:r="http://schemas.openxmlformats.org/officeDocument/2006/relationships" r:id="rId1"/>
        </xdr:cNvPr>
        <xdr:cNvSpPr/>
      </xdr:nvSpPr>
      <xdr:spPr>
        <a:xfrm>
          <a:off x="2466975" y="6153150"/>
          <a:ext cx="2247900" cy="790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      </a:t>
          </a:r>
          <a:r>
            <a:rPr lang="es-CO" sz="1100" b="1">
              <a:solidFill>
                <a:sysClr val="windowText" lastClr="000000"/>
              </a:solidFill>
            </a:rPr>
            <a:t>VOLVER  AL MAPA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17</xdr:row>
      <xdr:rowOff>78271</xdr:rowOff>
    </xdr:from>
    <xdr:to>
      <xdr:col>4</xdr:col>
      <xdr:colOff>396874</xdr:colOff>
      <xdr:row>21</xdr:row>
      <xdr:rowOff>142875</xdr:rowOff>
    </xdr:to>
    <xdr:sp macro="" textlink="">
      <xdr:nvSpPr>
        <xdr:cNvPr id="2" name="1 Flecha izquierda">
          <a:hlinkClick xmlns:r="http://schemas.openxmlformats.org/officeDocument/2006/relationships" r:id="rId1"/>
        </xdr:cNvPr>
        <xdr:cNvSpPr/>
      </xdr:nvSpPr>
      <xdr:spPr>
        <a:xfrm>
          <a:off x="1159220" y="4926496"/>
          <a:ext cx="1971329" cy="8266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1450398</xdr:colOff>
      <xdr:row>12</xdr:row>
      <xdr:rowOff>2</xdr:rowOff>
    </xdr:from>
    <xdr:to>
      <xdr:col>5</xdr:col>
      <xdr:colOff>703551</xdr:colOff>
      <xdr:row>14</xdr:row>
      <xdr:rowOff>184007</xdr:rowOff>
    </xdr:to>
    <xdr:sp macro="" textlink="">
      <xdr:nvSpPr>
        <xdr:cNvPr id="2" name="1 Flecha izquierda">
          <a:hlinkClick xmlns:r="http://schemas.openxmlformats.org/officeDocument/2006/relationships" r:id="rId1"/>
        </xdr:cNvPr>
        <xdr:cNvSpPr/>
      </xdr:nvSpPr>
      <xdr:spPr>
        <a:xfrm>
          <a:off x="3301279" y="6797388"/>
          <a:ext cx="2716789"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733425</xdr:colOff>
      <xdr:row>20</xdr:row>
      <xdr:rowOff>171449</xdr:rowOff>
    </xdr:from>
    <xdr:to>
      <xdr:col>4</xdr:col>
      <xdr:colOff>371476</xdr:colOff>
      <xdr:row>24</xdr:row>
      <xdr:rowOff>133350</xdr:rowOff>
    </xdr:to>
    <xdr:sp macro="" textlink="">
      <xdr:nvSpPr>
        <xdr:cNvPr id="3" name="2 Flecha izquierda">
          <a:hlinkClick xmlns:r="http://schemas.openxmlformats.org/officeDocument/2006/relationships" r:id="rId1"/>
        </xdr:cNvPr>
        <xdr:cNvSpPr/>
      </xdr:nvSpPr>
      <xdr:spPr>
        <a:xfrm>
          <a:off x="3400425" y="6562724"/>
          <a:ext cx="1562101" cy="123825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CALIFICACIÒN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ESGOS%20CORRUPCION%20PROCESO%20ESTRATEGICO%202017%20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IESGOS%20CORRUPCI&#211;N%20REGULACI&#211;N%20Y%20CONTROL%202017%20-%20V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erfil%20jdarias\Documents\MAPA%20DE%20RIESGOS%20CORRUPCI&#211;N%202016\MAPA%20RIESGOS%20OAC%20ANTICORRUPCI&#211;N-SDM-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erfil%20jdarias/Documents/MAPA%20DE%20RIESGOS%20CORRUPCI&#211;N%202016/MAPA%20DE%20RIESGOS%20REGULACI&#211;N%20Y%20CONTROL%20ANTICORRUPCI&#211;N-SDM-201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IESGOS%20CORRUPCI&#211;N%20GESTI&#211;N%20DE%20TR&#193;NSITO-2017%20V2.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V01-PR07-F03%20MONITOREO%20GESTI&#211;N%20DEL%20TRANSITO%20ABRI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IESGOS%20CORRUPCI&#211;N%20TALENTO%20HUMANO%202017-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erfil%20jdarias/Desktop/MAPA%20DE%20RIESGOS%20DE%20CORRUPCI&#211;N%20-%20SDM-2017%20V2/RIESGOS%20CORRUPCION%20FINANCIERA%202017%20-%20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RIESGOS%20CORRUPCION%20GESTI&#211;N%20LEGAL%202017%20-%20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jcendales/Desktop/Riesgos%20de%20corrupci&#243;n%201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ESGOS%20CORRUPCI&#211;N%20COMUNICACIONES%202017%20V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RIESGOS%20CORRUPCI&#211;N%20GESTI&#211;N%20ADMINISTRATIV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RIESGOS%20CORRUPCI&#211;N%20OCD%202017-%20V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RIESGOS%20CORRUPCION%20GTI%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IESGOS%20CORRUPCION%20GESTI&#211;N%20DE%20LA%20INFORMACI&#211;N%20Y%20TECNOLOGICA%202017%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jdarias/Documents/MAPA%20DE%20RIESGOS%20CORRUPCI&#211;N%202016/MAPA%20DE%20RIESGOS%20DE%20GESTI&#211;N%20DE%20LA%20INFORMACI&#211;N%20Y%20GESTI&#211;N%20TECNOLOGIC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IESGOS%20CORRUPCION%20SEGURIDAD%20VI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fil%20jdarias/Documents/MAPA%20DE%20RIESGOS%20CORRUPCI&#211;N%202016/MAPA%20RIESGOS%20OAC%20ANTICORRUPCI&#211;N-SDM-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IESGOS%20CORRUPCION%20SERVICIO%20AL%20CIUDAD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erfil%20jdarias/Downloads/PROCESO%20REGULACION%20Y%20CONTROL%20-%20MRC%202017%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ERFIL%20JFUENTES/Downloads/MAPA%20RIESGOS%20DTI%20%2072-%202017%20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refreshError="1"/>
      <sheetData sheetId="1" refreshError="1"/>
      <sheetData sheetId="2" refreshError="1"/>
      <sheetData sheetId="3" refreshError="1"/>
      <sheetData sheetId="4" refreshError="1"/>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ONSOL-SDM-2017"/>
      <sheetName val="SECOP"/>
      <sheetName val="Plantilla SECOP"/>
      <sheetName val="MOV. 9 DE MARZO"/>
      <sheetName val="Hoja4"/>
      <sheetName val="MENU"/>
      <sheetName val="INSTRUCCIONES"/>
      <sheetName val="INF. GRAL Y COMP. LABOR."/>
      <sheetName val="PORTAFOLIO DE EVIDENCIAS FC"/>
      <sheetName val="fijacion de compromisos"/>
      <sheetName val="F. GENERAL"/>
      <sheetName val="F. COMPORTAMENTAL"/>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1"/>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MAPA DE RIESGOS "/>
      <sheetName val="MATRIZ CALIFICACIÓN"/>
      <sheetName val="CALIFICACIÓN DEL RIESGO"/>
      <sheetName val="OPCIONES DE MANEJO DEL RIESGO"/>
      <sheetName val="DETERMINACIÓN DEL IMPACTO"/>
      <sheetName val="CONTROLES DE LOS RIESGOS "/>
      <sheetName val="CONTROL DE CAMBIOS"/>
      <sheetName val="DEFINICIÓN RIESGOS CORRUPCIÓN"/>
      <sheetName val="DETERMINACIÓN DE LA PROBABILIDA"/>
      <sheetName val="EVALUACIÓN DE LOS CONTROL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64" refreshError="1"/>
      <sheetData sheetId="65"/>
      <sheetData sheetId="66"/>
      <sheetData sheetId="67" refreshError="1"/>
      <sheetData sheetId="68"/>
      <sheetData sheetId="69"/>
      <sheetData sheetId="70"/>
      <sheetData sheetId="7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16">
          <cell r="A16" t="str">
            <v>PA02 GESTIÓN DEL TALENTO HUMANO</v>
          </cell>
          <cell r="B16" t="str">
            <v>Gestionar las actividades relacionadas con el Talento Humano de la Secretaría, mediante la definición e implementación de políticas, planes y
programas que aseguren el ingreso, desarrollo integral durante la permanencia y retiro del personal de acuerdo a la normatividad vigente y
generando las condiciones laborales con las cuales los servidores públicos contribuyan al cumplimiento de la misión institucional de la
Secretaría Distrital de Movilidad.</v>
          </cell>
          <cell r="E16" t="str">
            <v>PROCESOS/PROCEDIMIENTOS</v>
          </cell>
          <cell r="F16" t="str">
            <v>Voluntad del servidor público de beneficiar a un tercero o a si mismo</v>
          </cell>
          <cell r="G16" t="str">
            <v>Reconocimiento u otorgamiento de incentivo  a funcionario que no cumpla la totalidad de los requisitos</v>
          </cell>
          <cell r="H16" t="str">
            <v>Investigaciones y sanciones disciplinarias</v>
          </cell>
          <cell r="I16" t="str">
            <v>RARA VEZ (1)</v>
          </cell>
          <cell r="J16" t="str">
            <v>MODERADO (5)</v>
          </cell>
          <cell r="K16">
            <v>1</v>
          </cell>
          <cell r="L16">
            <v>1</v>
          </cell>
          <cell r="M16">
            <v>11</v>
          </cell>
          <cell r="N16" t="str">
            <v>BAJA</v>
          </cell>
          <cell r="O16" t="str">
            <v xml:space="preserve">Revisión de documentos soportes </v>
          </cell>
          <cell r="P16" t="str">
            <v>PREVENTIVO</v>
          </cell>
          <cell r="Q16" t="str">
            <v>RARA VEZ (1)</v>
          </cell>
          <cell r="R16" t="str">
            <v>MODERADO (5)</v>
          </cell>
          <cell r="S16" t="str">
            <v>BAJA</v>
          </cell>
          <cell r="T16" t="str">
            <v>Semestral</v>
          </cell>
          <cell r="U16" t="str">
            <v>Profesional revisa el cumplimiento total de los requisitos normativos y organizacionales para el respectivo reconocimiento u otorgamiento de beneficio</v>
          </cell>
          <cell r="V16" t="str">
            <v>Visto bueno sobre reconocimiento u otorgamiento por parte del revisor</v>
          </cell>
          <cell r="W16" t="str">
            <v>DIRECCIÓN ADMINISTRATIVA Y FINANCIREA / SUBDIRECCIÓN ADMINISTRATIVA</v>
          </cell>
        </row>
        <row r="17">
          <cell r="E17" t="str">
            <v>PROCESOS/PROCEDIMIENTOS</v>
          </cell>
          <cell r="F17" t="str">
            <v>Omisión del debido proceso</v>
          </cell>
          <cell r="H17" t="str">
            <v xml:space="preserve">Reprocesos y desgaste administrativo  </v>
          </cell>
          <cell r="O17" t="str">
            <v>Publicación de resultados de proceso de otorgamiento</v>
          </cell>
          <cell r="P17" t="str">
            <v>PREVENTIVO</v>
          </cell>
          <cell r="T17" t="str">
            <v>Semestral</v>
          </cell>
          <cell r="U17" t="str">
            <v>Publicación en la intranet y/o por correo electrónico del proceso de otorgamiento de incentivo y sus resultados</v>
          </cell>
          <cell r="V17" t="str">
            <v>Visto bueno sobre reconocimiento u otorgamiento por parte del revisor</v>
          </cell>
        </row>
        <row r="18">
          <cell r="H18" t="str">
            <v>Afectación del clima laboral</v>
          </cell>
        </row>
      </sheetData>
      <sheetData sheetId="2"/>
      <sheetData sheetId="3"/>
      <sheetData sheetId="4"/>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 val="Hoja1"/>
    </sheetNames>
    <sheetDataSet>
      <sheetData sheetId="0" refreshError="1"/>
      <sheetData sheetId="1">
        <row r="16">
          <cell r="A16" t="str">
            <v>PA03 GESTIÓN FINANCIERA</v>
          </cell>
          <cell r="B16" t="str">
            <v>Garantizar una adecuada planificacion y gestion  encaminada a atender las necesidades en los temas financieros,contables,y presupuestales de la entidad ,de tal forma que la entidad cumpla con sus objetivos y metas</v>
          </cell>
          <cell r="E16" t="str">
            <v>PROCESOS/PROCEDIMIENTOS</v>
          </cell>
          <cell r="F16" t="str">
            <v>Amiguismo</v>
          </cell>
          <cell r="G16" t="str">
            <v>Manipulacion de la informacion de la Verificacion Financiera y Estructuracion Financiera en los procesos Contractuales</v>
          </cell>
          <cell r="H16" t="str">
            <v>Pérdida de imagen institucional</v>
          </cell>
          <cell r="I16" t="str">
            <v>RARA VEZ (1)</v>
          </cell>
        </row>
        <row r="17">
          <cell r="E17" t="str">
            <v>PROCESOS/PROCEDIMIENTOS</v>
          </cell>
          <cell r="F17" t="str">
            <v>Clientelismo</v>
          </cell>
          <cell r="H17" t="str">
            <v xml:space="preserve">Investigaciones administrativas, fiscales y penales </v>
          </cell>
        </row>
        <row r="18">
          <cell r="E18" t="str">
            <v xml:space="preserve">SISTEMAS DE INFORMACIÓN </v>
          </cell>
          <cell r="F18" t="str">
            <v>Bajos estándares éticos</v>
          </cell>
          <cell r="H18" t="str">
            <v>Detrimento patrimonial</v>
          </cell>
        </row>
        <row r="19">
          <cell r="E19" t="str">
            <v>PROCESOS/PROCEDIMIENTOS</v>
          </cell>
          <cell r="F19" t="str">
            <v>Tráfico de influencias</v>
          </cell>
          <cell r="H19" t="str">
            <v>Detrimento patrimonial</v>
          </cell>
        </row>
      </sheetData>
      <sheetData sheetId="2" refreshError="1"/>
      <sheetData sheetId="3" refreshError="1"/>
      <sheetData sheetId="4" refreshError="1"/>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16">
          <cell r="A16" t="str">
            <v>PE03 GESTIÓN DE LA INFORMACIÓN</v>
          </cell>
          <cell r="B16" t="str">
            <v>Definir y aplicar lineamientos y políticas para la gestión de la información en la operación del día a día y durante la implementación de los
proyectos de la Secretaría Distrital de Movilidad que incluyen un componente TIC. Lo anterior articulado con el subsistema de gestión de
seguridad de la información.</v>
          </cell>
        </row>
        <row r="20">
          <cell r="D20" t="str">
            <v>POLITICOS</v>
          </cell>
          <cell r="E20" t="str">
            <v>MODELO DE OPERACIÓN</v>
          </cell>
          <cell r="F20" t="str">
            <v xml:space="preserve">Amiguismo y clientelismo
</v>
          </cell>
          <cell r="G20" t="str">
            <v>Estructurar y evaluar procesos de adquisición de software, favoreciendo a un tercero</v>
          </cell>
          <cell r="H20" t="str">
            <v>Sancion disciplinarias y legales</v>
          </cell>
          <cell r="I20" t="str">
            <v>POSIBLE (3)</v>
          </cell>
          <cell r="J20" t="str">
            <v>MAYOR (10)</v>
          </cell>
          <cell r="K20">
            <v>3</v>
          </cell>
          <cell r="L20">
            <v>2</v>
          </cell>
          <cell r="M20">
            <v>32</v>
          </cell>
          <cell r="N20" t="str">
            <v xml:space="preserve">ALTA </v>
          </cell>
          <cell r="O20" t="str">
            <v xml:space="preserve">Aplicación del PROCEDIMIENTO ADQUISICION DE SOFTWARE PE03-PRO3 </v>
          </cell>
          <cell r="P20" t="str">
            <v>PREVENTIVO</v>
          </cell>
          <cell r="Q20" t="str">
            <v>IMPROBABLE (2)</v>
          </cell>
          <cell r="R20" t="str">
            <v>MAYOR (10)</v>
          </cell>
          <cell r="S20" t="str">
            <v>BAJA</v>
          </cell>
          <cell r="T20" t="str">
            <v>permanente</v>
          </cell>
          <cell r="U20" t="str">
            <v xml:space="preserve">Verificacion y aprobación de estudios de adquisicion de software por parte del Jefe de la Oficina de Información Sectorial </v>
          </cell>
          <cell r="V20" t="str">
            <v>Estudios realizados documentados</v>
          </cell>
          <cell r="W20" t="str">
            <v>EDGAR ROMERO</v>
          </cell>
        </row>
        <row r="21">
          <cell r="D21"/>
          <cell r="E21" t="str">
            <v>RECURSOS HUMANOS Y ECONOMICOS</v>
          </cell>
          <cell r="F21" t="str">
            <v>Bajos estandares Eticos</v>
          </cell>
          <cell r="H21" t="str">
            <v>Perdida de imagen y credibilidad institucional</v>
          </cell>
        </row>
        <row r="22">
          <cell r="D22"/>
          <cell r="E22" t="str">
            <v>MODELO DE OPERACIÓN</v>
          </cell>
          <cell r="F22" t="str">
            <v>Interes Indebido en las celebracion de contratos o debilidad de procesos y procedimientos para la gestion</v>
          </cell>
          <cell r="H22" t="str">
            <v>Detrimento patrimonial</v>
          </cell>
        </row>
        <row r="23">
          <cell r="D23" t="str">
            <v>SOCIALES</v>
          </cell>
          <cell r="E23" t="str">
            <v xml:space="preserve">SISTEMAS DE INFORMACIÓN </v>
          </cell>
          <cell r="F23" t="str">
            <v>utilizacion indebida de la informacion</v>
          </cell>
        </row>
        <row r="24">
          <cell r="D24" t="str">
            <v>POLITICOS</v>
          </cell>
          <cell r="E24" t="str">
            <v>RECURSOS HUMANOS Y ECONOMICOS</v>
          </cell>
          <cell r="F24" t="str">
            <v>Trafico de Influencias</v>
          </cell>
        </row>
        <row r="25">
          <cell r="A25" t="str">
            <v>PA04 GESTIÓN TECNOLOGICA</v>
          </cell>
          <cell r="G25" t="str">
            <v>Elaborar conceptos tecnicos o Viabilidades sobre proyectos de tecnoligia de informacion y comuncacion, favoreciendo a un tercero</v>
          </cell>
        </row>
      </sheetData>
      <sheetData sheetId="2">
        <row r="4">
          <cell r="A4" t="str">
            <v xml:space="preserve">Alteracion de cifras relacionada en la ejecucion con indicadores del procesos que se reportan </v>
          </cell>
        </row>
      </sheetData>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 val="Hoja1"/>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refreshError="1"/>
      <sheetData sheetId="1" refreshError="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26"/>
  <sheetViews>
    <sheetView workbookViewId="0">
      <selection activeCell="U9" sqref="U9"/>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9" max="9" width="19.140625" customWidth="1"/>
    <col min="10" max="10" width="7.42578125" hidden="1" customWidth="1"/>
    <col min="11" max="13" width="11.42578125" hidden="1" customWidth="1"/>
    <col min="14" max="14" width="11.42578125" customWidth="1"/>
    <col min="15" max="15" width="6.28515625" customWidth="1"/>
    <col min="16" max="18" width="6.42578125" customWidth="1"/>
    <col min="258" max="258" width="3.5703125" customWidth="1"/>
    <col min="259" max="259" width="5.28515625" customWidth="1"/>
    <col min="260" max="260" width="4.42578125" customWidth="1"/>
    <col min="261" max="261" width="3" customWidth="1"/>
    <col min="262" max="262" width="13.7109375" customWidth="1"/>
    <col min="265" max="265" width="19.140625" customWidth="1"/>
    <col min="266" max="269" width="0" hidden="1" customWidth="1"/>
    <col min="270" max="270" width="11.42578125" customWidth="1"/>
    <col min="271" max="271" width="6.28515625" customWidth="1"/>
    <col min="272" max="274" width="6.42578125" customWidth="1"/>
    <col min="514" max="514" width="3.5703125" customWidth="1"/>
    <col min="515" max="515" width="5.28515625" customWidth="1"/>
    <col min="516" max="516" width="4.42578125" customWidth="1"/>
    <col min="517" max="517" width="3" customWidth="1"/>
    <col min="518" max="518" width="13.7109375" customWidth="1"/>
    <col min="521" max="521" width="19.140625" customWidth="1"/>
    <col min="522" max="525" width="0" hidden="1" customWidth="1"/>
    <col min="526" max="526" width="11.42578125" customWidth="1"/>
    <col min="527" max="527" width="6.28515625" customWidth="1"/>
    <col min="528" max="530" width="6.42578125" customWidth="1"/>
    <col min="770" max="770" width="3.5703125" customWidth="1"/>
    <col min="771" max="771" width="5.28515625" customWidth="1"/>
    <col min="772" max="772" width="4.42578125" customWidth="1"/>
    <col min="773" max="773" width="3" customWidth="1"/>
    <col min="774" max="774" width="13.7109375" customWidth="1"/>
    <col min="777" max="777" width="19.140625" customWidth="1"/>
    <col min="778" max="781" width="0" hidden="1" customWidth="1"/>
    <col min="782" max="782" width="11.42578125" customWidth="1"/>
    <col min="783" max="783" width="6.28515625" customWidth="1"/>
    <col min="784" max="786" width="6.42578125" customWidth="1"/>
    <col min="1026" max="1026" width="3.5703125" customWidth="1"/>
    <col min="1027" max="1027" width="5.28515625" customWidth="1"/>
    <col min="1028" max="1028" width="4.42578125" customWidth="1"/>
    <col min="1029" max="1029" width="3" customWidth="1"/>
    <col min="1030" max="1030" width="13.7109375" customWidth="1"/>
    <col min="1033" max="1033" width="19.140625" customWidth="1"/>
    <col min="1034" max="1037" width="0" hidden="1" customWidth="1"/>
    <col min="1038" max="1038" width="11.42578125" customWidth="1"/>
    <col min="1039" max="1039" width="6.28515625" customWidth="1"/>
    <col min="1040" max="1042" width="6.42578125" customWidth="1"/>
    <col min="1282" max="1282" width="3.5703125" customWidth="1"/>
    <col min="1283" max="1283" width="5.28515625" customWidth="1"/>
    <col min="1284" max="1284" width="4.42578125" customWidth="1"/>
    <col min="1285" max="1285" width="3" customWidth="1"/>
    <col min="1286" max="1286" width="13.7109375" customWidth="1"/>
    <col min="1289" max="1289" width="19.140625" customWidth="1"/>
    <col min="1290" max="1293" width="0" hidden="1" customWidth="1"/>
    <col min="1294" max="1294" width="11.42578125" customWidth="1"/>
    <col min="1295" max="1295" width="6.28515625" customWidth="1"/>
    <col min="1296" max="1298" width="6.42578125" customWidth="1"/>
    <col min="1538" max="1538" width="3.5703125" customWidth="1"/>
    <col min="1539" max="1539" width="5.28515625" customWidth="1"/>
    <col min="1540" max="1540" width="4.42578125" customWidth="1"/>
    <col min="1541" max="1541" width="3" customWidth="1"/>
    <col min="1542" max="1542" width="13.7109375" customWidth="1"/>
    <col min="1545" max="1545" width="19.140625" customWidth="1"/>
    <col min="1546" max="1549" width="0" hidden="1" customWidth="1"/>
    <col min="1550" max="1550" width="11.42578125" customWidth="1"/>
    <col min="1551" max="1551" width="6.28515625" customWidth="1"/>
    <col min="1552" max="1554" width="6.42578125" customWidth="1"/>
    <col min="1794" max="1794" width="3.5703125" customWidth="1"/>
    <col min="1795" max="1795" width="5.28515625" customWidth="1"/>
    <col min="1796" max="1796" width="4.42578125" customWidth="1"/>
    <col min="1797" max="1797" width="3" customWidth="1"/>
    <col min="1798" max="1798" width="13.7109375" customWidth="1"/>
    <col min="1801" max="1801" width="19.140625" customWidth="1"/>
    <col min="1802" max="1805" width="0" hidden="1" customWidth="1"/>
    <col min="1806" max="1806" width="11.42578125" customWidth="1"/>
    <col min="1807" max="1807" width="6.28515625" customWidth="1"/>
    <col min="1808" max="1810" width="6.42578125" customWidth="1"/>
    <col min="2050" max="2050" width="3.5703125" customWidth="1"/>
    <col min="2051" max="2051" width="5.28515625" customWidth="1"/>
    <col min="2052" max="2052" width="4.42578125" customWidth="1"/>
    <col min="2053" max="2053" width="3" customWidth="1"/>
    <col min="2054" max="2054" width="13.7109375" customWidth="1"/>
    <col min="2057" max="2057" width="19.140625" customWidth="1"/>
    <col min="2058" max="2061" width="0" hidden="1" customWidth="1"/>
    <col min="2062" max="2062" width="11.42578125" customWidth="1"/>
    <col min="2063" max="2063" width="6.28515625" customWidth="1"/>
    <col min="2064" max="2066" width="6.42578125" customWidth="1"/>
    <col min="2306" max="2306" width="3.5703125" customWidth="1"/>
    <col min="2307" max="2307" width="5.28515625" customWidth="1"/>
    <col min="2308" max="2308" width="4.42578125" customWidth="1"/>
    <col min="2309" max="2309" width="3" customWidth="1"/>
    <col min="2310" max="2310" width="13.7109375" customWidth="1"/>
    <col min="2313" max="2313" width="19.140625" customWidth="1"/>
    <col min="2314" max="2317" width="0" hidden="1" customWidth="1"/>
    <col min="2318" max="2318" width="11.42578125" customWidth="1"/>
    <col min="2319" max="2319" width="6.28515625" customWidth="1"/>
    <col min="2320" max="2322" width="6.42578125" customWidth="1"/>
    <col min="2562" max="2562" width="3.5703125" customWidth="1"/>
    <col min="2563" max="2563" width="5.28515625" customWidth="1"/>
    <col min="2564" max="2564" width="4.42578125" customWidth="1"/>
    <col min="2565" max="2565" width="3" customWidth="1"/>
    <col min="2566" max="2566" width="13.7109375" customWidth="1"/>
    <col min="2569" max="2569" width="19.140625" customWidth="1"/>
    <col min="2570" max="2573" width="0" hidden="1" customWidth="1"/>
    <col min="2574" max="2574" width="11.42578125" customWidth="1"/>
    <col min="2575" max="2575" width="6.28515625" customWidth="1"/>
    <col min="2576" max="2578" width="6.42578125" customWidth="1"/>
    <col min="2818" max="2818" width="3.5703125" customWidth="1"/>
    <col min="2819" max="2819" width="5.28515625" customWidth="1"/>
    <col min="2820" max="2820" width="4.42578125" customWidth="1"/>
    <col min="2821" max="2821" width="3" customWidth="1"/>
    <col min="2822" max="2822" width="13.7109375" customWidth="1"/>
    <col min="2825" max="2825" width="19.140625" customWidth="1"/>
    <col min="2826" max="2829" width="0" hidden="1" customWidth="1"/>
    <col min="2830" max="2830" width="11.42578125" customWidth="1"/>
    <col min="2831" max="2831" width="6.28515625" customWidth="1"/>
    <col min="2832" max="2834" width="6.42578125" customWidth="1"/>
    <col min="3074" max="3074" width="3.5703125" customWidth="1"/>
    <col min="3075" max="3075" width="5.28515625" customWidth="1"/>
    <col min="3076" max="3076" width="4.42578125" customWidth="1"/>
    <col min="3077" max="3077" width="3" customWidth="1"/>
    <col min="3078" max="3078" width="13.7109375" customWidth="1"/>
    <col min="3081" max="3081" width="19.140625" customWidth="1"/>
    <col min="3082" max="3085" width="0" hidden="1" customWidth="1"/>
    <col min="3086" max="3086" width="11.42578125" customWidth="1"/>
    <col min="3087" max="3087" width="6.28515625" customWidth="1"/>
    <col min="3088" max="3090" width="6.42578125" customWidth="1"/>
    <col min="3330" max="3330" width="3.5703125" customWidth="1"/>
    <col min="3331" max="3331" width="5.28515625" customWidth="1"/>
    <col min="3332" max="3332" width="4.42578125" customWidth="1"/>
    <col min="3333" max="3333" width="3" customWidth="1"/>
    <col min="3334" max="3334" width="13.7109375" customWidth="1"/>
    <col min="3337" max="3337" width="19.140625" customWidth="1"/>
    <col min="3338" max="3341" width="0" hidden="1" customWidth="1"/>
    <col min="3342" max="3342" width="11.42578125" customWidth="1"/>
    <col min="3343" max="3343" width="6.28515625" customWidth="1"/>
    <col min="3344" max="3346" width="6.42578125" customWidth="1"/>
    <col min="3586" max="3586" width="3.5703125" customWidth="1"/>
    <col min="3587" max="3587" width="5.28515625" customWidth="1"/>
    <col min="3588" max="3588" width="4.42578125" customWidth="1"/>
    <col min="3589" max="3589" width="3" customWidth="1"/>
    <col min="3590" max="3590" width="13.7109375" customWidth="1"/>
    <col min="3593" max="3593" width="19.140625" customWidth="1"/>
    <col min="3594" max="3597" width="0" hidden="1" customWidth="1"/>
    <col min="3598" max="3598" width="11.42578125" customWidth="1"/>
    <col min="3599" max="3599" width="6.28515625" customWidth="1"/>
    <col min="3600" max="3602" width="6.42578125" customWidth="1"/>
    <col min="3842" max="3842" width="3.5703125" customWidth="1"/>
    <col min="3843" max="3843" width="5.28515625" customWidth="1"/>
    <col min="3844" max="3844" width="4.42578125" customWidth="1"/>
    <col min="3845" max="3845" width="3" customWidth="1"/>
    <col min="3846" max="3846" width="13.7109375" customWidth="1"/>
    <col min="3849" max="3849" width="19.140625" customWidth="1"/>
    <col min="3850" max="3853" width="0" hidden="1" customWidth="1"/>
    <col min="3854" max="3854" width="11.42578125" customWidth="1"/>
    <col min="3855" max="3855" width="6.28515625" customWidth="1"/>
    <col min="3856" max="3858" width="6.42578125" customWidth="1"/>
    <col min="4098" max="4098" width="3.5703125" customWidth="1"/>
    <col min="4099" max="4099" width="5.28515625" customWidth="1"/>
    <col min="4100" max="4100" width="4.42578125" customWidth="1"/>
    <col min="4101" max="4101" width="3" customWidth="1"/>
    <col min="4102" max="4102" width="13.7109375" customWidth="1"/>
    <col min="4105" max="4105" width="19.140625" customWidth="1"/>
    <col min="4106" max="4109" width="0" hidden="1" customWidth="1"/>
    <col min="4110" max="4110" width="11.42578125" customWidth="1"/>
    <col min="4111" max="4111" width="6.28515625" customWidth="1"/>
    <col min="4112" max="4114" width="6.42578125" customWidth="1"/>
    <col min="4354" max="4354" width="3.5703125" customWidth="1"/>
    <col min="4355" max="4355" width="5.28515625" customWidth="1"/>
    <col min="4356" max="4356" width="4.42578125" customWidth="1"/>
    <col min="4357" max="4357" width="3" customWidth="1"/>
    <col min="4358" max="4358" width="13.7109375" customWidth="1"/>
    <col min="4361" max="4361" width="19.140625" customWidth="1"/>
    <col min="4362" max="4365" width="0" hidden="1" customWidth="1"/>
    <col min="4366" max="4366" width="11.42578125" customWidth="1"/>
    <col min="4367" max="4367" width="6.28515625" customWidth="1"/>
    <col min="4368" max="4370" width="6.42578125" customWidth="1"/>
    <col min="4610" max="4610" width="3.5703125" customWidth="1"/>
    <col min="4611" max="4611" width="5.28515625" customWidth="1"/>
    <col min="4612" max="4612" width="4.42578125" customWidth="1"/>
    <col min="4613" max="4613" width="3" customWidth="1"/>
    <col min="4614" max="4614" width="13.7109375" customWidth="1"/>
    <col min="4617" max="4617" width="19.140625" customWidth="1"/>
    <col min="4618" max="4621" width="0" hidden="1" customWidth="1"/>
    <col min="4622" max="4622" width="11.42578125" customWidth="1"/>
    <col min="4623" max="4623" width="6.28515625" customWidth="1"/>
    <col min="4624" max="4626" width="6.42578125" customWidth="1"/>
    <col min="4866" max="4866" width="3.5703125" customWidth="1"/>
    <col min="4867" max="4867" width="5.28515625" customWidth="1"/>
    <col min="4868" max="4868" width="4.42578125" customWidth="1"/>
    <col min="4869" max="4869" width="3" customWidth="1"/>
    <col min="4870" max="4870" width="13.7109375" customWidth="1"/>
    <col min="4873" max="4873" width="19.140625" customWidth="1"/>
    <col min="4874" max="4877" width="0" hidden="1" customWidth="1"/>
    <col min="4878" max="4878" width="11.42578125" customWidth="1"/>
    <col min="4879" max="4879" width="6.28515625" customWidth="1"/>
    <col min="4880" max="4882" width="6.42578125" customWidth="1"/>
    <col min="5122" max="5122" width="3.5703125" customWidth="1"/>
    <col min="5123" max="5123" width="5.28515625" customWidth="1"/>
    <col min="5124" max="5124" width="4.42578125" customWidth="1"/>
    <col min="5125" max="5125" width="3" customWidth="1"/>
    <col min="5126" max="5126" width="13.7109375" customWidth="1"/>
    <col min="5129" max="5129" width="19.140625" customWidth="1"/>
    <col min="5130" max="5133" width="0" hidden="1" customWidth="1"/>
    <col min="5134" max="5134" width="11.42578125" customWidth="1"/>
    <col min="5135" max="5135" width="6.28515625" customWidth="1"/>
    <col min="5136" max="5138" width="6.42578125" customWidth="1"/>
    <col min="5378" max="5378" width="3.5703125" customWidth="1"/>
    <col min="5379" max="5379" width="5.28515625" customWidth="1"/>
    <col min="5380" max="5380" width="4.42578125" customWidth="1"/>
    <col min="5381" max="5381" width="3" customWidth="1"/>
    <col min="5382" max="5382" width="13.7109375" customWidth="1"/>
    <col min="5385" max="5385" width="19.140625" customWidth="1"/>
    <col min="5386" max="5389" width="0" hidden="1" customWidth="1"/>
    <col min="5390" max="5390" width="11.42578125" customWidth="1"/>
    <col min="5391" max="5391" width="6.28515625" customWidth="1"/>
    <col min="5392" max="5394" width="6.42578125" customWidth="1"/>
    <col min="5634" max="5634" width="3.5703125" customWidth="1"/>
    <col min="5635" max="5635" width="5.28515625" customWidth="1"/>
    <col min="5636" max="5636" width="4.42578125" customWidth="1"/>
    <col min="5637" max="5637" width="3" customWidth="1"/>
    <col min="5638" max="5638" width="13.7109375" customWidth="1"/>
    <col min="5641" max="5641" width="19.140625" customWidth="1"/>
    <col min="5642" max="5645" width="0" hidden="1" customWidth="1"/>
    <col min="5646" max="5646" width="11.42578125" customWidth="1"/>
    <col min="5647" max="5647" width="6.28515625" customWidth="1"/>
    <col min="5648" max="5650" width="6.42578125" customWidth="1"/>
    <col min="5890" max="5890" width="3.5703125" customWidth="1"/>
    <col min="5891" max="5891" width="5.28515625" customWidth="1"/>
    <col min="5892" max="5892" width="4.42578125" customWidth="1"/>
    <col min="5893" max="5893" width="3" customWidth="1"/>
    <col min="5894" max="5894" width="13.7109375" customWidth="1"/>
    <col min="5897" max="5897" width="19.140625" customWidth="1"/>
    <col min="5898" max="5901" width="0" hidden="1" customWidth="1"/>
    <col min="5902" max="5902" width="11.42578125" customWidth="1"/>
    <col min="5903" max="5903" width="6.28515625" customWidth="1"/>
    <col min="5904" max="5906" width="6.42578125" customWidth="1"/>
    <col min="6146" max="6146" width="3.5703125" customWidth="1"/>
    <col min="6147" max="6147" width="5.28515625" customWidth="1"/>
    <col min="6148" max="6148" width="4.42578125" customWidth="1"/>
    <col min="6149" max="6149" width="3" customWidth="1"/>
    <col min="6150" max="6150" width="13.7109375" customWidth="1"/>
    <col min="6153" max="6153" width="19.140625" customWidth="1"/>
    <col min="6154" max="6157" width="0" hidden="1" customWidth="1"/>
    <col min="6158" max="6158" width="11.42578125" customWidth="1"/>
    <col min="6159" max="6159" width="6.28515625" customWidth="1"/>
    <col min="6160" max="6162" width="6.42578125" customWidth="1"/>
    <col min="6402" max="6402" width="3.5703125" customWidth="1"/>
    <col min="6403" max="6403" width="5.28515625" customWidth="1"/>
    <col min="6404" max="6404" width="4.42578125" customWidth="1"/>
    <col min="6405" max="6405" width="3" customWidth="1"/>
    <col min="6406" max="6406" width="13.7109375" customWidth="1"/>
    <col min="6409" max="6409" width="19.140625" customWidth="1"/>
    <col min="6410" max="6413" width="0" hidden="1" customWidth="1"/>
    <col min="6414" max="6414" width="11.42578125" customWidth="1"/>
    <col min="6415" max="6415" width="6.28515625" customWidth="1"/>
    <col min="6416" max="6418" width="6.42578125" customWidth="1"/>
    <col min="6658" max="6658" width="3.5703125" customWidth="1"/>
    <col min="6659" max="6659" width="5.28515625" customWidth="1"/>
    <col min="6660" max="6660" width="4.42578125" customWidth="1"/>
    <col min="6661" max="6661" width="3" customWidth="1"/>
    <col min="6662" max="6662" width="13.7109375" customWidth="1"/>
    <col min="6665" max="6665" width="19.140625" customWidth="1"/>
    <col min="6666" max="6669" width="0" hidden="1" customWidth="1"/>
    <col min="6670" max="6670" width="11.42578125" customWidth="1"/>
    <col min="6671" max="6671" width="6.28515625" customWidth="1"/>
    <col min="6672" max="6674" width="6.42578125" customWidth="1"/>
    <col min="6914" max="6914" width="3.5703125" customWidth="1"/>
    <col min="6915" max="6915" width="5.28515625" customWidth="1"/>
    <col min="6916" max="6916" width="4.42578125" customWidth="1"/>
    <col min="6917" max="6917" width="3" customWidth="1"/>
    <col min="6918" max="6918" width="13.7109375" customWidth="1"/>
    <col min="6921" max="6921" width="19.140625" customWidth="1"/>
    <col min="6922" max="6925" width="0" hidden="1" customWidth="1"/>
    <col min="6926" max="6926" width="11.42578125" customWidth="1"/>
    <col min="6927" max="6927" width="6.28515625" customWidth="1"/>
    <col min="6928" max="6930" width="6.42578125" customWidth="1"/>
    <col min="7170" max="7170" width="3.5703125" customWidth="1"/>
    <col min="7171" max="7171" width="5.28515625" customWidth="1"/>
    <col min="7172" max="7172" width="4.42578125" customWidth="1"/>
    <col min="7173" max="7173" width="3" customWidth="1"/>
    <col min="7174" max="7174" width="13.7109375" customWidth="1"/>
    <col min="7177" max="7177" width="19.140625" customWidth="1"/>
    <col min="7178" max="7181" width="0" hidden="1" customWidth="1"/>
    <col min="7182" max="7182" width="11.42578125" customWidth="1"/>
    <col min="7183" max="7183" width="6.28515625" customWidth="1"/>
    <col min="7184" max="7186" width="6.42578125" customWidth="1"/>
    <col min="7426" max="7426" width="3.5703125" customWidth="1"/>
    <col min="7427" max="7427" width="5.28515625" customWidth="1"/>
    <col min="7428" max="7428" width="4.42578125" customWidth="1"/>
    <col min="7429" max="7429" width="3" customWidth="1"/>
    <col min="7430" max="7430" width="13.7109375" customWidth="1"/>
    <col min="7433" max="7433" width="19.140625" customWidth="1"/>
    <col min="7434" max="7437" width="0" hidden="1" customWidth="1"/>
    <col min="7438" max="7438" width="11.42578125" customWidth="1"/>
    <col min="7439" max="7439" width="6.28515625" customWidth="1"/>
    <col min="7440" max="7442" width="6.42578125" customWidth="1"/>
    <col min="7682" max="7682" width="3.5703125" customWidth="1"/>
    <col min="7683" max="7683" width="5.28515625" customWidth="1"/>
    <col min="7684" max="7684" width="4.42578125" customWidth="1"/>
    <col min="7685" max="7685" width="3" customWidth="1"/>
    <col min="7686" max="7686" width="13.7109375" customWidth="1"/>
    <col min="7689" max="7689" width="19.140625" customWidth="1"/>
    <col min="7690" max="7693" width="0" hidden="1" customWidth="1"/>
    <col min="7694" max="7694" width="11.42578125" customWidth="1"/>
    <col min="7695" max="7695" width="6.28515625" customWidth="1"/>
    <col min="7696" max="7698" width="6.42578125" customWidth="1"/>
    <col min="7938" max="7938" width="3.5703125" customWidth="1"/>
    <col min="7939" max="7939" width="5.28515625" customWidth="1"/>
    <col min="7940" max="7940" width="4.42578125" customWidth="1"/>
    <col min="7941" max="7941" width="3" customWidth="1"/>
    <col min="7942" max="7942" width="13.7109375" customWidth="1"/>
    <col min="7945" max="7945" width="19.140625" customWidth="1"/>
    <col min="7946" max="7949" width="0" hidden="1" customWidth="1"/>
    <col min="7950" max="7950" width="11.42578125" customWidth="1"/>
    <col min="7951" max="7951" width="6.28515625" customWidth="1"/>
    <col min="7952" max="7954" width="6.42578125" customWidth="1"/>
    <col min="8194" max="8194" width="3.5703125" customWidth="1"/>
    <col min="8195" max="8195" width="5.28515625" customWidth="1"/>
    <col min="8196" max="8196" width="4.42578125" customWidth="1"/>
    <col min="8197" max="8197" width="3" customWidth="1"/>
    <col min="8198" max="8198" width="13.7109375" customWidth="1"/>
    <col min="8201" max="8201" width="19.140625" customWidth="1"/>
    <col min="8202" max="8205" width="0" hidden="1" customWidth="1"/>
    <col min="8206" max="8206" width="11.42578125" customWidth="1"/>
    <col min="8207" max="8207" width="6.28515625" customWidth="1"/>
    <col min="8208" max="8210" width="6.42578125" customWidth="1"/>
    <col min="8450" max="8450" width="3.5703125" customWidth="1"/>
    <col min="8451" max="8451" width="5.28515625" customWidth="1"/>
    <col min="8452" max="8452" width="4.42578125" customWidth="1"/>
    <col min="8453" max="8453" width="3" customWidth="1"/>
    <col min="8454" max="8454" width="13.7109375" customWidth="1"/>
    <col min="8457" max="8457" width="19.140625" customWidth="1"/>
    <col min="8458" max="8461" width="0" hidden="1" customWidth="1"/>
    <col min="8462" max="8462" width="11.42578125" customWidth="1"/>
    <col min="8463" max="8463" width="6.28515625" customWidth="1"/>
    <col min="8464" max="8466" width="6.42578125" customWidth="1"/>
    <col min="8706" max="8706" width="3.5703125" customWidth="1"/>
    <col min="8707" max="8707" width="5.28515625" customWidth="1"/>
    <col min="8708" max="8708" width="4.42578125" customWidth="1"/>
    <col min="8709" max="8709" width="3" customWidth="1"/>
    <col min="8710" max="8710" width="13.7109375" customWidth="1"/>
    <col min="8713" max="8713" width="19.140625" customWidth="1"/>
    <col min="8714" max="8717" width="0" hidden="1" customWidth="1"/>
    <col min="8718" max="8718" width="11.42578125" customWidth="1"/>
    <col min="8719" max="8719" width="6.28515625" customWidth="1"/>
    <col min="8720" max="8722" width="6.42578125" customWidth="1"/>
    <col min="8962" max="8962" width="3.5703125" customWidth="1"/>
    <col min="8963" max="8963" width="5.28515625" customWidth="1"/>
    <col min="8964" max="8964" width="4.42578125" customWidth="1"/>
    <col min="8965" max="8965" width="3" customWidth="1"/>
    <col min="8966" max="8966" width="13.7109375" customWidth="1"/>
    <col min="8969" max="8969" width="19.140625" customWidth="1"/>
    <col min="8970" max="8973" width="0" hidden="1" customWidth="1"/>
    <col min="8974" max="8974" width="11.42578125" customWidth="1"/>
    <col min="8975" max="8975" width="6.28515625" customWidth="1"/>
    <col min="8976" max="8978" width="6.42578125" customWidth="1"/>
    <col min="9218" max="9218" width="3.5703125" customWidth="1"/>
    <col min="9219" max="9219" width="5.28515625" customWidth="1"/>
    <col min="9220" max="9220" width="4.42578125" customWidth="1"/>
    <col min="9221" max="9221" width="3" customWidth="1"/>
    <col min="9222" max="9222" width="13.7109375" customWidth="1"/>
    <col min="9225" max="9225" width="19.140625" customWidth="1"/>
    <col min="9226" max="9229" width="0" hidden="1" customWidth="1"/>
    <col min="9230" max="9230" width="11.42578125" customWidth="1"/>
    <col min="9231" max="9231" width="6.28515625" customWidth="1"/>
    <col min="9232" max="9234" width="6.42578125" customWidth="1"/>
    <col min="9474" max="9474" width="3.5703125" customWidth="1"/>
    <col min="9475" max="9475" width="5.28515625" customWidth="1"/>
    <col min="9476" max="9476" width="4.42578125" customWidth="1"/>
    <col min="9477" max="9477" width="3" customWidth="1"/>
    <col min="9478" max="9478" width="13.7109375" customWidth="1"/>
    <col min="9481" max="9481" width="19.140625" customWidth="1"/>
    <col min="9482" max="9485" width="0" hidden="1" customWidth="1"/>
    <col min="9486" max="9486" width="11.42578125" customWidth="1"/>
    <col min="9487" max="9487" width="6.28515625" customWidth="1"/>
    <col min="9488" max="9490" width="6.42578125" customWidth="1"/>
    <col min="9730" max="9730" width="3.5703125" customWidth="1"/>
    <col min="9731" max="9731" width="5.28515625" customWidth="1"/>
    <col min="9732" max="9732" width="4.42578125" customWidth="1"/>
    <col min="9733" max="9733" width="3" customWidth="1"/>
    <col min="9734" max="9734" width="13.7109375" customWidth="1"/>
    <col min="9737" max="9737" width="19.140625" customWidth="1"/>
    <col min="9738" max="9741" width="0" hidden="1" customWidth="1"/>
    <col min="9742" max="9742" width="11.42578125" customWidth="1"/>
    <col min="9743" max="9743" width="6.28515625" customWidth="1"/>
    <col min="9744" max="9746" width="6.42578125" customWidth="1"/>
    <col min="9986" max="9986" width="3.5703125" customWidth="1"/>
    <col min="9987" max="9987" width="5.28515625" customWidth="1"/>
    <col min="9988" max="9988" width="4.42578125" customWidth="1"/>
    <col min="9989" max="9989" width="3" customWidth="1"/>
    <col min="9990" max="9990" width="13.7109375" customWidth="1"/>
    <col min="9993" max="9993" width="19.140625" customWidth="1"/>
    <col min="9994" max="9997" width="0" hidden="1" customWidth="1"/>
    <col min="9998" max="9998" width="11.42578125" customWidth="1"/>
    <col min="9999" max="9999" width="6.28515625" customWidth="1"/>
    <col min="10000" max="10002" width="6.42578125" customWidth="1"/>
    <col min="10242" max="10242" width="3.5703125" customWidth="1"/>
    <col min="10243" max="10243" width="5.28515625" customWidth="1"/>
    <col min="10244" max="10244" width="4.42578125" customWidth="1"/>
    <col min="10245" max="10245" width="3" customWidth="1"/>
    <col min="10246" max="10246" width="13.7109375" customWidth="1"/>
    <col min="10249" max="10249" width="19.140625" customWidth="1"/>
    <col min="10250" max="10253" width="0" hidden="1" customWidth="1"/>
    <col min="10254" max="10254" width="11.42578125" customWidth="1"/>
    <col min="10255" max="10255" width="6.28515625" customWidth="1"/>
    <col min="10256" max="10258" width="6.42578125" customWidth="1"/>
    <col min="10498" max="10498" width="3.5703125" customWidth="1"/>
    <col min="10499" max="10499" width="5.28515625" customWidth="1"/>
    <col min="10500" max="10500" width="4.42578125" customWidth="1"/>
    <col min="10501" max="10501" width="3" customWidth="1"/>
    <col min="10502" max="10502" width="13.7109375" customWidth="1"/>
    <col min="10505" max="10505" width="19.140625" customWidth="1"/>
    <col min="10506" max="10509" width="0" hidden="1" customWidth="1"/>
    <col min="10510" max="10510" width="11.42578125" customWidth="1"/>
    <col min="10511" max="10511" width="6.28515625" customWidth="1"/>
    <col min="10512" max="10514" width="6.42578125" customWidth="1"/>
    <col min="10754" max="10754" width="3.5703125" customWidth="1"/>
    <col min="10755" max="10755" width="5.28515625" customWidth="1"/>
    <col min="10756" max="10756" width="4.42578125" customWidth="1"/>
    <col min="10757" max="10757" width="3" customWidth="1"/>
    <col min="10758" max="10758" width="13.7109375" customWidth="1"/>
    <col min="10761" max="10761" width="19.140625" customWidth="1"/>
    <col min="10762" max="10765" width="0" hidden="1" customWidth="1"/>
    <col min="10766" max="10766" width="11.42578125" customWidth="1"/>
    <col min="10767" max="10767" width="6.28515625" customWidth="1"/>
    <col min="10768" max="10770" width="6.42578125" customWidth="1"/>
    <col min="11010" max="11010" width="3.5703125" customWidth="1"/>
    <col min="11011" max="11011" width="5.28515625" customWidth="1"/>
    <col min="11012" max="11012" width="4.42578125" customWidth="1"/>
    <col min="11013" max="11013" width="3" customWidth="1"/>
    <col min="11014" max="11014" width="13.7109375" customWidth="1"/>
    <col min="11017" max="11017" width="19.140625" customWidth="1"/>
    <col min="11018" max="11021" width="0" hidden="1" customWidth="1"/>
    <col min="11022" max="11022" width="11.42578125" customWidth="1"/>
    <col min="11023" max="11023" width="6.28515625" customWidth="1"/>
    <col min="11024" max="11026" width="6.42578125" customWidth="1"/>
    <col min="11266" max="11266" width="3.5703125" customWidth="1"/>
    <col min="11267" max="11267" width="5.28515625" customWidth="1"/>
    <col min="11268" max="11268" width="4.42578125" customWidth="1"/>
    <col min="11269" max="11269" width="3" customWidth="1"/>
    <col min="11270" max="11270" width="13.7109375" customWidth="1"/>
    <col min="11273" max="11273" width="19.140625" customWidth="1"/>
    <col min="11274" max="11277" width="0" hidden="1" customWidth="1"/>
    <col min="11278" max="11278" width="11.42578125" customWidth="1"/>
    <col min="11279" max="11279" width="6.28515625" customWidth="1"/>
    <col min="11280" max="11282" width="6.42578125" customWidth="1"/>
    <col min="11522" max="11522" width="3.5703125" customWidth="1"/>
    <col min="11523" max="11523" width="5.28515625" customWidth="1"/>
    <col min="11524" max="11524" width="4.42578125" customWidth="1"/>
    <col min="11525" max="11525" width="3" customWidth="1"/>
    <col min="11526" max="11526" width="13.7109375" customWidth="1"/>
    <col min="11529" max="11529" width="19.140625" customWidth="1"/>
    <col min="11530" max="11533" width="0" hidden="1" customWidth="1"/>
    <col min="11534" max="11534" width="11.42578125" customWidth="1"/>
    <col min="11535" max="11535" width="6.28515625" customWidth="1"/>
    <col min="11536" max="11538" width="6.42578125" customWidth="1"/>
    <col min="11778" max="11778" width="3.5703125" customWidth="1"/>
    <col min="11779" max="11779" width="5.28515625" customWidth="1"/>
    <col min="11780" max="11780" width="4.42578125" customWidth="1"/>
    <col min="11781" max="11781" width="3" customWidth="1"/>
    <col min="11782" max="11782" width="13.7109375" customWidth="1"/>
    <col min="11785" max="11785" width="19.140625" customWidth="1"/>
    <col min="11786" max="11789" width="0" hidden="1" customWidth="1"/>
    <col min="11790" max="11790" width="11.42578125" customWidth="1"/>
    <col min="11791" max="11791" width="6.28515625" customWidth="1"/>
    <col min="11792" max="11794" width="6.42578125" customWidth="1"/>
    <col min="12034" max="12034" width="3.5703125" customWidth="1"/>
    <col min="12035" max="12035" width="5.28515625" customWidth="1"/>
    <col min="12036" max="12036" width="4.42578125" customWidth="1"/>
    <col min="12037" max="12037" width="3" customWidth="1"/>
    <col min="12038" max="12038" width="13.7109375" customWidth="1"/>
    <col min="12041" max="12041" width="19.140625" customWidth="1"/>
    <col min="12042" max="12045" width="0" hidden="1" customWidth="1"/>
    <col min="12046" max="12046" width="11.42578125" customWidth="1"/>
    <col min="12047" max="12047" width="6.28515625" customWidth="1"/>
    <col min="12048" max="12050" width="6.42578125" customWidth="1"/>
    <col min="12290" max="12290" width="3.5703125" customWidth="1"/>
    <col min="12291" max="12291" width="5.28515625" customWidth="1"/>
    <col min="12292" max="12292" width="4.42578125" customWidth="1"/>
    <col min="12293" max="12293" width="3" customWidth="1"/>
    <col min="12294" max="12294" width="13.7109375" customWidth="1"/>
    <col min="12297" max="12297" width="19.140625" customWidth="1"/>
    <col min="12298" max="12301" width="0" hidden="1" customWidth="1"/>
    <col min="12302" max="12302" width="11.42578125" customWidth="1"/>
    <col min="12303" max="12303" width="6.28515625" customWidth="1"/>
    <col min="12304" max="12306" width="6.42578125" customWidth="1"/>
    <col min="12546" max="12546" width="3.5703125" customWidth="1"/>
    <col min="12547" max="12547" width="5.28515625" customWidth="1"/>
    <col min="12548" max="12548" width="4.42578125" customWidth="1"/>
    <col min="12549" max="12549" width="3" customWidth="1"/>
    <col min="12550" max="12550" width="13.7109375" customWidth="1"/>
    <col min="12553" max="12553" width="19.140625" customWidth="1"/>
    <col min="12554" max="12557" width="0" hidden="1" customWidth="1"/>
    <col min="12558" max="12558" width="11.42578125" customWidth="1"/>
    <col min="12559" max="12559" width="6.28515625" customWidth="1"/>
    <col min="12560" max="12562" width="6.42578125" customWidth="1"/>
    <col min="12802" max="12802" width="3.5703125" customWidth="1"/>
    <col min="12803" max="12803" width="5.28515625" customWidth="1"/>
    <col min="12804" max="12804" width="4.42578125" customWidth="1"/>
    <col min="12805" max="12805" width="3" customWidth="1"/>
    <col min="12806" max="12806" width="13.7109375" customWidth="1"/>
    <col min="12809" max="12809" width="19.140625" customWidth="1"/>
    <col min="12810" max="12813" width="0" hidden="1" customWidth="1"/>
    <col min="12814" max="12814" width="11.42578125" customWidth="1"/>
    <col min="12815" max="12815" width="6.28515625" customWidth="1"/>
    <col min="12816" max="12818" width="6.42578125" customWidth="1"/>
    <col min="13058" max="13058" width="3.5703125" customWidth="1"/>
    <col min="13059" max="13059" width="5.28515625" customWidth="1"/>
    <col min="13060" max="13060" width="4.42578125" customWidth="1"/>
    <col min="13061" max="13061" width="3" customWidth="1"/>
    <col min="13062" max="13062" width="13.7109375" customWidth="1"/>
    <col min="13065" max="13065" width="19.140625" customWidth="1"/>
    <col min="13066" max="13069" width="0" hidden="1" customWidth="1"/>
    <col min="13070" max="13070" width="11.42578125" customWidth="1"/>
    <col min="13071" max="13071" width="6.28515625" customWidth="1"/>
    <col min="13072" max="13074" width="6.42578125" customWidth="1"/>
    <col min="13314" max="13314" width="3.5703125" customWidth="1"/>
    <col min="13315" max="13315" width="5.28515625" customWidth="1"/>
    <col min="13316" max="13316" width="4.42578125" customWidth="1"/>
    <col min="13317" max="13317" width="3" customWidth="1"/>
    <col min="13318" max="13318" width="13.7109375" customWidth="1"/>
    <col min="13321" max="13321" width="19.140625" customWidth="1"/>
    <col min="13322" max="13325" width="0" hidden="1" customWidth="1"/>
    <col min="13326" max="13326" width="11.42578125" customWidth="1"/>
    <col min="13327" max="13327" width="6.28515625" customWidth="1"/>
    <col min="13328" max="13330" width="6.42578125" customWidth="1"/>
    <col min="13570" max="13570" width="3.5703125" customWidth="1"/>
    <col min="13571" max="13571" width="5.28515625" customWidth="1"/>
    <col min="13572" max="13572" width="4.42578125" customWidth="1"/>
    <col min="13573" max="13573" width="3" customWidth="1"/>
    <col min="13574" max="13574" width="13.7109375" customWidth="1"/>
    <col min="13577" max="13577" width="19.140625" customWidth="1"/>
    <col min="13578" max="13581" width="0" hidden="1" customWidth="1"/>
    <col min="13582" max="13582" width="11.42578125" customWidth="1"/>
    <col min="13583" max="13583" width="6.28515625" customWidth="1"/>
    <col min="13584" max="13586" width="6.42578125" customWidth="1"/>
    <col min="13826" max="13826" width="3.5703125" customWidth="1"/>
    <col min="13827" max="13827" width="5.28515625" customWidth="1"/>
    <col min="13828" max="13828" width="4.42578125" customWidth="1"/>
    <col min="13829" max="13829" width="3" customWidth="1"/>
    <col min="13830" max="13830" width="13.7109375" customWidth="1"/>
    <col min="13833" max="13833" width="19.140625" customWidth="1"/>
    <col min="13834" max="13837" width="0" hidden="1" customWidth="1"/>
    <col min="13838" max="13838" width="11.42578125" customWidth="1"/>
    <col min="13839" max="13839" width="6.28515625" customWidth="1"/>
    <col min="13840" max="13842" width="6.42578125" customWidth="1"/>
    <col min="14082" max="14082" width="3.5703125" customWidth="1"/>
    <col min="14083" max="14083" width="5.28515625" customWidth="1"/>
    <col min="14084" max="14084" width="4.42578125" customWidth="1"/>
    <col min="14085" max="14085" width="3" customWidth="1"/>
    <col min="14086" max="14086" width="13.7109375" customWidth="1"/>
    <col min="14089" max="14089" width="19.140625" customWidth="1"/>
    <col min="14090" max="14093" width="0" hidden="1" customWidth="1"/>
    <col min="14094" max="14094" width="11.42578125" customWidth="1"/>
    <col min="14095" max="14095" width="6.28515625" customWidth="1"/>
    <col min="14096" max="14098" width="6.42578125" customWidth="1"/>
    <col min="14338" max="14338" width="3.5703125" customWidth="1"/>
    <col min="14339" max="14339" width="5.28515625" customWidth="1"/>
    <col min="14340" max="14340" width="4.42578125" customWidth="1"/>
    <col min="14341" max="14341" width="3" customWidth="1"/>
    <col min="14342" max="14342" width="13.7109375" customWidth="1"/>
    <col min="14345" max="14345" width="19.140625" customWidth="1"/>
    <col min="14346" max="14349" width="0" hidden="1" customWidth="1"/>
    <col min="14350" max="14350" width="11.42578125" customWidth="1"/>
    <col min="14351" max="14351" width="6.28515625" customWidth="1"/>
    <col min="14352" max="14354" width="6.42578125" customWidth="1"/>
    <col min="14594" max="14594" width="3.5703125" customWidth="1"/>
    <col min="14595" max="14595" width="5.28515625" customWidth="1"/>
    <col min="14596" max="14596" width="4.42578125" customWidth="1"/>
    <col min="14597" max="14597" width="3" customWidth="1"/>
    <col min="14598" max="14598" width="13.7109375" customWidth="1"/>
    <col min="14601" max="14601" width="19.140625" customWidth="1"/>
    <col min="14602" max="14605" width="0" hidden="1" customWidth="1"/>
    <col min="14606" max="14606" width="11.42578125" customWidth="1"/>
    <col min="14607" max="14607" width="6.28515625" customWidth="1"/>
    <col min="14608" max="14610" width="6.42578125" customWidth="1"/>
    <col min="14850" max="14850" width="3.5703125" customWidth="1"/>
    <col min="14851" max="14851" width="5.28515625" customWidth="1"/>
    <col min="14852" max="14852" width="4.42578125" customWidth="1"/>
    <col min="14853" max="14853" width="3" customWidth="1"/>
    <col min="14854" max="14854" width="13.7109375" customWidth="1"/>
    <col min="14857" max="14857" width="19.140625" customWidth="1"/>
    <col min="14858" max="14861" width="0" hidden="1" customWidth="1"/>
    <col min="14862" max="14862" width="11.42578125" customWidth="1"/>
    <col min="14863" max="14863" width="6.28515625" customWidth="1"/>
    <col min="14864" max="14866" width="6.42578125" customWidth="1"/>
    <col min="15106" max="15106" width="3.5703125" customWidth="1"/>
    <col min="15107" max="15107" width="5.28515625" customWidth="1"/>
    <col min="15108" max="15108" width="4.42578125" customWidth="1"/>
    <col min="15109" max="15109" width="3" customWidth="1"/>
    <col min="15110" max="15110" width="13.7109375" customWidth="1"/>
    <col min="15113" max="15113" width="19.140625" customWidth="1"/>
    <col min="15114" max="15117" width="0" hidden="1" customWidth="1"/>
    <col min="15118" max="15118" width="11.42578125" customWidth="1"/>
    <col min="15119" max="15119" width="6.28515625" customWidth="1"/>
    <col min="15120" max="15122" width="6.42578125" customWidth="1"/>
    <col min="15362" max="15362" width="3.5703125" customWidth="1"/>
    <col min="15363" max="15363" width="5.28515625" customWidth="1"/>
    <col min="15364" max="15364" width="4.42578125" customWidth="1"/>
    <col min="15365" max="15365" width="3" customWidth="1"/>
    <col min="15366" max="15366" width="13.7109375" customWidth="1"/>
    <col min="15369" max="15369" width="19.140625" customWidth="1"/>
    <col min="15370" max="15373" width="0" hidden="1" customWidth="1"/>
    <col min="15374" max="15374" width="11.42578125" customWidth="1"/>
    <col min="15375" max="15375" width="6.28515625" customWidth="1"/>
    <col min="15376" max="15378" width="6.42578125" customWidth="1"/>
    <col min="15618" max="15618" width="3.5703125" customWidth="1"/>
    <col min="15619" max="15619" width="5.28515625" customWidth="1"/>
    <col min="15620" max="15620" width="4.42578125" customWidth="1"/>
    <col min="15621" max="15621" width="3" customWidth="1"/>
    <col min="15622" max="15622" width="13.7109375" customWidth="1"/>
    <col min="15625" max="15625" width="19.140625" customWidth="1"/>
    <col min="15626" max="15629" width="0" hidden="1" customWidth="1"/>
    <col min="15630" max="15630" width="11.42578125" customWidth="1"/>
    <col min="15631" max="15631" width="6.28515625" customWidth="1"/>
    <col min="15632" max="15634" width="6.42578125" customWidth="1"/>
    <col min="15874" max="15874" width="3.5703125" customWidth="1"/>
    <col min="15875" max="15875" width="5.28515625" customWidth="1"/>
    <col min="15876" max="15876" width="4.42578125" customWidth="1"/>
    <col min="15877" max="15877" width="3" customWidth="1"/>
    <col min="15878" max="15878" width="13.7109375" customWidth="1"/>
    <col min="15881" max="15881" width="19.140625" customWidth="1"/>
    <col min="15882" max="15885" width="0" hidden="1" customWidth="1"/>
    <col min="15886" max="15886" width="11.42578125" customWidth="1"/>
    <col min="15887" max="15887" width="6.28515625" customWidth="1"/>
    <col min="15888" max="15890" width="6.42578125" customWidth="1"/>
    <col min="16130" max="16130" width="3.5703125" customWidth="1"/>
    <col min="16131" max="16131" width="5.28515625" customWidth="1"/>
    <col min="16132" max="16132" width="4.42578125" customWidth="1"/>
    <col min="16133" max="16133" width="3" customWidth="1"/>
    <col min="16134" max="16134" width="13.7109375" customWidth="1"/>
    <col min="16137" max="16137" width="19.140625" customWidth="1"/>
    <col min="16138" max="16141" width="0" hidden="1" customWidth="1"/>
    <col min="16142" max="16142" width="11.42578125" customWidth="1"/>
    <col min="16143" max="16143" width="6.28515625" customWidth="1"/>
    <col min="16144" max="16146" width="6.42578125" customWidth="1"/>
  </cols>
  <sheetData>
    <row r="2" spans="2:17" x14ac:dyDescent="0.25">
      <c r="B2" s="474"/>
      <c r="C2" s="474"/>
      <c r="D2" s="474"/>
      <c r="E2" s="474"/>
      <c r="F2" s="475" t="s">
        <v>149</v>
      </c>
      <c r="G2" s="475"/>
      <c r="H2" s="475"/>
      <c r="I2" s="475"/>
      <c r="J2" s="475"/>
      <c r="K2" s="475"/>
      <c r="L2" s="475"/>
      <c r="M2" s="475"/>
      <c r="N2" s="475"/>
      <c r="O2" s="475"/>
      <c r="P2" s="475"/>
      <c r="Q2" s="475"/>
    </row>
    <row r="3" spans="2:17" x14ac:dyDescent="0.25">
      <c r="B3" s="474"/>
      <c r="C3" s="474"/>
      <c r="D3" s="474"/>
      <c r="E3" s="474"/>
      <c r="F3" s="475" t="s">
        <v>150</v>
      </c>
      <c r="G3" s="475"/>
      <c r="H3" s="475"/>
      <c r="I3" s="475"/>
      <c r="J3" s="475"/>
      <c r="K3" s="475"/>
      <c r="L3" s="475"/>
      <c r="M3" s="475"/>
      <c r="N3" s="475"/>
      <c r="O3" s="475"/>
      <c r="P3" s="475"/>
      <c r="Q3" s="475"/>
    </row>
    <row r="4" spans="2:17" x14ac:dyDescent="0.25">
      <c r="B4" s="474"/>
      <c r="C4" s="474"/>
      <c r="D4" s="474"/>
      <c r="E4" s="474"/>
      <c r="F4" s="476" t="s">
        <v>190</v>
      </c>
      <c r="G4" s="476"/>
      <c r="H4" s="476"/>
      <c r="I4" s="476"/>
      <c r="J4" s="476"/>
      <c r="K4" s="476"/>
      <c r="L4" s="476"/>
      <c r="M4" s="476"/>
      <c r="N4" s="476"/>
      <c r="O4" s="476"/>
      <c r="P4" s="475"/>
      <c r="Q4" s="475"/>
    </row>
    <row r="5" spans="2:17" x14ac:dyDescent="0.25">
      <c r="B5" s="474"/>
      <c r="C5" s="474"/>
      <c r="D5" s="474"/>
      <c r="E5" s="474"/>
      <c r="F5" s="477" t="s">
        <v>191</v>
      </c>
      <c r="G5" s="478"/>
      <c r="H5" s="478"/>
      <c r="I5" s="478"/>
      <c r="J5" s="478"/>
      <c r="K5" s="478"/>
      <c r="L5" s="478"/>
      <c r="M5" s="479"/>
      <c r="N5" s="480" t="s">
        <v>192</v>
      </c>
      <c r="O5" s="481"/>
      <c r="P5" s="475"/>
      <c r="Q5" s="475"/>
    </row>
    <row r="6" spans="2:17" x14ac:dyDescent="0.25">
      <c r="B6" s="474"/>
      <c r="C6" s="474"/>
      <c r="D6" s="474"/>
      <c r="E6" s="474"/>
      <c r="F6" s="482" t="s">
        <v>193</v>
      </c>
      <c r="G6" s="482"/>
      <c r="H6" s="482"/>
      <c r="I6" s="482"/>
      <c r="J6" s="482"/>
      <c r="K6" s="482"/>
      <c r="L6" s="482"/>
      <c r="M6" s="482"/>
      <c r="N6" s="483" t="s">
        <v>173</v>
      </c>
      <c r="O6" s="484"/>
      <c r="P6" s="475"/>
      <c r="Q6" s="475"/>
    </row>
    <row r="7" spans="2:17" x14ac:dyDescent="0.25">
      <c r="B7" s="472" t="s">
        <v>194</v>
      </c>
      <c r="C7" s="472"/>
      <c r="D7" s="472"/>
      <c r="E7" s="472"/>
      <c r="F7" s="472"/>
      <c r="G7" s="472"/>
      <c r="H7" s="472"/>
      <c r="I7" s="472"/>
      <c r="J7" s="472"/>
      <c r="K7" s="472"/>
      <c r="L7" s="472"/>
      <c r="M7" s="472"/>
      <c r="N7" s="472"/>
      <c r="O7" s="472"/>
      <c r="P7" s="472"/>
      <c r="Q7" s="472"/>
    </row>
    <row r="8" spans="2:17" x14ac:dyDescent="0.25">
      <c r="B8" s="471" t="s">
        <v>71</v>
      </c>
      <c r="C8" s="471"/>
      <c r="D8" s="471"/>
      <c r="E8" s="471"/>
      <c r="F8" s="473" t="s">
        <v>195</v>
      </c>
      <c r="G8" s="471" t="s">
        <v>21</v>
      </c>
      <c r="H8" s="471"/>
      <c r="I8" s="473" t="s">
        <v>196</v>
      </c>
      <c r="J8" s="473"/>
      <c r="K8" s="473"/>
      <c r="L8" s="473"/>
      <c r="M8" s="473"/>
      <c r="N8" s="473"/>
      <c r="O8" s="473"/>
      <c r="P8" s="473"/>
      <c r="Q8" s="473"/>
    </row>
    <row r="9" spans="2:17" x14ac:dyDescent="0.25">
      <c r="B9" s="471"/>
      <c r="C9" s="471"/>
      <c r="D9" s="471"/>
      <c r="E9" s="471"/>
      <c r="F9" s="473"/>
      <c r="G9" s="471"/>
      <c r="H9" s="471"/>
      <c r="I9" s="473"/>
      <c r="J9" s="473"/>
      <c r="K9" s="473"/>
      <c r="L9" s="473"/>
      <c r="M9" s="473"/>
      <c r="N9" s="473"/>
      <c r="O9" s="473"/>
      <c r="P9" s="473"/>
      <c r="Q9" s="473"/>
    </row>
    <row r="10" spans="2:17" x14ac:dyDescent="0.25">
      <c r="B10" s="471"/>
      <c r="C10" s="471"/>
      <c r="D10" s="471"/>
      <c r="E10" s="471"/>
      <c r="F10" s="97"/>
      <c r="G10" s="471"/>
      <c r="H10" s="471"/>
      <c r="I10" s="471"/>
      <c r="J10" s="471"/>
      <c r="K10" s="471"/>
      <c r="L10" s="471"/>
      <c r="M10" s="471"/>
      <c r="N10" s="471"/>
      <c r="O10" s="471"/>
      <c r="P10" s="471"/>
      <c r="Q10" s="471"/>
    </row>
    <row r="11" spans="2:17" x14ac:dyDescent="0.25">
      <c r="B11" s="471"/>
      <c r="C11" s="471"/>
      <c r="D11" s="471"/>
      <c r="E11" s="471"/>
      <c r="F11" s="97"/>
      <c r="G11" s="471"/>
      <c r="H11" s="471"/>
      <c r="I11" s="471"/>
      <c r="J11" s="471"/>
      <c r="K11" s="471"/>
      <c r="L11" s="471"/>
      <c r="M11" s="471"/>
      <c r="N11" s="471"/>
      <c r="O11" s="471"/>
      <c r="P11" s="471"/>
      <c r="Q11" s="471"/>
    </row>
    <row r="12" spans="2:17" x14ac:dyDescent="0.25">
      <c r="B12" s="471"/>
      <c r="C12" s="471"/>
      <c r="D12" s="471"/>
      <c r="E12" s="471"/>
      <c r="F12" s="97"/>
      <c r="G12" s="471"/>
      <c r="H12" s="471"/>
      <c r="I12" s="471"/>
      <c r="J12" s="471"/>
      <c r="K12" s="471"/>
      <c r="L12" s="471"/>
      <c r="M12" s="471"/>
      <c r="N12" s="471"/>
      <c r="O12" s="471"/>
      <c r="P12" s="471"/>
      <c r="Q12" s="471"/>
    </row>
    <row r="13" spans="2:17" x14ac:dyDescent="0.25">
      <c r="B13" s="471"/>
      <c r="C13" s="471"/>
      <c r="D13" s="471"/>
      <c r="E13" s="471"/>
      <c r="F13" s="97"/>
      <c r="G13" s="471"/>
      <c r="H13" s="471"/>
      <c r="I13" s="471"/>
      <c r="J13" s="471"/>
      <c r="K13" s="471"/>
      <c r="L13" s="471"/>
      <c r="M13" s="471"/>
      <c r="N13" s="471"/>
      <c r="O13" s="471"/>
      <c r="P13" s="471"/>
      <c r="Q13" s="471"/>
    </row>
    <row r="14" spans="2:17" x14ac:dyDescent="0.25">
      <c r="B14" s="471"/>
      <c r="C14" s="471"/>
      <c r="D14" s="471"/>
      <c r="E14" s="471"/>
      <c r="F14" s="97"/>
      <c r="G14" s="471"/>
      <c r="H14" s="471"/>
      <c r="I14" s="471"/>
      <c r="J14" s="471"/>
      <c r="K14" s="471"/>
      <c r="L14" s="471"/>
      <c r="M14" s="471"/>
      <c r="N14" s="471"/>
      <c r="O14" s="471"/>
      <c r="P14" s="471"/>
      <c r="Q14" s="471"/>
    </row>
    <row r="15" spans="2:17" x14ac:dyDescent="0.25">
      <c r="B15" s="471"/>
      <c r="C15" s="471"/>
      <c r="D15" s="471"/>
      <c r="E15" s="471"/>
      <c r="F15" s="97"/>
      <c r="G15" s="471"/>
      <c r="H15" s="471"/>
      <c r="I15" s="471"/>
      <c r="J15" s="471"/>
      <c r="K15" s="471"/>
      <c r="L15" s="471"/>
      <c r="M15" s="471"/>
      <c r="N15" s="471"/>
      <c r="O15" s="471"/>
      <c r="P15" s="471"/>
      <c r="Q15" s="471"/>
    </row>
    <row r="16" spans="2:17" x14ac:dyDescent="0.25">
      <c r="B16" s="471"/>
      <c r="C16" s="471"/>
      <c r="D16" s="471"/>
      <c r="E16" s="471"/>
      <c r="F16" s="97"/>
      <c r="G16" s="471"/>
      <c r="H16" s="471"/>
      <c r="I16" s="471"/>
      <c r="J16" s="471"/>
      <c r="K16" s="471"/>
      <c r="L16" s="471"/>
      <c r="M16" s="471"/>
      <c r="N16" s="471"/>
      <c r="O16" s="471"/>
      <c r="P16" s="471"/>
      <c r="Q16" s="471"/>
    </row>
    <row r="17" spans="2:17" x14ac:dyDescent="0.25">
      <c r="B17" s="471"/>
      <c r="C17" s="471"/>
      <c r="D17" s="471"/>
      <c r="E17" s="471"/>
      <c r="F17" s="97"/>
      <c r="G17" s="471"/>
      <c r="H17" s="471"/>
      <c r="I17" s="471"/>
      <c r="J17" s="471"/>
      <c r="K17" s="471"/>
      <c r="L17" s="471"/>
      <c r="M17" s="471"/>
      <c r="N17" s="471"/>
      <c r="O17" s="471"/>
      <c r="P17" s="471"/>
      <c r="Q17" s="471"/>
    </row>
    <row r="18" spans="2:17" x14ac:dyDescent="0.25">
      <c r="B18" s="471"/>
      <c r="C18" s="471"/>
      <c r="D18" s="471"/>
      <c r="E18" s="471"/>
      <c r="F18" s="97"/>
      <c r="G18" s="471"/>
      <c r="H18" s="471"/>
      <c r="I18" s="471"/>
      <c r="J18" s="471"/>
      <c r="K18" s="471"/>
      <c r="L18" s="471"/>
      <c r="M18" s="471"/>
      <c r="N18" s="471"/>
      <c r="O18" s="471"/>
      <c r="P18" s="471"/>
      <c r="Q18" s="471"/>
    </row>
    <row r="19" spans="2:17" x14ac:dyDescent="0.25">
      <c r="B19" s="471"/>
      <c r="C19" s="471"/>
      <c r="D19" s="471"/>
      <c r="E19" s="471"/>
      <c r="F19" s="97"/>
      <c r="G19" s="471"/>
      <c r="H19" s="471"/>
      <c r="I19" s="471"/>
      <c r="J19" s="471"/>
      <c r="K19" s="471"/>
      <c r="L19" s="471"/>
      <c r="M19" s="471"/>
      <c r="N19" s="471"/>
      <c r="O19" s="471"/>
      <c r="P19" s="471"/>
      <c r="Q19" s="471"/>
    </row>
    <row r="20" spans="2:17" x14ac:dyDescent="0.25">
      <c r="B20" s="471"/>
      <c r="C20" s="471"/>
      <c r="D20" s="471"/>
      <c r="E20" s="471"/>
      <c r="F20" s="97"/>
      <c r="G20" s="471"/>
      <c r="H20" s="471"/>
      <c r="I20" s="471"/>
      <c r="J20" s="471"/>
      <c r="K20" s="471"/>
      <c r="L20" s="471"/>
      <c r="M20" s="471"/>
      <c r="N20" s="471"/>
      <c r="O20" s="471"/>
      <c r="P20" s="471"/>
      <c r="Q20" s="471"/>
    </row>
    <row r="21" spans="2:17" x14ac:dyDescent="0.25">
      <c r="B21" s="471"/>
      <c r="C21" s="471"/>
      <c r="D21" s="471"/>
      <c r="E21" s="471"/>
      <c r="F21" s="97"/>
      <c r="G21" s="471"/>
      <c r="H21" s="471"/>
      <c r="I21" s="471"/>
      <c r="J21" s="471"/>
      <c r="K21" s="471"/>
      <c r="L21" s="471"/>
      <c r="M21" s="471"/>
      <c r="N21" s="471"/>
      <c r="O21" s="471"/>
      <c r="P21" s="471"/>
      <c r="Q21" s="471"/>
    </row>
    <row r="22" spans="2:17" x14ac:dyDescent="0.25">
      <c r="B22" s="471"/>
      <c r="C22" s="471"/>
      <c r="D22" s="471"/>
      <c r="E22" s="471"/>
      <c r="F22" s="97"/>
      <c r="G22" s="471"/>
      <c r="H22" s="471"/>
      <c r="I22" s="471"/>
      <c r="J22" s="471"/>
      <c r="K22" s="471"/>
      <c r="L22" s="471"/>
      <c r="M22" s="471"/>
      <c r="N22" s="471"/>
      <c r="O22" s="471"/>
      <c r="P22" s="471"/>
      <c r="Q22" s="471"/>
    </row>
    <row r="23" spans="2:17" x14ac:dyDescent="0.25">
      <c r="B23" s="471"/>
      <c r="C23" s="471"/>
      <c r="D23" s="471"/>
      <c r="E23" s="471"/>
      <c r="F23" s="97"/>
      <c r="G23" s="471"/>
      <c r="H23" s="471"/>
      <c r="I23" s="471"/>
      <c r="J23" s="471"/>
      <c r="K23" s="471"/>
      <c r="L23" s="471"/>
      <c r="M23" s="471"/>
      <c r="N23" s="471"/>
      <c r="O23" s="471"/>
      <c r="P23" s="471"/>
      <c r="Q23" s="471"/>
    </row>
    <row r="24" spans="2:17" x14ac:dyDescent="0.25">
      <c r="B24" s="471"/>
      <c r="C24" s="471"/>
      <c r="D24" s="471"/>
      <c r="E24" s="471"/>
      <c r="F24" s="97"/>
      <c r="G24" s="471"/>
      <c r="H24" s="471"/>
      <c r="I24" s="471"/>
      <c r="J24" s="471"/>
      <c r="K24" s="471"/>
      <c r="L24" s="471"/>
      <c r="M24" s="471"/>
      <c r="N24" s="471"/>
      <c r="O24" s="471"/>
      <c r="P24" s="471"/>
      <c r="Q24" s="471"/>
    </row>
    <row r="25" spans="2:17" x14ac:dyDescent="0.25">
      <c r="B25" s="471"/>
      <c r="C25" s="471"/>
      <c r="D25" s="471"/>
      <c r="E25" s="471"/>
      <c r="F25" s="97"/>
      <c r="G25" s="471"/>
      <c r="H25" s="471"/>
      <c r="I25" s="471"/>
      <c r="J25" s="471"/>
      <c r="K25" s="471"/>
      <c r="L25" s="471"/>
      <c r="M25" s="471"/>
      <c r="N25" s="471"/>
      <c r="O25" s="471"/>
      <c r="P25" s="471"/>
      <c r="Q25" s="471"/>
    </row>
    <row r="26" spans="2:17" x14ac:dyDescent="0.25">
      <c r="B26" s="471"/>
      <c r="C26" s="471"/>
      <c r="D26" s="471"/>
      <c r="E26" s="471"/>
      <c r="F26" s="97"/>
      <c r="G26" s="471"/>
      <c r="H26" s="471"/>
      <c r="I26" s="471"/>
      <c r="J26" s="471"/>
      <c r="K26" s="471"/>
      <c r="L26" s="471"/>
      <c r="M26" s="471"/>
      <c r="N26" s="471"/>
      <c r="O26" s="471"/>
      <c r="P26" s="471"/>
      <c r="Q26" s="471"/>
    </row>
  </sheetData>
  <mergeCells count="65">
    <mergeCell ref="B7:Q7"/>
    <mergeCell ref="B8:E9"/>
    <mergeCell ref="F8:F9"/>
    <mergeCell ref="G8:H9"/>
    <mergeCell ref="B2:E6"/>
    <mergeCell ref="F2:O2"/>
    <mergeCell ref="P2:Q6"/>
    <mergeCell ref="F3:O3"/>
    <mergeCell ref="F4:O4"/>
    <mergeCell ref="F5:M5"/>
    <mergeCell ref="N5:O5"/>
    <mergeCell ref="F6:M6"/>
    <mergeCell ref="N6:O6"/>
    <mergeCell ref="I8:Q9"/>
    <mergeCell ref="B10:E10"/>
    <mergeCell ref="G10:H10"/>
    <mergeCell ref="I10:Q10"/>
    <mergeCell ref="B13:E13"/>
    <mergeCell ref="G13:H13"/>
    <mergeCell ref="I13:Q13"/>
    <mergeCell ref="B11:E11"/>
    <mergeCell ref="G11:H11"/>
    <mergeCell ref="I11:Q11"/>
    <mergeCell ref="B12:E12"/>
    <mergeCell ref="G12:H12"/>
    <mergeCell ref="I12:Q12"/>
    <mergeCell ref="B14:E14"/>
    <mergeCell ref="G14:H14"/>
    <mergeCell ref="I14:Q14"/>
    <mergeCell ref="B15:E15"/>
    <mergeCell ref="G15:H15"/>
    <mergeCell ref="I15:Q15"/>
    <mergeCell ref="B16:E16"/>
    <mergeCell ref="G16:H16"/>
    <mergeCell ref="I16:Q16"/>
    <mergeCell ref="B17:E17"/>
    <mergeCell ref="G17:H17"/>
    <mergeCell ref="I17:Q17"/>
    <mergeCell ref="B18:E18"/>
    <mergeCell ref="G18:H18"/>
    <mergeCell ref="I18:Q18"/>
    <mergeCell ref="B19:E19"/>
    <mergeCell ref="G19:H19"/>
    <mergeCell ref="I19:Q19"/>
    <mergeCell ref="B20:E20"/>
    <mergeCell ref="G20:H20"/>
    <mergeCell ref="I20:Q20"/>
    <mergeCell ref="B21:E21"/>
    <mergeCell ref="G21:H21"/>
    <mergeCell ref="I21:Q21"/>
    <mergeCell ref="B22:E22"/>
    <mergeCell ref="G22:H22"/>
    <mergeCell ref="I22:Q22"/>
    <mergeCell ref="B23:E23"/>
    <mergeCell ref="G23:H23"/>
    <mergeCell ref="I23:Q23"/>
    <mergeCell ref="B26:E26"/>
    <mergeCell ref="G26:H26"/>
    <mergeCell ref="I26:Q26"/>
    <mergeCell ref="B24:E24"/>
    <mergeCell ref="G24:H24"/>
    <mergeCell ref="I24:Q24"/>
    <mergeCell ref="B25:E25"/>
    <mergeCell ref="G25:H25"/>
    <mergeCell ref="I25:Q2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O256"/>
  <sheetViews>
    <sheetView tabSelected="1" view="pageBreakPreview" topLeftCell="A12" zoomScale="50" zoomScaleNormal="60" zoomScaleSheetLayoutView="50" workbookViewId="0">
      <pane xSplit="1" ySplit="4" topLeftCell="N151" activePane="bottomRight" state="frozen"/>
      <selection activeCell="A12" sqref="A12"/>
      <selection pane="topRight" activeCell="B12" sqref="B12"/>
      <selection pane="bottomLeft" activeCell="A16" sqref="A16"/>
      <selection pane="bottomRight" activeCell="AC205" sqref="AC205"/>
    </sheetView>
  </sheetViews>
  <sheetFormatPr baseColWidth="10" defaultRowHeight="20.25" customHeight="1" x14ac:dyDescent="0.2"/>
  <cols>
    <col min="1" max="1" width="7.85546875" style="22" customWidth="1"/>
    <col min="2" max="2" width="26.5703125" style="22" customWidth="1"/>
    <col min="3" max="3" width="5" style="22" customWidth="1"/>
    <col min="4" max="4" width="18.5703125" style="22" customWidth="1"/>
    <col min="5" max="5" width="21.140625" style="22" customWidth="1"/>
    <col min="6" max="6" width="39.140625" style="22" customWidth="1"/>
    <col min="7" max="7" width="25.140625" style="22" customWidth="1"/>
    <col min="8" max="8" width="35.28515625" style="22" customWidth="1"/>
    <col min="9" max="9" width="17.28515625" style="22" customWidth="1"/>
    <col min="10" max="10" width="20.28515625" style="22" customWidth="1"/>
    <col min="11" max="11" width="13.85546875" style="22" hidden="1" customWidth="1"/>
    <col min="12" max="12" width="13.28515625" style="22" hidden="1" customWidth="1"/>
    <col min="13" max="13" width="20" style="22" hidden="1" customWidth="1"/>
    <col min="14" max="14" width="15.42578125" style="22" customWidth="1"/>
    <col min="15" max="15" width="39" style="22" customWidth="1"/>
    <col min="16" max="16" width="14.5703125" style="22" customWidth="1"/>
    <col min="17" max="17" width="17.28515625" style="22" customWidth="1"/>
    <col min="18" max="18" width="22.28515625" style="22" customWidth="1"/>
    <col min="19" max="19" width="16" style="22" customWidth="1"/>
    <col min="20" max="20" width="14" style="22" customWidth="1"/>
    <col min="21" max="21" width="35.140625" style="22" customWidth="1"/>
    <col min="22" max="22" width="22.7109375" style="22" customWidth="1"/>
    <col min="23" max="23" width="18.140625" style="22" customWidth="1"/>
    <col min="24" max="24" width="35" style="22" customWidth="1"/>
    <col min="25" max="25" width="15.7109375" style="22" customWidth="1"/>
    <col min="26" max="26" width="47.85546875" style="22" customWidth="1"/>
    <col min="27" max="27" width="19.140625" style="22" customWidth="1"/>
    <col min="28" max="28" width="17.140625" style="22" customWidth="1"/>
    <col min="29" max="29" width="15.140625" style="22" customWidth="1"/>
    <col min="30" max="30" width="20.140625" style="22" customWidth="1"/>
    <col min="31" max="31" width="14.140625" style="22" customWidth="1"/>
    <col min="32" max="32" width="17" style="22" customWidth="1"/>
    <col min="33" max="33" width="15.28515625" style="22" customWidth="1"/>
    <col min="34" max="34" width="19.42578125" style="22" customWidth="1"/>
    <col min="35" max="35" width="13.85546875" style="22" customWidth="1"/>
    <col min="36" max="36" width="17.140625" style="22" customWidth="1"/>
    <col min="37" max="37" width="16.140625" style="22" customWidth="1"/>
    <col min="38" max="38" width="17.140625" style="22" customWidth="1"/>
    <col min="39" max="39" width="18.140625" style="22" customWidth="1"/>
    <col min="40" max="40" width="11.42578125" style="22"/>
    <col min="41" max="41" width="0" style="22" hidden="1" customWidth="1"/>
    <col min="42" max="42" width="12.85546875" style="22" hidden="1" customWidth="1"/>
    <col min="43" max="43" width="0" style="22" hidden="1" customWidth="1"/>
    <col min="44" max="44" width="13" style="22" hidden="1" customWidth="1"/>
    <col min="45" max="45" width="0" style="22" hidden="1" customWidth="1"/>
    <col min="46" max="46" width="12.7109375" style="22" hidden="1" customWidth="1"/>
    <col min="47" max="52" width="0" style="22" hidden="1" customWidth="1"/>
    <col min="53" max="53" width="8.5703125" style="22" hidden="1" customWidth="1"/>
    <col min="54" max="54" width="23.140625" style="22" hidden="1" customWidth="1"/>
    <col min="55" max="63" width="0" style="22" hidden="1" customWidth="1"/>
    <col min="64" max="64" width="23.140625" style="22" hidden="1" customWidth="1"/>
    <col min="65" max="65" width="11.42578125" style="22"/>
    <col min="66" max="66" width="19.42578125" style="22" customWidth="1"/>
    <col min="67" max="67" width="12.7109375" style="22" bestFit="1" customWidth="1"/>
    <col min="68" max="68" width="11.42578125" style="22"/>
    <col min="69" max="69" width="15.5703125" style="22" customWidth="1"/>
    <col min="70" max="16384" width="11.42578125" style="22"/>
  </cols>
  <sheetData>
    <row r="1" spans="1:145" ht="39.75" hidden="1" customHeight="1" x14ac:dyDescent="0.2">
      <c r="Y1" s="869"/>
      <c r="Z1" s="869"/>
      <c r="AA1" s="869"/>
      <c r="AB1" s="869"/>
      <c r="AC1" s="869"/>
      <c r="AD1" s="869"/>
      <c r="AE1" s="869"/>
      <c r="AF1" s="869"/>
      <c r="AG1" s="869"/>
      <c r="AH1" s="869"/>
      <c r="AI1" s="869"/>
      <c r="AJ1" s="869"/>
      <c r="AK1" s="869"/>
    </row>
    <row r="2" spans="1:145" ht="21.75" hidden="1" customHeight="1" x14ac:dyDescent="0.2">
      <c r="I2" s="41" t="s">
        <v>47</v>
      </c>
      <c r="J2" s="41" t="s">
        <v>113</v>
      </c>
      <c r="K2" s="41"/>
      <c r="L2" s="41"/>
      <c r="M2" s="41"/>
      <c r="N2" s="70" t="s">
        <v>10</v>
      </c>
      <c r="O2" s="98"/>
      <c r="P2" s="69" t="s">
        <v>106</v>
      </c>
      <c r="Y2" s="869"/>
      <c r="Z2" s="869"/>
      <c r="AA2" s="869"/>
      <c r="AB2" s="869"/>
      <c r="AC2" s="869"/>
      <c r="AD2" s="869"/>
      <c r="AE2" s="869"/>
      <c r="AF2" s="869"/>
      <c r="AG2" s="869"/>
      <c r="AH2" s="869"/>
      <c r="AI2" s="869"/>
      <c r="AJ2" s="869"/>
      <c r="AK2" s="869"/>
    </row>
    <row r="3" spans="1:145" ht="19.5" hidden="1" customHeight="1" x14ac:dyDescent="0.2">
      <c r="I3" s="41" t="s">
        <v>12</v>
      </c>
      <c r="J3" s="41" t="s">
        <v>114</v>
      </c>
      <c r="K3" s="41"/>
      <c r="L3" s="41"/>
      <c r="M3" s="41"/>
      <c r="N3" s="71" t="s">
        <v>7</v>
      </c>
      <c r="O3" s="99"/>
      <c r="P3" s="69" t="s">
        <v>112</v>
      </c>
      <c r="Y3" s="869"/>
      <c r="Z3" s="869"/>
      <c r="AA3" s="869"/>
      <c r="AB3" s="869"/>
      <c r="AC3" s="869"/>
      <c r="AD3" s="869"/>
      <c r="AE3" s="869"/>
      <c r="AF3" s="869"/>
      <c r="AG3" s="869"/>
      <c r="AH3" s="869"/>
      <c r="AI3" s="869"/>
      <c r="AJ3" s="869"/>
      <c r="AK3" s="869"/>
    </row>
    <row r="4" spans="1:145" ht="19.5" hidden="1" customHeight="1" x14ac:dyDescent="0.2">
      <c r="I4" s="101" t="s">
        <v>29</v>
      </c>
      <c r="J4" s="101" t="s">
        <v>115</v>
      </c>
      <c r="K4" s="101"/>
      <c r="L4" s="101"/>
      <c r="M4" s="101"/>
      <c r="N4" s="171" t="s">
        <v>108</v>
      </c>
      <c r="O4" s="172"/>
      <c r="P4" s="173" t="s">
        <v>107</v>
      </c>
      <c r="Y4" s="869"/>
      <c r="Z4" s="869"/>
      <c r="AA4" s="869"/>
      <c r="AB4" s="869"/>
      <c r="AC4" s="869"/>
      <c r="AD4" s="869"/>
      <c r="AE4" s="869"/>
      <c r="AF4" s="869"/>
      <c r="AG4" s="869"/>
      <c r="AH4" s="869"/>
      <c r="AI4" s="869"/>
      <c r="AJ4" s="869"/>
      <c r="AK4" s="869"/>
    </row>
    <row r="5" spans="1:145" ht="14.25" customHeight="1" thickBot="1" x14ac:dyDescent="0.25">
      <c r="A5" s="869"/>
      <c r="B5" s="869"/>
      <c r="C5" s="869"/>
      <c r="D5" s="869"/>
      <c r="E5" s="869"/>
      <c r="F5" s="871"/>
      <c r="G5" s="871"/>
      <c r="H5" s="871"/>
      <c r="I5" s="871"/>
      <c r="J5" s="871"/>
      <c r="K5" s="871"/>
      <c r="L5" s="871"/>
      <c r="M5" s="871"/>
      <c r="N5" s="871"/>
      <c r="O5" s="871"/>
      <c r="P5" s="871"/>
      <c r="Q5" s="871"/>
      <c r="R5" s="871"/>
      <c r="S5" s="871"/>
      <c r="T5" s="871"/>
      <c r="U5" s="871"/>
      <c r="V5" s="871"/>
      <c r="W5" s="871"/>
      <c r="X5" s="871"/>
      <c r="Y5" s="869"/>
      <c r="Z5" s="869"/>
      <c r="AA5" s="869"/>
      <c r="AB5" s="869"/>
      <c r="AC5" s="869"/>
      <c r="AD5" s="869"/>
      <c r="AE5" s="869"/>
      <c r="AF5" s="869"/>
      <c r="AG5" s="869"/>
      <c r="AH5" s="869"/>
      <c r="AI5" s="869"/>
      <c r="AJ5" s="869"/>
      <c r="AK5" s="869"/>
    </row>
    <row r="6" spans="1:145" ht="18" customHeight="1" x14ac:dyDescent="0.2">
      <c r="A6" s="869"/>
      <c r="B6" s="869"/>
      <c r="C6" s="869"/>
      <c r="D6" s="869"/>
      <c r="E6" s="869"/>
      <c r="F6" s="871"/>
      <c r="G6" s="871"/>
      <c r="H6" s="871"/>
      <c r="I6" s="871"/>
      <c r="J6" s="871"/>
      <c r="K6" s="871"/>
      <c r="L6" s="871"/>
      <c r="M6" s="871"/>
      <c r="N6" s="871"/>
      <c r="O6" s="871"/>
      <c r="P6" s="871"/>
      <c r="Q6" s="871"/>
      <c r="R6" s="871"/>
      <c r="S6" s="871"/>
      <c r="T6" s="871"/>
      <c r="U6" s="871"/>
      <c r="V6" s="871"/>
      <c r="W6" s="871"/>
      <c r="X6" s="871"/>
      <c r="Y6" s="871"/>
      <c r="Z6" s="871"/>
      <c r="AA6" s="871"/>
      <c r="AB6" s="871"/>
      <c r="AC6" s="871"/>
      <c r="AD6" s="871"/>
      <c r="AE6" s="871"/>
      <c r="AF6" s="871"/>
      <c r="AG6" s="871"/>
      <c r="AH6" s="871"/>
      <c r="AI6" s="871"/>
      <c r="AJ6" s="871"/>
      <c r="AK6" s="871"/>
      <c r="AL6" s="871"/>
      <c r="AM6" s="871"/>
      <c r="AR6" s="224" t="s">
        <v>0</v>
      </c>
      <c r="BA6" s="29"/>
      <c r="BB6" s="187" t="s">
        <v>47</v>
      </c>
      <c r="BC6" s="188"/>
    </row>
    <row r="7" spans="1:145" ht="20.25" customHeight="1" x14ac:dyDescent="0.25">
      <c r="A7" s="869"/>
      <c r="B7" s="869"/>
      <c r="C7" s="869"/>
      <c r="D7" s="869"/>
      <c r="E7" s="869"/>
      <c r="F7" s="475" t="s">
        <v>149</v>
      </c>
      <c r="G7" s="475"/>
      <c r="H7" s="475"/>
      <c r="I7" s="475"/>
      <c r="J7" s="475"/>
      <c r="K7" s="475"/>
      <c r="L7" s="475"/>
      <c r="M7" s="475"/>
      <c r="N7" s="475"/>
      <c r="O7" s="475"/>
      <c r="P7" s="475"/>
      <c r="Q7" s="475"/>
      <c r="R7" s="475"/>
      <c r="S7" s="475"/>
      <c r="T7" s="475"/>
      <c r="U7" s="475"/>
      <c r="V7" s="475"/>
      <c r="W7" s="475"/>
      <c r="X7" s="475"/>
      <c r="Y7" s="475"/>
      <c r="Z7" s="475"/>
      <c r="AA7" s="873"/>
      <c r="AB7" s="871"/>
      <c r="AC7" s="871"/>
      <c r="AD7" s="871"/>
      <c r="AE7" s="871"/>
      <c r="AF7" s="871"/>
      <c r="AG7" s="871"/>
      <c r="AH7" s="871"/>
      <c r="AI7" s="871"/>
      <c r="AJ7" s="871"/>
      <c r="AK7" s="871"/>
      <c r="AL7" s="871"/>
      <c r="AM7" s="871"/>
      <c r="AP7" s="231" t="s">
        <v>37</v>
      </c>
      <c r="AR7" s="223" t="s">
        <v>10</v>
      </c>
      <c r="AT7" s="231" t="s">
        <v>37</v>
      </c>
      <c r="BA7" s="30"/>
      <c r="BB7" s="189" t="s">
        <v>12</v>
      </c>
      <c r="BC7" s="188"/>
    </row>
    <row r="8" spans="1:145" ht="20.25" customHeight="1" x14ac:dyDescent="0.25">
      <c r="A8" s="869"/>
      <c r="B8" s="869"/>
      <c r="C8" s="869"/>
      <c r="D8" s="869"/>
      <c r="E8" s="869"/>
      <c r="F8" s="475" t="s">
        <v>150</v>
      </c>
      <c r="G8" s="475"/>
      <c r="H8" s="475"/>
      <c r="I8" s="475"/>
      <c r="J8" s="475"/>
      <c r="K8" s="475"/>
      <c r="L8" s="475"/>
      <c r="M8" s="475"/>
      <c r="N8" s="475"/>
      <c r="O8" s="475"/>
      <c r="P8" s="475"/>
      <c r="Q8" s="475"/>
      <c r="R8" s="475"/>
      <c r="S8" s="475"/>
      <c r="T8" s="475"/>
      <c r="U8" s="475"/>
      <c r="V8" s="475"/>
      <c r="W8" s="475"/>
      <c r="X8" s="475"/>
      <c r="Y8" s="475"/>
      <c r="Z8" s="475"/>
      <c r="AA8" s="873"/>
      <c r="AB8" s="871"/>
      <c r="AC8" s="871"/>
      <c r="AD8" s="871"/>
      <c r="AE8" s="871"/>
      <c r="AF8" s="871"/>
      <c r="AG8" s="871"/>
      <c r="AH8" s="871"/>
      <c r="AI8" s="871"/>
      <c r="AJ8" s="871"/>
      <c r="AK8" s="871"/>
      <c r="AL8" s="871"/>
      <c r="AM8" s="871"/>
      <c r="AP8" s="228" t="s">
        <v>36</v>
      </c>
      <c r="AR8" s="225" t="s">
        <v>35</v>
      </c>
      <c r="AT8" s="228" t="s">
        <v>36</v>
      </c>
      <c r="BA8" s="30"/>
      <c r="BB8" s="189" t="s">
        <v>29</v>
      </c>
      <c r="BC8" s="188"/>
    </row>
    <row r="9" spans="1:145" ht="20.25" customHeight="1" x14ac:dyDescent="0.25">
      <c r="A9" s="869"/>
      <c r="B9" s="869"/>
      <c r="C9" s="869"/>
      <c r="D9" s="869"/>
      <c r="E9" s="869"/>
      <c r="F9" s="475" t="s">
        <v>229</v>
      </c>
      <c r="G9" s="475"/>
      <c r="H9" s="475"/>
      <c r="I9" s="475"/>
      <c r="J9" s="475"/>
      <c r="K9" s="475"/>
      <c r="L9" s="475"/>
      <c r="M9" s="475"/>
      <c r="N9" s="475"/>
      <c r="O9" s="475"/>
      <c r="P9" s="475"/>
      <c r="Q9" s="475"/>
      <c r="R9" s="475"/>
      <c r="S9" s="475"/>
      <c r="T9" s="475"/>
      <c r="U9" s="475"/>
      <c r="V9" s="475"/>
      <c r="W9" s="475"/>
      <c r="X9" s="475"/>
      <c r="Y9" s="475"/>
      <c r="Z9" s="475"/>
      <c r="AA9" s="873"/>
      <c r="AB9" s="871"/>
      <c r="AC9" s="871"/>
      <c r="AD9" s="871"/>
      <c r="AE9" s="871"/>
      <c r="AF9" s="871"/>
      <c r="AG9" s="871"/>
      <c r="AH9" s="871"/>
      <c r="AI9" s="871"/>
      <c r="AJ9" s="871"/>
      <c r="AK9" s="871"/>
      <c r="AL9" s="871"/>
      <c r="AM9" s="871"/>
      <c r="AP9" s="229" t="s">
        <v>35</v>
      </c>
      <c r="AR9" s="226" t="s">
        <v>36</v>
      </c>
      <c r="AT9" s="229" t="s">
        <v>35</v>
      </c>
      <c r="BA9" s="30"/>
      <c r="BB9" s="189" t="s">
        <v>13</v>
      </c>
      <c r="BC9" s="188"/>
    </row>
    <row r="10" spans="1:145" ht="20.25" customHeight="1" thickBot="1" x14ac:dyDescent="0.3">
      <c r="A10" s="869"/>
      <c r="B10" s="869"/>
      <c r="C10" s="869"/>
      <c r="D10" s="869"/>
      <c r="E10" s="869"/>
      <c r="F10" s="482" t="s">
        <v>235</v>
      </c>
      <c r="G10" s="482"/>
      <c r="H10" s="482"/>
      <c r="I10" s="482"/>
      <c r="J10" s="482"/>
      <c r="K10" s="482"/>
      <c r="L10" s="482"/>
      <c r="M10" s="482"/>
      <c r="N10" s="482"/>
      <c r="O10" s="482"/>
      <c r="P10" s="482"/>
      <c r="Q10" s="482"/>
      <c r="R10" s="482"/>
      <c r="S10" s="482" t="s">
        <v>172</v>
      </c>
      <c r="T10" s="482"/>
      <c r="U10" s="482"/>
      <c r="V10" s="482"/>
      <c r="W10" s="482"/>
      <c r="X10" s="482"/>
      <c r="Y10" s="874"/>
      <c r="Z10" s="875"/>
      <c r="AA10" s="875"/>
      <c r="AB10" s="875"/>
      <c r="AC10" s="875"/>
      <c r="AD10" s="875"/>
      <c r="AE10" s="875"/>
      <c r="AF10" s="875"/>
      <c r="AG10" s="875"/>
      <c r="AH10" s="875"/>
      <c r="AI10" s="875"/>
      <c r="AJ10" s="875"/>
      <c r="AK10" s="875"/>
      <c r="AL10" s="875"/>
      <c r="AM10" s="875"/>
      <c r="AP10" s="230" t="s">
        <v>10</v>
      </c>
      <c r="AR10" s="227" t="s">
        <v>37</v>
      </c>
      <c r="AT10" s="230" t="s">
        <v>10</v>
      </c>
      <c r="BA10" s="31"/>
      <c r="BB10" s="190" t="s">
        <v>30</v>
      </c>
      <c r="BC10" s="188"/>
    </row>
    <row r="11" spans="1:145" ht="20.25" customHeight="1" thickBot="1" x14ac:dyDescent="0.3">
      <c r="A11" s="870"/>
      <c r="B11" s="870"/>
      <c r="C11" s="870"/>
      <c r="D11" s="871"/>
      <c r="E11" s="871"/>
      <c r="F11" s="872" t="s">
        <v>228</v>
      </c>
      <c r="G11" s="872"/>
      <c r="H11" s="872"/>
      <c r="I11" s="872"/>
      <c r="J11" s="872"/>
      <c r="K11" s="872"/>
      <c r="L11" s="872"/>
      <c r="M11" s="872"/>
      <c r="N11" s="872"/>
      <c r="O11" s="872"/>
      <c r="P11" s="872"/>
      <c r="Q11" s="872"/>
      <c r="R11" s="872"/>
      <c r="S11" s="872" t="s">
        <v>173</v>
      </c>
      <c r="T11" s="872"/>
      <c r="U11" s="872"/>
      <c r="V11" s="872"/>
      <c r="W11" s="872"/>
      <c r="X11" s="872"/>
      <c r="Y11" s="873"/>
      <c r="Z11" s="871"/>
      <c r="AA11" s="871"/>
      <c r="AB11" s="871"/>
      <c r="AC11" s="871"/>
      <c r="AD11" s="871"/>
      <c r="AE11" s="871"/>
      <c r="AF11" s="871"/>
      <c r="AG11" s="871"/>
      <c r="AH11" s="871"/>
      <c r="AI11" s="871"/>
      <c r="AJ11" s="871"/>
      <c r="AK11" s="871"/>
      <c r="AL11" s="871"/>
      <c r="AM11" s="871"/>
    </row>
    <row r="12" spans="1:145" ht="20.25" customHeight="1" thickBot="1" x14ac:dyDescent="0.25">
      <c r="A12" s="849" t="s">
        <v>1</v>
      </c>
      <c r="B12" s="851" t="s">
        <v>2</v>
      </c>
      <c r="C12" s="849" t="s">
        <v>6</v>
      </c>
      <c r="D12" s="861" t="s">
        <v>63</v>
      </c>
      <c r="E12" s="862"/>
      <c r="F12" s="862"/>
      <c r="G12" s="862"/>
      <c r="H12" s="863"/>
      <c r="I12" s="855" t="s">
        <v>65</v>
      </c>
      <c r="J12" s="856"/>
      <c r="K12" s="856"/>
      <c r="L12" s="856"/>
      <c r="M12" s="856"/>
      <c r="N12" s="856"/>
      <c r="O12" s="856"/>
      <c r="P12" s="856"/>
      <c r="Q12" s="856"/>
      <c r="R12" s="856"/>
      <c r="S12" s="856"/>
      <c r="T12" s="856"/>
      <c r="U12" s="856"/>
      <c r="V12" s="856"/>
      <c r="W12" s="856"/>
      <c r="X12" s="857"/>
      <c r="Y12" s="794" t="s">
        <v>230</v>
      </c>
      <c r="Z12" s="794"/>
      <c r="AA12" s="794"/>
      <c r="AB12" s="799"/>
      <c r="AC12" s="793" t="s">
        <v>231</v>
      </c>
      <c r="AD12" s="794"/>
      <c r="AE12" s="794"/>
      <c r="AF12" s="794"/>
      <c r="AG12" s="793" t="s">
        <v>232</v>
      </c>
      <c r="AH12" s="794"/>
      <c r="AI12" s="794"/>
      <c r="AJ12" s="794"/>
      <c r="AK12" s="876" t="s">
        <v>189</v>
      </c>
      <c r="AL12" s="876" t="s">
        <v>233</v>
      </c>
      <c r="AM12" s="879" t="s">
        <v>234</v>
      </c>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row>
    <row r="13" spans="1:145" ht="27" customHeight="1" thickBot="1" x14ac:dyDescent="0.25">
      <c r="A13" s="850"/>
      <c r="B13" s="852"/>
      <c r="C13" s="850"/>
      <c r="D13" s="865" t="s">
        <v>168</v>
      </c>
      <c r="E13" s="866"/>
      <c r="F13" s="851" t="s">
        <v>33</v>
      </c>
      <c r="G13" s="851" t="s">
        <v>0</v>
      </c>
      <c r="H13" s="851" t="s">
        <v>64</v>
      </c>
      <c r="I13" s="855" t="s">
        <v>151</v>
      </c>
      <c r="J13" s="856"/>
      <c r="K13" s="856"/>
      <c r="L13" s="856"/>
      <c r="M13" s="856"/>
      <c r="N13" s="857"/>
      <c r="O13" s="858" t="s">
        <v>188</v>
      </c>
      <c r="P13" s="859"/>
      <c r="Q13" s="859"/>
      <c r="R13" s="859"/>
      <c r="S13" s="859"/>
      <c r="T13" s="859"/>
      <c r="U13" s="859"/>
      <c r="V13" s="859"/>
      <c r="W13" s="859"/>
      <c r="X13" s="860"/>
      <c r="Y13" s="796"/>
      <c r="Z13" s="796"/>
      <c r="AA13" s="796"/>
      <c r="AB13" s="800"/>
      <c r="AC13" s="795"/>
      <c r="AD13" s="796"/>
      <c r="AE13" s="796"/>
      <c r="AF13" s="796"/>
      <c r="AG13" s="795"/>
      <c r="AH13" s="796"/>
      <c r="AI13" s="796"/>
      <c r="AJ13" s="796"/>
      <c r="AK13" s="877"/>
      <c r="AL13" s="877"/>
      <c r="AM13" s="880"/>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row>
    <row r="14" spans="1:145" ht="28.5" customHeight="1" thickBot="1" x14ac:dyDescent="0.3">
      <c r="A14" s="850"/>
      <c r="B14" s="852"/>
      <c r="C14" s="850"/>
      <c r="D14" s="851" t="s">
        <v>167</v>
      </c>
      <c r="E14" s="851" t="s">
        <v>155</v>
      </c>
      <c r="F14" s="852"/>
      <c r="G14" s="852"/>
      <c r="H14" s="852"/>
      <c r="I14" s="864" t="s">
        <v>68</v>
      </c>
      <c r="J14" s="864"/>
      <c r="K14" s="864"/>
      <c r="L14" s="864"/>
      <c r="M14" s="864"/>
      <c r="N14" s="864"/>
      <c r="O14" s="806" t="s">
        <v>66</v>
      </c>
      <c r="P14" s="806" t="s">
        <v>236</v>
      </c>
      <c r="Q14" s="808" t="s">
        <v>67</v>
      </c>
      <c r="R14" s="808"/>
      <c r="S14" s="808"/>
      <c r="T14" s="858" t="s">
        <v>69</v>
      </c>
      <c r="U14" s="859"/>
      <c r="V14" s="859"/>
      <c r="W14" s="859"/>
      <c r="X14" s="860"/>
      <c r="Y14" s="801" t="s">
        <v>169</v>
      </c>
      <c r="Z14" s="791" t="s">
        <v>170</v>
      </c>
      <c r="AA14" s="791" t="s">
        <v>72</v>
      </c>
      <c r="AB14" s="801" t="s">
        <v>171</v>
      </c>
      <c r="AC14" s="804" t="s">
        <v>169</v>
      </c>
      <c r="AD14" s="791" t="s">
        <v>170</v>
      </c>
      <c r="AE14" s="791" t="s">
        <v>72</v>
      </c>
      <c r="AF14" s="791" t="s">
        <v>171</v>
      </c>
      <c r="AG14" s="791" t="s">
        <v>169</v>
      </c>
      <c r="AH14" s="797" t="s">
        <v>170</v>
      </c>
      <c r="AI14" s="791" t="s">
        <v>72</v>
      </c>
      <c r="AJ14" s="797" t="s">
        <v>171</v>
      </c>
      <c r="AK14" s="877"/>
      <c r="AL14" s="877"/>
      <c r="AM14" s="880"/>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row>
    <row r="15" spans="1:145" ht="41.25" customHeight="1" thickBot="1" x14ac:dyDescent="0.25">
      <c r="A15" s="850"/>
      <c r="B15" s="852"/>
      <c r="C15" s="850"/>
      <c r="D15" s="852"/>
      <c r="E15" s="852"/>
      <c r="F15" s="852"/>
      <c r="G15" s="852"/>
      <c r="H15" s="852"/>
      <c r="I15" s="219" t="s">
        <v>3</v>
      </c>
      <c r="J15" s="220" t="s">
        <v>4</v>
      </c>
      <c r="K15" s="110"/>
      <c r="L15" s="110"/>
      <c r="M15" s="110"/>
      <c r="N15" s="102" t="s">
        <v>39</v>
      </c>
      <c r="O15" s="807"/>
      <c r="P15" s="807"/>
      <c r="Q15" s="221" t="s">
        <v>3</v>
      </c>
      <c r="R15" s="221" t="s">
        <v>4</v>
      </c>
      <c r="S15" s="317" t="s">
        <v>5</v>
      </c>
      <c r="T15" s="268" t="s">
        <v>71</v>
      </c>
      <c r="U15" s="268" t="s">
        <v>31</v>
      </c>
      <c r="V15" s="268" t="s">
        <v>70</v>
      </c>
      <c r="W15" s="268" t="s">
        <v>72</v>
      </c>
      <c r="X15" s="268" t="s">
        <v>73</v>
      </c>
      <c r="Y15" s="802"/>
      <c r="Z15" s="792"/>
      <c r="AA15" s="792"/>
      <c r="AB15" s="803"/>
      <c r="AC15" s="805"/>
      <c r="AD15" s="792"/>
      <c r="AE15" s="792"/>
      <c r="AF15" s="792"/>
      <c r="AG15" s="792"/>
      <c r="AH15" s="798"/>
      <c r="AI15" s="792"/>
      <c r="AJ15" s="798"/>
      <c r="AK15" s="878"/>
      <c r="AL15" s="878"/>
      <c r="AM15" s="881"/>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row>
    <row r="16" spans="1:145" s="28" customFormat="1" ht="61.5" customHeight="1" x14ac:dyDescent="0.2">
      <c r="A16" s="585" t="s">
        <v>174</v>
      </c>
      <c r="B16" s="634" t="s">
        <v>237</v>
      </c>
      <c r="C16" s="667">
        <v>1</v>
      </c>
      <c r="D16" s="280" t="s">
        <v>161</v>
      </c>
      <c r="E16" s="250" t="s">
        <v>160</v>
      </c>
      <c r="F16" s="508" t="s">
        <v>238</v>
      </c>
      <c r="G16" s="687" t="s">
        <v>239</v>
      </c>
      <c r="H16" s="272" t="s">
        <v>240</v>
      </c>
      <c r="I16" s="522" t="s">
        <v>29</v>
      </c>
      <c r="J16" s="522" t="s">
        <v>115</v>
      </c>
      <c r="K16" s="613">
        <f>VLOOKUP(I16,'[1]MATRIZ CALIFICACIÓN'!$B$10:$C$14,2,0)</f>
        <v>3</v>
      </c>
      <c r="L16" s="636">
        <f>HLOOKUP(J16,'[1]MATRIZ CALIFICACIÓN'!$D$8:$F$9,2,0)</f>
        <v>3</v>
      </c>
      <c r="M16" s="613">
        <f>VALUE(CONCATENATE(K16,L16))</f>
        <v>33</v>
      </c>
      <c r="N16" s="516" t="str">
        <f>VLOOKUP(M16,'[1]MATRIZ CALIFICACIÓN'!$D$27:$E$69,2,0)</f>
        <v xml:space="preserve">EXTREMA </v>
      </c>
      <c r="O16" s="232" t="s">
        <v>241</v>
      </c>
      <c r="P16" s="265" t="s">
        <v>106</v>
      </c>
      <c r="Q16" s="522" t="s">
        <v>47</v>
      </c>
      <c r="R16" s="561" t="s">
        <v>115</v>
      </c>
      <c r="S16" s="565" t="s">
        <v>35</v>
      </c>
      <c r="T16" s="1140" t="s">
        <v>242</v>
      </c>
      <c r="U16" s="466" t="s">
        <v>243</v>
      </c>
      <c r="V16" s="1141" t="s">
        <v>244</v>
      </c>
      <c r="W16" s="315" t="s">
        <v>245</v>
      </c>
      <c r="X16" s="233" t="s">
        <v>246</v>
      </c>
      <c r="Y16" s="418" t="s">
        <v>826</v>
      </c>
      <c r="Z16" s="334" t="s">
        <v>827</v>
      </c>
      <c r="AA16" s="447" t="s">
        <v>245</v>
      </c>
      <c r="AB16" s="419" t="s">
        <v>826</v>
      </c>
      <c r="AC16" s="154"/>
      <c r="AD16" s="147"/>
      <c r="AE16" s="154"/>
      <c r="AF16" s="147"/>
      <c r="AG16" s="154"/>
      <c r="AH16" s="147"/>
      <c r="AI16" s="154"/>
      <c r="AJ16" s="147"/>
      <c r="AK16" s="155"/>
      <c r="AL16" s="151"/>
      <c r="AM16" s="151"/>
      <c r="AN16" s="25"/>
      <c r="AO16" s="25"/>
      <c r="AP16" s="25"/>
      <c r="AQ16" s="25"/>
      <c r="AR16" s="25"/>
      <c r="AS16" s="25"/>
      <c r="AT16" s="25" t="s">
        <v>156</v>
      </c>
      <c r="AU16" s="25"/>
      <c r="AV16" s="25"/>
      <c r="AW16" s="25"/>
      <c r="AX16" s="25" t="s">
        <v>161</v>
      </c>
      <c r="AY16" s="25"/>
      <c r="AZ16" s="25"/>
      <c r="BA16" s="25"/>
      <c r="BB16" s="25"/>
      <c r="BC16" s="25"/>
      <c r="BD16" s="25" t="s">
        <v>174</v>
      </c>
      <c r="BE16" s="25"/>
      <c r="BF16" s="25"/>
      <c r="BG16" s="25"/>
      <c r="BH16" s="25"/>
      <c r="BI16" s="25"/>
      <c r="BJ16" s="25"/>
      <c r="BK16" s="25"/>
      <c r="BL16" s="184"/>
      <c r="BM16" s="183"/>
      <c r="BN16" s="183"/>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6"/>
      <c r="EJ16" s="27"/>
      <c r="EK16" s="27"/>
      <c r="EL16" s="27"/>
      <c r="EM16" s="27"/>
      <c r="EN16" s="27"/>
      <c r="EO16" s="27"/>
    </row>
    <row r="17" spans="1:145" s="28" customFormat="1" ht="25.5" customHeight="1" x14ac:dyDescent="0.2">
      <c r="A17" s="586"/>
      <c r="B17" s="619"/>
      <c r="C17" s="668"/>
      <c r="D17" s="263" t="s">
        <v>162</v>
      </c>
      <c r="E17" s="282" t="s">
        <v>156</v>
      </c>
      <c r="F17" s="514"/>
      <c r="G17" s="688"/>
      <c r="H17" s="313" t="s">
        <v>247</v>
      </c>
      <c r="I17" s="523"/>
      <c r="J17" s="523"/>
      <c r="K17" s="614"/>
      <c r="L17" s="637"/>
      <c r="M17" s="614"/>
      <c r="N17" s="517"/>
      <c r="O17" s="844" t="s">
        <v>248</v>
      </c>
      <c r="P17" s="591" t="s">
        <v>106</v>
      </c>
      <c r="Q17" s="523"/>
      <c r="R17" s="562"/>
      <c r="S17" s="566"/>
      <c r="T17" s="599" t="s">
        <v>249</v>
      </c>
      <c r="U17" s="716" t="s">
        <v>250</v>
      </c>
      <c r="V17" s="721" t="s">
        <v>251</v>
      </c>
      <c r="W17" s="513" t="s">
        <v>245</v>
      </c>
      <c r="X17" s="820" t="s">
        <v>252</v>
      </c>
      <c r="Y17" s="511" t="s">
        <v>828</v>
      </c>
      <c r="Z17" s="512" t="s">
        <v>848</v>
      </c>
      <c r="AA17" s="513" t="s">
        <v>245</v>
      </c>
      <c r="AB17" s="512" t="s">
        <v>849</v>
      </c>
      <c r="AC17" s="146"/>
      <c r="AD17" s="148"/>
      <c r="AE17" s="146"/>
      <c r="AF17" s="148"/>
      <c r="AG17" s="146"/>
      <c r="AH17" s="148"/>
      <c r="AI17" s="146"/>
      <c r="AJ17" s="148"/>
      <c r="AK17" s="150"/>
      <c r="AL17" s="152"/>
      <c r="AM17" s="152"/>
      <c r="AN17" s="25"/>
      <c r="AO17" s="25"/>
      <c r="AP17" s="25"/>
      <c r="AQ17" s="25"/>
      <c r="AR17" s="25"/>
      <c r="AS17" s="25"/>
      <c r="AT17" s="25" t="s">
        <v>157</v>
      </c>
      <c r="AU17" s="25"/>
      <c r="AV17" s="25"/>
      <c r="AW17" s="25"/>
      <c r="AX17" s="25" t="s">
        <v>162</v>
      </c>
      <c r="AY17" s="25"/>
      <c r="AZ17" s="25"/>
      <c r="BA17" s="25"/>
      <c r="BB17" s="25"/>
      <c r="BC17" s="25"/>
      <c r="BD17" s="25" t="s">
        <v>175</v>
      </c>
      <c r="BE17" s="25"/>
      <c r="BF17" s="25"/>
      <c r="BG17" s="25"/>
      <c r="BH17" s="25"/>
      <c r="BI17" s="25"/>
      <c r="BJ17" s="25"/>
      <c r="BK17" s="25"/>
      <c r="BL17" s="185"/>
      <c r="BM17" s="11"/>
      <c r="BN17" s="11"/>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6"/>
      <c r="EJ17" s="27"/>
      <c r="EK17" s="27"/>
      <c r="EL17" s="27"/>
      <c r="EM17" s="27"/>
      <c r="EN17" s="27"/>
      <c r="EO17" s="27"/>
    </row>
    <row r="18" spans="1:145" s="28" customFormat="1" ht="41.25" customHeight="1" x14ac:dyDescent="0.2">
      <c r="A18" s="586"/>
      <c r="B18" s="619"/>
      <c r="C18" s="668"/>
      <c r="D18" s="263" t="s">
        <v>165</v>
      </c>
      <c r="E18" s="282" t="s">
        <v>160</v>
      </c>
      <c r="F18" s="514"/>
      <c r="G18" s="688"/>
      <c r="H18" s="313" t="s">
        <v>253</v>
      </c>
      <c r="I18" s="523"/>
      <c r="J18" s="523"/>
      <c r="K18" s="614"/>
      <c r="L18" s="637"/>
      <c r="M18" s="614"/>
      <c r="N18" s="517"/>
      <c r="O18" s="845"/>
      <c r="P18" s="514"/>
      <c r="Q18" s="523"/>
      <c r="R18" s="562"/>
      <c r="S18" s="566"/>
      <c r="T18" s="701"/>
      <c r="U18" s="532"/>
      <c r="V18" s="722"/>
      <c r="W18" s="514"/>
      <c r="X18" s="820"/>
      <c r="Y18" s="486"/>
      <c r="Z18" s="492"/>
      <c r="AA18" s="514"/>
      <c r="AB18" s="492"/>
      <c r="AC18" s="146"/>
      <c r="AD18" s="148"/>
      <c r="AE18" s="146"/>
      <c r="AF18" s="148"/>
      <c r="AG18" s="146"/>
      <c r="AH18" s="148"/>
      <c r="AI18" s="146"/>
      <c r="AJ18" s="148"/>
      <c r="AK18" s="150"/>
      <c r="AL18" s="152"/>
      <c r="AM18" s="152"/>
      <c r="AN18" s="25"/>
      <c r="AO18" s="25"/>
      <c r="AP18" s="25"/>
      <c r="AQ18" s="25"/>
      <c r="AR18" s="25"/>
      <c r="AS18" s="25"/>
      <c r="AT18" s="25" t="s">
        <v>158</v>
      </c>
      <c r="AU18" s="25"/>
      <c r="AV18" s="25"/>
      <c r="AW18" s="25"/>
      <c r="AX18" s="25" t="s">
        <v>163</v>
      </c>
      <c r="AY18" s="25"/>
      <c r="AZ18" s="25"/>
      <c r="BA18" s="25"/>
      <c r="BB18" s="25"/>
      <c r="BC18" s="25"/>
      <c r="BD18" s="25" t="s">
        <v>176</v>
      </c>
      <c r="BE18" s="25"/>
      <c r="BF18" s="25"/>
      <c r="BG18" s="25"/>
      <c r="BH18" s="25"/>
      <c r="BI18" s="25"/>
      <c r="BJ18" s="25"/>
      <c r="BK18" s="25"/>
      <c r="BL18" s="185"/>
      <c r="BM18" s="11"/>
      <c r="BN18" s="11"/>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6"/>
      <c r="EJ18" s="27"/>
      <c r="EK18" s="27"/>
      <c r="EL18" s="27"/>
      <c r="EM18" s="27"/>
      <c r="EN18" s="27"/>
      <c r="EO18" s="27"/>
    </row>
    <row r="19" spans="1:145" s="28" customFormat="1" ht="33.75" customHeight="1" thickBot="1" x14ac:dyDescent="0.25">
      <c r="A19" s="586"/>
      <c r="B19" s="619"/>
      <c r="C19" s="668"/>
      <c r="D19" s="263" t="s">
        <v>165</v>
      </c>
      <c r="E19" s="282" t="s">
        <v>157</v>
      </c>
      <c r="F19" s="514"/>
      <c r="G19" s="688"/>
      <c r="H19" s="313" t="s">
        <v>254</v>
      </c>
      <c r="I19" s="524"/>
      <c r="J19" s="524"/>
      <c r="K19" s="614"/>
      <c r="L19" s="637"/>
      <c r="M19" s="614"/>
      <c r="N19" s="517"/>
      <c r="O19" s="845"/>
      <c r="P19" s="514"/>
      <c r="Q19" s="524"/>
      <c r="R19" s="563"/>
      <c r="S19" s="566"/>
      <c r="T19" s="701"/>
      <c r="U19" s="532"/>
      <c r="V19" s="722"/>
      <c r="W19" s="514"/>
      <c r="X19" s="820"/>
      <c r="Y19" s="486"/>
      <c r="Z19" s="492"/>
      <c r="AA19" s="514"/>
      <c r="AB19" s="492"/>
      <c r="AC19" s="146"/>
      <c r="AD19" s="148"/>
      <c r="AE19" s="146"/>
      <c r="AF19" s="148"/>
      <c r="AG19" s="146"/>
      <c r="AH19" s="148"/>
      <c r="AI19" s="146"/>
      <c r="AJ19" s="148"/>
      <c r="AK19" s="150"/>
      <c r="AL19" s="152"/>
      <c r="AM19" s="152"/>
      <c r="AN19" s="25"/>
      <c r="AO19" s="25"/>
      <c r="AP19" s="25"/>
      <c r="AQ19" s="25"/>
      <c r="AR19" s="25"/>
      <c r="AS19" s="25"/>
      <c r="AT19" s="25" t="s">
        <v>159</v>
      </c>
      <c r="AU19" s="25"/>
      <c r="AV19" s="25"/>
      <c r="AW19" s="25"/>
      <c r="AX19" s="25" t="s">
        <v>164</v>
      </c>
      <c r="AY19" s="25"/>
      <c r="AZ19" s="25"/>
      <c r="BA19" s="25"/>
      <c r="BB19" s="25"/>
      <c r="BC19" s="25"/>
      <c r="BD19" s="25" t="s">
        <v>177</v>
      </c>
      <c r="BE19" s="25"/>
      <c r="BF19" s="25"/>
      <c r="BG19" s="25"/>
      <c r="BH19" s="25"/>
      <c r="BI19" s="25"/>
      <c r="BJ19" s="25"/>
      <c r="BK19" s="25"/>
      <c r="BL19" s="186"/>
      <c r="BM19" s="183"/>
      <c r="BN19" s="183"/>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6"/>
      <c r="EJ19" s="27"/>
      <c r="EK19" s="27"/>
      <c r="EL19" s="27"/>
      <c r="EM19" s="27"/>
      <c r="EN19" s="27"/>
      <c r="EO19" s="27"/>
    </row>
    <row r="20" spans="1:145" s="28" customFormat="1" ht="42" customHeight="1" thickBot="1" x14ac:dyDescent="0.25">
      <c r="A20" s="587"/>
      <c r="B20" s="620"/>
      <c r="C20" s="669"/>
      <c r="D20" s="264" t="s">
        <v>165</v>
      </c>
      <c r="E20" s="252" t="s">
        <v>157</v>
      </c>
      <c r="F20" s="515"/>
      <c r="G20" s="689"/>
      <c r="H20" s="267" t="s">
        <v>255</v>
      </c>
      <c r="I20" s="525"/>
      <c r="J20" s="525"/>
      <c r="K20" s="615"/>
      <c r="L20" s="638"/>
      <c r="M20" s="615"/>
      <c r="N20" s="518"/>
      <c r="O20" s="846"/>
      <c r="P20" s="515"/>
      <c r="Q20" s="525"/>
      <c r="R20" s="564"/>
      <c r="S20" s="567"/>
      <c r="T20" s="600"/>
      <c r="U20" s="533"/>
      <c r="V20" s="1142"/>
      <c r="W20" s="515"/>
      <c r="X20" s="821"/>
      <c r="Y20" s="487"/>
      <c r="Z20" s="493"/>
      <c r="AA20" s="515"/>
      <c r="AB20" s="493"/>
      <c r="AC20" s="156"/>
      <c r="AD20" s="149"/>
      <c r="AE20" s="156"/>
      <c r="AF20" s="149"/>
      <c r="AG20" s="156"/>
      <c r="AH20" s="149"/>
      <c r="AI20" s="156"/>
      <c r="AJ20" s="149"/>
      <c r="AK20" s="157"/>
      <c r="AL20" s="153"/>
      <c r="AM20" s="153"/>
      <c r="AN20" s="25"/>
      <c r="AO20" s="25"/>
      <c r="AP20" s="25"/>
      <c r="AQ20" s="25"/>
      <c r="AR20" s="25"/>
      <c r="AS20" s="25"/>
      <c r="AT20" s="25" t="s">
        <v>160</v>
      </c>
      <c r="AU20" s="25"/>
      <c r="AV20" s="25"/>
      <c r="AW20" s="25"/>
      <c r="AX20" s="25" t="s">
        <v>165</v>
      </c>
      <c r="AY20" s="25"/>
      <c r="AZ20" s="25"/>
      <c r="BA20" s="25"/>
      <c r="BB20" s="25"/>
      <c r="BC20" s="25"/>
      <c r="BD20" s="25" t="s">
        <v>178</v>
      </c>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6"/>
      <c r="EJ20" s="27"/>
      <c r="EK20" s="27"/>
      <c r="EL20" s="27"/>
      <c r="EM20" s="27"/>
      <c r="EN20" s="27"/>
      <c r="EO20" s="27"/>
    </row>
    <row r="21" spans="1:145" ht="71.25" customHeight="1" x14ac:dyDescent="0.2">
      <c r="A21" s="585" t="s">
        <v>175</v>
      </c>
      <c r="B21" s="634" t="s">
        <v>258</v>
      </c>
      <c r="C21" s="667">
        <v>2</v>
      </c>
      <c r="D21" s="280" t="s">
        <v>161</v>
      </c>
      <c r="E21" s="250" t="s">
        <v>160</v>
      </c>
      <c r="F21" s="283" t="s">
        <v>259</v>
      </c>
      <c r="G21" s="687" t="s">
        <v>260</v>
      </c>
      <c r="H21" s="272" t="s">
        <v>261</v>
      </c>
      <c r="I21" s="522" t="s">
        <v>12</v>
      </c>
      <c r="J21" s="561" t="s">
        <v>114</v>
      </c>
      <c r="K21" s="613">
        <f>VLOOKUP(I21,'[2]MATRIZ CALIFICACIÓN'!$B$10:$C$14,2,0)</f>
        <v>2</v>
      </c>
      <c r="L21" s="636">
        <f>HLOOKUP(J21,'[2]MATRIZ CALIFICACIÓN'!$D$8:$F$9,2,0)</f>
        <v>2</v>
      </c>
      <c r="M21" s="778">
        <f>VALUE(CONCATENATE(K21,L21))</f>
        <v>22</v>
      </c>
      <c r="N21" s="516" t="str">
        <f>VLOOKUP(M21,'[2]MATRIZ CALIFICACIÓN'!$D$27:$E$69,2,0)</f>
        <v>MODERADA</v>
      </c>
      <c r="O21" s="344" t="s">
        <v>256</v>
      </c>
      <c r="P21" s="265" t="s">
        <v>106</v>
      </c>
      <c r="Q21" s="522" t="s">
        <v>47</v>
      </c>
      <c r="R21" s="561" t="s">
        <v>114</v>
      </c>
      <c r="S21" s="571" t="s">
        <v>10</v>
      </c>
      <c r="T21" s="253" t="s">
        <v>262</v>
      </c>
      <c r="U21" s="344" t="s">
        <v>256</v>
      </c>
      <c r="V21" s="246" t="s">
        <v>263</v>
      </c>
      <c r="W21" s="314" t="s">
        <v>264</v>
      </c>
      <c r="X21" s="318" t="s">
        <v>265</v>
      </c>
      <c r="Y21" s="418" t="s">
        <v>777</v>
      </c>
      <c r="Z21" s="334" t="s">
        <v>780</v>
      </c>
      <c r="AA21" s="420" t="s">
        <v>264</v>
      </c>
      <c r="AB21" s="334" t="s">
        <v>778</v>
      </c>
      <c r="AC21" s="158"/>
      <c r="AD21" s="162"/>
      <c r="AE21" s="158"/>
      <c r="AF21" s="162"/>
      <c r="AG21" s="158"/>
      <c r="AH21" s="162"/>
      <c r="AI21" s="158"/>
      <c r="AJ21" s="162"/>
      <c r="AK21" s="158"/>
      <c r="AL21" s="162"/>
      <c r="AM21" s="158"/>
      <c r="AP21" s="22" t="s">
        <v>106</v>
      </c>
      <c r="AX21" s="22" t="s">
        <v>166</v>
      </c>
      <c r="BD21" s="25" t="s">
        <v>179</v>
      </c>
      <c r="BE21" s="25"/>
    </row>
    <row r="22" spans="1:145" ht="39.75" customHeight="1" x14ac:dyDescent="0.2">
      <c r="A22" s="586"/>
      <c r="B22" s="619"/>
      <c r="C22" s="668"/>
      <c r="D22" s="263" t="s">
        <v>164</v>
      </c>
      <c r="E22" s="282" t="s">
        <v>156</v>
      </c>
      <c r="F22" s="274" t="s">
        <v>266</v>
      </c>
      <c r="G22" s="688"/>
      <c r="H22" s="313" t="s">
        <v>267</v>
      </c>
      <c r="I22" s="523"/>
      <c r="J22" s="562"/>
      <c r="K22" s="614"/>
      <c r="L22" s="637"/>
      <c r="M22" s="736"/>
      <c r="N22" s="517"/>
      <c r="O22" s="777" t="s">
        <v>257</v>
      </c>
      <c r="P22" s="591" t="s">
        <v>106</v>
      </c>
      <c r="Q22" s="523"/>
      <c r="R22" s="562"/>
      <c r="S22" s="539"/>
      <c r="T22" s="538" t="s">
        <v>262</v>
      </c>
      <c r="U22" s="716" t="s">
        <v>257</v>
      </c>
      <c r="V22" s="717" t="s">
        <v>268</v>
      </c>
      <c r="W22" s="822" t="s">
        <v>264</v>
      </c>
      <c r="X22" s="823" t="s">
        <v>269</v>
      </c>
      <c r="Y22" s="528" t="s">
        <v>777</v>
      </c>
      <c r="Z22" s="489" t="s">
        <v>779</v>
      </c>
      <c r="AA22" s="489" t="s">
        <v>264</v>
      </c>
      <c r="AB22" s="489" t="s">
        <v>781</v>
      </c>
      <c r="AC22" s="159"/>
      <c r="AD22" s="163"/>
      <c r="AE22" s="159"/>
      <c r="AF22" s="163"/>
      <c r="AG22" s="159"/>
      <c r="AH22" s="163"/>
      <c r="AI22" s="159"/>
      <c r="AJ22" s="163"/>
      <c r="AK22" s="159"/>
      <c r="AL22" s="163"/>
      <c r="AM22" s="159"/>
      <c r="AR22" s="22" t="s">
        <v>107</v>
      </c>
      <c r="BD22" s="25" t="s">
        <v>180</v>
      </c>
      <c r="BE22" s="25"/>
    </row>
    <row r="23" spans="1:145" ht="48" customHeight="1" x14ac:dyDescent="0.2">
      <c r="A23" s="586"/>
      <c r="B23" s="619"/>
      <c r="C23" s="668"/>
      <c r="D23" s="263" t="s">
        <v>165</v>
      </c>
      <c r="E23" s="282" t="s">
        <v>160</v>
      </c>
      <c r="F23" s="274" t="s">
        <v>270</v>
      </c>
      <c r="G23" s="688"/>
      <c r="H23" s="313" t="s">
        <v>271</v>
      </c>
      <c r="I23" s="523"/>
      <c r="J23" s="562"/>
      <c r="K23" s="614"/>
      <c r="L23" s="637"/>
      <c r="M23" s="736"/>
      <c r="N23" s="517"/>
      <c r="O23" s="548"/>
      <c r="P23" s="520"/>
      <c r="Q23" s="523"/>
      <c r="R23" s="562"/>
      <c r="S23" s="539"/>
      <c r="T23" s="539"/>
      <c r="U23" s="532"/>
      <c r="V23" s="593"/>
      <c r="W23" s="746"/>
      <c r="X23" s="824"/>
      <c r="Y23" s="529"/>
      <c r="Z23" s="490"/>
      <c r="AA23" s="490"/>
      <c r="AB23" s="490"/>
      <c r="AC23" s="159"/>
      <c r="AD23" s="163"/>
      <c r="AE23" s="159"/>
      <c r="AF23" s="163"/>
      <c r="AG23" s="159"/>
      <c r="AH23" s="163"/>
      <c r="AI23" s="159"/>
      <c r="AJ23" s="163"/>
      <c r="AK23" s="159"/>
      <c r="AL23" s="163"/>
      <c r="AM23" s="159"/>
      <c r="AR23" s="22" t="s">
        <v>106</v>
      </c>
      <c r="BD23" s="25" t="s">
        <v>181</v>
      </c>
      <c r="BE23" s="25"/>
    </row>
    <row r="24" spans="1:145" ht="39.75" customHeight="1" x14ac:dyDescent="0.2">
      <c r="A24" s="586"/>
      <c r="B24" s="619"/>
      <c r="C24" s="668"/>
      <c r="D24" s="263" t="s">
        <v>165</v>
      </c>
      <c r="E24" s="282" t="s">
        <v>160</v>
      </c>
      <c r="F24" s="274" t="s">
        <v>272</v>
      </c>
      <c r="G24" s="688"/>
      <c r="H24" s="313" t="s">
        <v>273</v>
      </c>
      <c r="I24" s="524"/>
      <c r="J24" s="563"/>
      <c r="K24" s="614"/>
      <c r="L24" s="637"/>
      <c r="M24" s="736"/>
      <c r="N24" s="517"/>
      <c r="O24" s="548"/>
      <c r="P24" s="520"/>
      <c r="Q24" s="524"/>
      <c r="R24" s="563"/>
      <c r="S24" s="539"/>
      <c r="T24" s="539"/>
      <c r="U24" s="532"/>
      <c r="V24" s="593"/>
      <c r="W24" s="746"/>
      <c r="X24" s="824"/>
      <c r="Y24" s="529"/>
      <c r="Z24" s="490"/>
      <c r="AA24" s="490"/>
      <c r="AB24" s="490"/>
      <c r="AC24" s="159"/>
      <c r="AD24" s="163"/>
      <c r="AE24" s="159"/>
      <c r="AF24" s="163"/>
      <c r="AG24" s="159"/>
      <c r="AH24" s="163"/>
      <c r="AI24" s="159"/>
      <c r="AJ24" s="163"/>
      <c r="AK24" s="159"/>
      <c r="AL24" s="163"/>
      <c r="AM24" s="159"/>
      <c r="BD24" s="25" t="s">
        <v>182</v>
      </c>
      <c r="BE24" s="25"/>
    </row>
    <row r="25" spans="1:145" ht="63" customHeight="1" thickBot="1" x14ac:dyDescent="0.25">
      <c r="A25" s="587"/>
      <c r="B25" s="620"/>
      <c r="C25" s="669"/>
      <c r="D25" s="264" t="s">
        <v>165</v>
      </c>
      <c r="E25" s="284" t="s">
        <v>160</v>
      </c>
      <c r="F25" s="285" t="s">
        <v>274</v>
      </c>
      <c r="G25" s="689"/>
      <c r="H25" s="306" t="s">
        <v>275</v>
      </c>
      <c r="I25" s="525"/>
      <c r="J25" s="564"/>
      <c r="K25" s="615"/>
      <c r="L25" s="638"/>
      <c r="M25" s="737"/>
      <c r="N25" s="518"/>
      <c r="O25" s="549"/>
      <c r="P25" s="521"/>
      <c r="Q25" s="525"/>
      <c r="R25" s="564"/>
      <c r="S25" s="540"/>
      <c r="T25" s="540"/>
      <c r="U25" s="533"/>
      <c r="V25" s="594"/>
      <c r="W25" s="747"/>
      <c r="X25" s="825"/>
      <c r="Y25" s="530"/>
      <c r="Z25" s="491"/>
      <c r="AA25" s="491"/>
      <c r="AB25" s="491"/>
      <c r="AC25" s="160"/>
      <c r="AD25" s="164"/>
      <c r="AE25" s="160"/>
      <c r="AF25" s="164"/>
      <c r="AG25" s="160"/>
      <c r="AH25" s="164"/>
      <c r="AI25" s="160"/>
      <c r="AJ25" s="164"/>
      <c r="AK25" s="160"/>
      <c r="AL25" s="164"/>
      <c r="AM25" s="160"/>
      <c r="BD25" s="25" t="s">
        <v>183</v>
      </c>
      <c r="BE25" s="25"/>
    </row>
    <row r="26" spans="1:145" ht="34.5" customHeight="1" x14ac:dyDescent="0.2">
      <c r="A26" s="586" t="str">
        <f>'[3]MAPA DE RIESGOS '!$A$16</f>
        <v>PE03 GESTIÓN DE LA INFORMACIÓN</v>
      </c>
      <c r="B26" s="614" t="str">
        <f>'[3]MAPA DE RIESGOS '!B16</f>
        <v>Definir y aplicar lineamientos y políticas para la gestión de la información en la operación del día a día y durante la implementación de los
proyectos de la Secretaría Distrital de Movilidad que incluyen un componente TIC. Lo anterior articulado con el subsistema de gestión de
seguridad de la información.</v>
      </c>
      <c r="C26" s="646">
        <v>3</v>
      </c>
      <c r="D26" s="319" t="s">
        <v>164</v>
      </c>
      <c r="E26" s="320" t="s">
        <v>159</v>
      </c>
      <c r="F26" s="321" t="s">
        <v>287</v>
      </c>
      <c r="G26" s="882" t="str">
        <f>+'[3]DEFINICIÓN RIESGOS CORRUPCIÓN'!A4</f>
        <v xml:space="preserve">Alteracion de cifras relacionada en la ejecucion con indicadores del procesos que se reportan </v>
      </c>
      <c r="H26" s="330" t="s">
        <v>286</v>
      </c>
      <c r="I26" s="707" t="s">
        <v>29</v>
      </c>
      <c r="J26" s="770" t="s">
        <v>114</v>
      </c>
      <c r="K26" s="811">
        <f>VLOOKUP(I26,'[3]MATRIZ CALIFICACIÓN'!$B$10:$C$14,2,0)</f>
        <v>3</v>
      </c>
      <c r="L26" s="841">
        <f>HLOOKUP(J26,'[3]MATRIZ CALIFICACIÓN'!$D$8:$F$9,2,0)</f>
        <v>2</v>
      </c>
      <c r="M26" s="817">
        <f>VALUE(CONCATENATE(K26,L26))</f>
        <v>32</v>
      </c>
      <c r="N26" s="517" t="str">
        <f>VLOOKUP(M26,'[3]MATRIZ CALIFICACIÓN'!$D$27:$E$69,2,0)</f>
        <v xml:space="preserve">ALTA </v>
      </c>
      <c r="O26" s="814" t="s">
        <v>285</v>
      </c>
      <c r="P26" s="741" t="s">
        <v>106</v>
      </c>
      <c r="Q26" s="774" t="s">
        <v>12</v>
      </c>
      <c r="R26" s="522" t="s">
        <v>114</v>
      </c>
      <c r="S26" s="838" t="s">
        <v>10</v>
      </c>
      <c r="T26" s="832" t="s">
        <v>284</v>
      </c>
      <c r="U26" s="835" t="s">
        <v>283</v>
      </c>
      <c r="V26" s="826" t="s">
        <v>282</v>
      </c>
      <c r="W26" s="829" t="s">
        <v>281</v>
      </c>
      <c r="X26" s="809" t="s">
        <v>280</v>
      </c>
      <c r="Y26" s="577">
        <v>42794</v>
      </c>
      <c r="Z26" s="579" t="s">
        <v>847</v>
      </c>
      <c r="AA26" s="581" t="s">
        <v>281</v>
      </c>
      <c r="AB26" s="579" t="s">
        <v>786</v>
      </c>
      <c r="AC26" s="158"/>
      <c r="AD26" s="162"/>
      <c r="AE26" s="158"/>
      <c r="AF26" s="162"/>
      <c r="AG26" s="158"/>
      <c r="AH26" s="162"/>
      <c r="AI26" s="158"/>
      <c r="AJ26" s="162"/>
      <c r="AK26" s="158"/>
      <c r="AL26" s="162"/>
      <c r="AM26" s="158"/>
      <c r="BD26" s="25" t="s">
        <v>184</v>
      </c>
      <c r="BE26" s="25"/>
    </row>
    <row r="27" spans="1:145" ht="36" customHeight="1" x14ac:dyDescent="0.2">
      <c r="A27" s="586"/>
      <c r="B27" s="614"/>
      <c r="C27" s="647"/>
      <c r="D27" s="238" t="s">
        <v>163</v>
      </c>
      <c r="E27" s="269" t="s">
        <v>160</v>
      </c>
      <c r="F27" s="237" t="s">
        <v>279</v>
      </c>
      <c r="G27" s="883"/>
      <c r="H27" s="766" t="s">
        <v>278</v>
      </c>
      <c r="I27" s="523"/>
      <c r="J27" s="771"/>
      <c r="K27" s="812"/>
      <c r="L27" s="842"/>
      <c r="M27" s="818"/>
      <c r="N27" s="517"/>
      <c r="O27" s="815"/>
      <c r="P27" s="730"/>
      <c r="Q27" s="775"/>
      <c r="R27" s="523"/>
      <c r="S27" s="839"/>
      <c r="T27" s="833"/>
      <c r="U27" s="836"/>
      <c r="V27" s="827"/>
      <c r="W27" s="830"/>
      <c r="X27" s="810"/>
      <c r="Y27" s="578"/>
      <c r="Z27" s="580"/>
      <c r="AA27" s="575"/>
      <c r="AB27" s="580"/>
      <c r="AC27" s="159"/>
      <c r="AD27" s="163"/>
      <c r="AE27" s="159"/>
      <c r="AF27" s="163"/>
      <c r="AG27" s="159"/>
      <c r="AH27" s="163"/>
      <c r="AI27" s="159"/>
      <c r="AJ27" s="163"/>
      <c r="AK27" s="159"/>
      <c r="AL27" s="163"/>
      <c r="AM27" s="159"/>
      <c r="BD27" s="25" t="s">
        <v>185</v>
      </c>
      <c r="BE27" s="25"/>
    </row>
    <row r="28" spans="1:145" ht="57" customHeight="1" x14ac:dyDescent="0.2">
      <c r="A28" s="586"/>
      <c r="B28" s="614"/>
      <c r="C28" s="647"/>
      <c r="D28" s="238"/>
      <c r="E28" s="269" t="s">
        <v>157</v>
      </c>
      <c r="F28" s="240" t="s">
        <v>277</v>
      </c>
      <c r="G28" s="883"/>
      <c r="H28" s="766"/>
      <c r="I28" s="523"/>
      <c r="J28" s="771"/>
      <c r="K28" s="812"/>
      <c r="L28" s="842"/>
      <c r="M28" s="818"/>
      <c r="N28" s="517"/>
      <c r="O28" s="815"/>
      <c r="P28" s="730"/>
      <c r="Q28" s="775"/>
      <c r="R28" s="523"/>
      <c r="S28" s="839"/>
      <c r="T28" s="833"/>
      <c r="U28" s="836"/>
      <c r="V28" s="827"/>
      <c r="W28" s="830"/>
      <c r="X28" s="810"/>
      <c r="Y28" s="582">
        <v>42825</v>
      </c>
      <c r="Z28" s="490" t="s">
        <v>847</v>
      </c>
      <c r="AA28" s="574" t="s">
        <v>281</v>
      </c>
      <c r="AB28" s="489" t="s">
        <v>786</v>
      </c>
      <c r="AC28" s="159"/>
      <c r="AD28" s="163"/>
      <c r="AE28" s="159"/>
      <c r="AF28" s="163"/>
      <c r="AG28" s="159"/>
      <c r="AH28" s="163"/>
      <c r="AI28" s="159"/>
      <c r="AJ28" s="163"/>
      <c r="AK28" s="159"/>
      <c r="AL28" s="163"/>
      <c r="AM28" s="159"/>
      <c r="BD28" s="25" t="s">
        <v>186</v>
      </c>
      <c r="BE28" s="25"/>
    </row>
    <row r="29" spans="1:145" ht="34.5" customHeight="1" thickBot="1" x14ac:dyDescent="0.25">
      <c r="A29" s="586"/>
      <c r="B29" s="614"/>
      <c r="C29" s="648"/>
      <c r="D29" s="322" t="s">
        <v>162</v>
      </c>
      <c r="E29" s="323" t="s">
        <v>158</v>
      </c>
      <c r="F29" s="324" t="s">
        <v>276</v>
      </c>
      <c r="G29" s="884"/>
      <c r="H29" s="773"/>
      <c r="I29" s="524"/>
      <c r="J29" s="772"/>
      <c r="K29" s="813"/>
      <c r="L29" s="843"/>
      <c r="M29" s="819"/>
      <c r="N29" s="517"/>
      <c r="O29" s="816"/>
      <c r="P29" s="731"/>
      <c r="Q29" s="776"/>
      <c r="R29" s="525"/>
      <c r="S29" s="840"/>
      <c r="T29" s="834"/>
      <c r="U29" s="837"/>
      <c r="V29" s="828"/>
      <c r="W29" s="831"/>
      <c r="X29" s="721"/>
      <c r="Y29" s="583"/>
      <c r="Z29" s="491"/>
      <c r="AA29" s="584"/>
      <c r="AB29" s="491"/>
      <c r="AC29" s="159"/>
      <c r="AD29" s="163"/>
      <c r="AE29" s="159"/>
      <c r="AF29" s="163"/>
      <c r="AG29" s="159"/>
      <c r="AH29" s="163"/>
      <c r="AI29" s="159"/>
      <c r="AJ29" s="163"/>
      <c r="AK29" s="159"/>
      <c r="AL29" s="163"/>
      <c r="AM29" s="159"/>
      <c r="BD29" s="25" t="s">
        <v>187</v>
      </c>
      <c r="BE29" s="25"/>
    </row>
    <row r="30" spans="1:145" ht="38.25" customHeight="1" x14ac:dyDescent="0.2">
      <c r="A30" s="586"/>
      <c r="B30" s="614"/>
      <c r="C30" s="854">
        <v>4</v>
      </c>
      <c r="D30" s="279" t="str">
        <f>'[3]MAPA DE RIESGOS '!D20</f>
        <v>POLITICOS</v>
      </c>
      <c r="E30" s="286" t="str">
        <f>'[3]MAPA DE RIESGOS '!E20</f>
        <v>MODELO DE OPERACIÓN</v>
      </c>
      <c r="F30" s="287" t="str">
        <f>'[3]MAPA DE RIESGOS '!F20</f>
        <v xml:space="preserve">Amiguismo y clientelismo
</v>
      </c>
      <c r="G30" s="619" t="str">
        <f>'[3]MAPA DE RIESGOS '!G20</f>
        <v>Estructurar y evaluar procesos de adquisición de software, favoreciendo a un tercero</v>
      </c>
      <c r="H30" s="145" t="str">
        <f>'[3]MAPA DE RIESGOS '!H20</f>
        <v>Sancion disciplinarias y legales</v>
      </c>
      <c r="I30" s="522" t="str">
        <f>'[3]MAPA DE RIESGOS '!I20</f>
        <v>POSIBLE (3)</v>
      </c>
      <c r="J30" s="561" t="str">
        <f>'[3]MAPA DE RIESGOS '!J20</f>
        <v>MAYOR (10)</v>
      </c>
      <c r="K30" s="681">
        <f>'[3]MAPA DE RIESGOS '!K20</f>
        <v>3</v>
      </c>
      <c r="L30" s="639">
        <f>'[3]MAPA DE RIESGOS '!L20</f>
        <v>2</v>
      </c>
      <c r="M30" s="753">
        <f>'[3]MAPA DE RIESGOS '!M20</f>
        <v>32</v>
      </c>
      <c r="N30" s="516" t="str">
        <f>'[3]MAPA DE RIESGOS '!N20</f>
        <v xml:space="preserve">ALTA </v>
      </c>
      <c r="O30" s="756" t="str">
        <f>'[3]MAPA DE RIESGOS '!O20</f>
        <v xml:space="preserve">Aplicación del PROCEDIMIENTO ADQUISICION DE SOFTWARE PE03-PRO3 </v>
      </c>
      <c r="P30" s="519" t="str">
        <f>'[3]MAPA DE RIESGOS '!P20</f>
        <v>PREVENTIVO</v>
      </c>
      <c r="Q30" s="522" t="str">
        <f>'[3]MAPA DE RIESGOS '!Q20</f>
        <v>IMPROBABLE (2)</v>
      </c>
      <c r="R30" s="561" t="str">
        <f>'[3]MAPA DE RIESGOS '!R20</f>
        <v>MAYOR (10)</v>
      </c>
      <c r="S30" s="571" t="str">
        <f>'[3]MAPA DE RIESGOS '!S20</f>
        <v>BAJA</v>
      </c>
      <c r="T30" s="519" t="str">
        <f>'[3]MAPA DE RIESGOS '!T20</f>
        <v>permanente</v>
      </c>
      <c r="U30" s="519" t="str">
        <f>'[3]MAPA DE RIESGOS '!U20</f>
        <v xml:space="preserve">Verificacion y aprobación de estudios de adquisicion de software por parte del Jefe de la Oficina de Información Sectorial </v>
      </c>
      <c r="V30" s="519" t="str">
        <f>'[3]MAPA DE RIESGOS '!V20</f>
        <v>Estudios realizados documentados</v>
      </c>
      <c r="W30" s="519" t="str">
        <f>'[3]MAPA DE RIESGOS '!W20</f>
        <v>EDGAR ROMERO</v>
      </c>
      <c r="X30" s="741" t="s">
        <v>288</v>
      </c>
      <c r="Y30" s="1079">
        <v>42766</v>
      </c>
      <c r="Z30" s="579" t="s">
        <v>787</v>
      </c>
      <c r="AA30" s="581" t="s">
        <v>281</v>
      </c>
      <c r="AB30" s="579" t="s">
        <v>459</v>
      </c>
      <c r="AC30" s="158"/>
      <c r="AD30" s="162"/>
      <c r="AE30" s="158"/>
      <c r="AF30" s="162"/>
      <c r="AG30" s="158"/>
      <c r="AH30" s="162"/>
      <c r="AI30" s="158"/>
      <c r="AJ30" s="162"/>
      <c r="AK30" s="158"/>
      <c r="AL30" s="162"/>
      <c r="AM30" s="158"/>
    </row>
    <row r="31" spans="1:145" ht="51" customHeight="1" x14ac:dyDescent="0.2">
      <c r="A31" s="586"/>
      <c r="B31" s="614"/>
      <c r="C31" s="679"/>
      <c r="D31" s="263">
        <f>'[3]MAPA DE RIESGOS '!D21</f>
        <v>0</v>
      </c>
      <c r="E31" s="282" t="str">
        <f>'[3]MAPA DE RIESGOS '!E21</f>
        <v>RECURSOS HUMANOS Y ECONOMICOS</v>
      </c>
      <c r="F31" s="274" t="str">
        <f>'[3]MAPA DE RIESGOS '!F21</f>
        <v>Bajos estandares Eticos</v>
      </c>
      <c r="G31" s="619"/>
      <c r="H31" s="313" t="str">
        <f>'[3]MAPA DE RIESGOS '!H21</f>
        <v>Perdida de imagen y credibilidad institucional</v>
      </c>
      <c r="I31" s="523"/>
      <c r="J31" s="562"/>
      <c r="K31" s="682"/>
      <c r="L31" s="640"/>
      <c r="M31" s="754"/>
      <c r="N31" s="517"/>
      <c r="O31" s="757"/>
      <c r="P31" s="520"/>
      <c r="Q31" s="523"/>
      <c r="R31" s="562"/>
      <c r="S31" s="539"/>
      <c r="T31" s="520"/>
      <c r="U31" s="520"/>
      <c r="V31" s="520"/>
      <c r="W31" s="520"/>
      <c r="X31" s="730"/>
      <c r="Y31" s="573"/>
      <c r="Z31" s="580"/>
      <c r="AA31" s="575"/>
      <c r="AB31" s="580"/>
      <c r="AC31" s="222"/>
      <c r="AD31" s="165"/>
      <c r="AE31" s="222"/>
      <c r="AF31" s="165"/>
      <c r="AG31" s="222"/>
      <c r="AH31" s="165"/>
      <c r="AI31" s="222"/>
      <c r="AJ31" s="165"/>
      <c r="AK31" s="222"/>
      <c r="AL31" s="165"/>
      <c r="AM31" s="222"/>
    </row>
    <row r="32" spans="1:145" ht="75" customHeight="1" x14ac:dyDescent="0.2">
      <c r="A32" s="586"/>
      <c r="B32" s="614"/>
      <c r="C32" s="679"/>
      <c r="D32" s="263">
        <f>'[3]MAPA DE RIESGOS '!D22</f>
        <v>0</v>
      </c>
      <c r="E32" s="282" t="str">
        <f>'[3]MAPA DE RIESGOS '!E22</f>
        <v>MODELO DE OPERACIÓN</v>
      </c>
      <c r="F32" s="274" t="str">
        <f>'[3]MAPA DE RIESGOS '!F22</f>
        <v>Interes Indebido en las celebracion de contratos o debilidad de procesos y procedimientos para la gestion</v>
      </c>
      <c r="G32" s="619"/>
      <c r="H32" s="769" t="str">
        <f>'[3]MAPA DE RIESGOS '!H22</f>
        <v>Detrimento patrimonial</v>
      </c>
      <c r="I32" s="523"/>
      <c r="J32" s="562"/>
      <c r="K32" s="682"/>
      <c r="L32" s="640"/>
      <c r="M32" s="754"/>
      <c r="N32" s="517"/>
      <c r="O32" s="757"/>
      <c r="P32" s="520"/>
      <c r="Q32" s="523"/>
      <c r="R32" s="562"/>
      <c r="S32" s="539"/>
      <c r="T32" s="520"/>
      <c r="U32" s="520"/>
      <c r="V32" s="520"/>
      <c r="W32" s="520"/>
      <c r="X32" s="730"/>
      <c r="Y32" s="430">
        <v>42794</v>
      </c>
      <c r="Z32" s="437" t="s">
        <v>787</v>
      </c>
      <c r="AA32" s="427" t="s">
        <v>281</v>
      </c>
      <c r="AB32" s="437" t="s">
        <v>459</v>
      </c>
      <c r="AC32" s="159"/>
      <c r="AD32" s="163"/>
      <c r="AE32" s="159"/>
      <c r="AF32" s="163"/>
      <c r="AG32" s="159"/>
      <c r="AH32" s="163"/>
      <c r="AI32" s="159"/>
      <c r="AJ32" s="163"/>
      <c r="AK32" s="159"/>
      <c r="AL32" s="163"/>
      <c r="AM32" s="159"/>
    </row>
    <row r="33" spans="1:39" ht="37.5" customHeight="1" x14ac:dyDescent="0.2">
      <c r="A33" s="586"/>
      <c r="B33" s="614"/>
      <c r="C33" s="679"/>
      <c r="D33" s="263" t="str">
        <f>'[3]MAPA DE RIESGOS '!D23</f>
        <v>SOCIALES</v>
      </c>
      <c r="E33" s="282" t="str">
        <f>'[3]MAPA DE RIESGOS '!E23</f>
        <v xml:space="preserve">SISTEMAS DE INFORMACIÓN </v>
      </c>
      <c r="F33" s="274" t="str">
        <f>'[3]MAPA DE RIESGOS '!F23</f>
        <v>utilizacion indebida de la informacion</v>
      </c>
      <c r="G33" s="619"/>
      <c r="H33" s="754"/>
      <c r="I33" s="524"/>
      <c r="J33" s="563"/>
      <c r="K33" s="682"/>
      <c r="L33" s="640"/>
      <c r="M33" s="754"/>
      <c r="N33" s="517"/>
      <c r="O33" s="757"/>
      <c r="P33" s="520"/>
      <c r="Q33" s="524"/>
      <c r="R33" s="563"/>
      <c r="S33" s="539"/>
      <c r="T33" s="520"/>
      <c r="U33" s="520"/>
      <c r="V33" s="520"/>
      <c r="W33" s="520"/>
      <c r="X33" s="730"/>
      <c r="Y33" s="572">
        <v>42825</v>
      </c>
      <c r="Z33" s="490" t="s">
        <v>787</v>
      </c>
      <c r="AA33" s="574" t="s">
        <v>281</v>
      </c>
      <c r="AB33" s="489" t="s">
        <v>459</v>
      </c>
      <c r="AC33" s="159"/>
      <c r="AD33" s="163"/>
      <c r="AE33" s="159"/>
      <c r="AF33" s="163"/>
      <c r="AG33" s="159"/>
      <c r="AH33" s="163"/>
      <c r="AI33" s="159"/>
      <c r="AJ33" s="163"/>
      <c r="AK33" s="159"/>
      <c r="AL33" s="163"/>
      <c r="AM33" s="159"/>
    </row>
    <row r="34" spans="1:39" ht="43.5" customHeight="1" thickBot="1" x14ac:dyDescent="0.25">
      <c r="A34" s="587"/>
      <c r="B34" s="615"/>
      <c r="C34" s="680"/>
      <c r="D34" s="264" t="str">
        <f>'[3]MAPA DE RIESGOS '!D24</f>
        <v>POLITICOS</v>
      </c>
      <c r="E34" s="284" t="str">
        <f>'[3]MAPA DE RIESGOS '!E24</f>
        <v>RECURSOS HUMANOS Y ECONOMICOS</v>
      </c>
      <c r="F34" s="285" t="str">
        <f>'[3]MAPA DE RIESGOS '!F24</f>
        <v>Trafico de Influencias</v>
      </c>
      <c r="G34" s="620"/>
      <c r="H34" s="755"/>
      <c r="I34" s="525"/>
      <c r="J34" s="564"/>
      <c r="K34" s="683"/>
      <c r="L34" s="641"/>
      <c r="M34" s="755"/>
      <c r="N34" s="518"/>
      <c r="O34" s="758"/>
      <c r="P34" s="521"/>
      <c r="Q34" s="525"/>
      <c r="R34" s="564"/>
      <c r="S34" s="540"/>
      <c r="T34" s="521"/>
      <c r="U34" s="521"/>
      <c r="V34" s="521"/>
      <c r="W34" s="521"/>
      <c r="X34" s="731"/>
      <c r="Y34" s="957"/>
      <c r="Z34" s="491"/>
      <c r="AA34" s="584"/>
      <c r="AB34" s="491"/>
      <c r="AC34" s="160"/>
      <c r="AD34" s="164"/>
      <c r="AE34" s="160"/>
      <c r="AF34" s="164"/>
      <c r="AG34" s="160"/>
      <c r="AH34" s="164"/>
      <c r="AI34" s="160"/>
      <c r="AJ34" s="164"/>
      <c r="AK34" s="160"/>
      <c r="AL34" s="164"/>
      <c r="AM34" s="160"/>
    </row>
    <row r="35" spans="1:39" ht="44.25" customHeight="1" x14ac:dyDescent="0.2">
      <c r="A35" s="585" t="str">
        <f>'[3]MAPA DE RIESGOS '!A25</f>
        <v>PA04 GESTIÓN TECNOLOGICA</v>
      </c>
      <c r="B35" s="817" t="s">
        <v>289</v>
      </c>
      <c r="C35" s="646">
        <v>5</v>
      </c>
      <c r="D35" s="273" t="s">
        <v>164</v>
      </c>
      <c r="E35" s="329" t="s">
        <v>160</v>
      </c>
      <c r="F35" s="330" t="s">
        <v>290</v>
      </c>
      <c r="G35" s="649" t="str">
        <f>'[3]MAPA DE RIESGOS '!$G$25</f>
        <v>Elaborar conceptos tecnicos o Viabilidades sobre proyectos de tecnoligia de informacion y comuncacion, favoreciendo a un tercero</v>
      </c>
      <c r="H35" s="330" t="s">
        <v>291</v>
      </c>
      <c r="I35" s="732" t="s">
        <v>29</v>
      </c>
      <c r="J35" s="733" t="s">
        <v>114</v>
      </c>
      <c r="K35" s="811">
        <f>VLOOKUP(I35,'[4]MATRIZ CALIFICACIÓN'!$B$10:$C$14,2,0)</f>
        <v>3</v>
      </c>
      <c r="L35" s="841">
        <f>HLOOKUP(J35,'[4]MATRIZ CALIFICACIÓN'!$D$8:$F$9,2,0)</f>
        <v>2</v>
      </c>
      <c r="M35" s="817">
        <f>VALUE(CONCATENATE(K35,L35))</f>
        <v>32</v>
      </c>
      <c r="N35" s="762" t="str">
        <f>VLOOKUP(M35,'[3]MATRIZ CALIFICACIÓN'!$D$27:$E$69,2,0)</f>
        <v xml:space="preserve">ALTA </v>
      </c>
      <c r="O35" s="765" t="s">
        <v>292</v>
      </c>
      <c r="P35" s="741" t="s">
        <v>106</v>
      </c>
      <c r="Q35" s="751" t="s">
        <v>12</v>
      </c>
      <c r="R35" s="741" t="s">
        <v>114</v>
      </c>
      <c r="S35" s="759" t="s">
        <v>10</v>
      </c>
      <c r="T35" s="741" t="s">
        <v>284</v>
      </c>
      <c r="U35" s="751" t="s">
        <v>293</v>
      </c>
      <c r="V35" s="741" t="s">
        <v>294</v>
      </c>
      <c r="W35" s="751" t="s">
        <v>281</v>
      </c>
      <c r="X35" s="741" t="s">
        <v>295</v>
      </c>
      <c r="Y35" s="421">
        <v>42766</v>
      </c>
      <c r="Z35" s="426" t="s">
        <v>782</v>
      </c>
      <c r="AA35" s="428" t="s">
        <v>281</v>
      </c>
      <c r="AB35" s="437" t="s">
        <v>783</v>
      </c>
      <c r="AC35" s="434"/>
      <c r="AD35" s="165"/>
      <c r="AE35" s="158"/>
      <c r="AF35" s="165"/>
      <c r="AG35" s="158"/>
      <c r="AH35" s="165"/>
      <c r="AI35" s="158"/>
      <c r="AJ35" s="165"/>
      <c r="AK35" s="158"/>
      <c r="AL35" s="165"/>
      <c r="AM35" s="158"/>
    </row>
    <row r="36" spans="1:39" ht="43.5" customHeight="1" x14ac:dyDescent="0.2">
      <c r="A36" s="586"/>
      <c r="B36" s="818"/>
      <c r="C36" s="647"/>
      <c r="D36" s="316" t="s">
        <v>162</v>
      </c>
      <c r="E36" s="282" t="s">
        <v>160</v>
      </c>
      <c r="F36" s="313" t="s">
        <v>296</v>
      </c>
      <c r="G36" s="650"/>
      <c r="H36" s="313" t="s">
        <v>297</v>
      </c>
      <c r="I36" s="650"/>
      <c r="J36" s="734"/>
      <c r="K36" s="812"/>
      <c r="L36" s="842"/>
      <c r="M36" s="818"/>
      <c r="N36" s="763"/>
      <c r="O36" s="766"/>
      <c r="P36" s="730"/>
      <c r="Q36" s="724"/>
      <c r="R36" s="730"/>
      <c r="S36" s="760"/>
      <c r="T36" s="730"/>
      <c r="U36" s="724"/>
      <c r="V36" s="730"/>
      <c r="W36" s="724"/>
      <c r="X36" s="730"/>
      <c r="Y36" s="425">
        <v>42794</v>
      </c>
      <c r="Z36" s="427" t="s">
        <v>784</v>
      </c>
      <c r="AA36" s="429" t="s">
        <v>281</v>
      </c>
      <c r="AB36" s="437" t="s">
        <v>785</v>
      </c>
      <c r="AC36" s="434"/>
      <c r="AD36" s="163"/>
      <c r="AE36" s="159"/>
      <c r="AF36" s="163"/>
      <c r="AG36" s="159"/>
      <c r="AH36" s="163"/>
      <c r="AI36" s="159"/>
      <c r="AJ36" s="163"/>
      <c r="AK36" s="159"/>
      <c r="AL36" s="163"/>
      <c r="AM36" s="159"/>
    </row>
    <row r="37" spans="1:39" ht="55.5" customHeight="1" x14ac:dyDescent="0.2">
      <c r="A37" s="586"/>
      <c r="B37" s="818"/>
      <c r="C37" s="647"/>
      <c r="D37" s="316"/>
      <c r="E37" s="282" t="s">
        <v>159</v>
      </c>
      <c r="F37" s="313" t="s">
        <v>298</v>
      </c>
      <c r="G37" s="650"/>
      <c r="H37" s="738" t="s">
        <v>299</v>
      </c>
      <c r="I37" s="650"/>
      <c r="J37" s="734"/>
      <c r="K37" s="812"/>
      <c r="L37" s="842"/>
      <c r="M37" s="818"/>
      <c r="N37" s="763"/>
      <c r="O37" s="766"/>
      <c r="P37" s="730"/>
      <c r="Q37" s="724"/>
      <c r="R37" s="730"/>
      <c r="S37" s="760"/>
      <c r="T37" s="730"/>
      <c r="U37" s="724"/>
      <c r="V37" s="730"/>
      <c r="W37" s="724"/>
      <c r="X37" s="730"/>
      <c r="Y37" s="572">
        <v>42825</v>
      </c>
      <c r="Z37" s="574" t="s">
        <v>782</v>
      </c>
      <c r="AA37" s="574" t="s">
        <v>281</v>
      </c>
      <c r="AB37" s="574" t="s">
        <v>783</v>
      </c>
      <c r="AC37" s="436"/>
      <c r="AD37" s="163"/>
      <c r="AE37" s="159"/>
      <c r="AF37" s="163"/>
      <c r="AG37" s="159"/>
      <c r="AH37" s="163"/>
      <c r="AI37" s="159"/>
      <c r="AJ37" s="163"/>
      <c r="AK37" s="159"/>
      <c r="AL37" s="163"/>
      <c r="AM37" s="159"/>
    </row>
    <row r="38" spans="1:39" ht="30" customHeight="1" x14ac:dyDescent="0.2">
      <c r="A38" s="586"/>
      <c r="B38" s="818"/>
      <c r="C38" s="647"/>
      <c r="D38" s="316" t="s">
        <v>162</v>
      </c>
      <c r="E38" s="282" t="s">
        <v>158</v>
      </c>
      <c r="F38" s="313" t="s">
        <v>276</v>
      </c>
      <c r="G38" s="650"/>
      <c r="H38" s="702"/>
      <c r="I38" s="650"/>
      <c r="J38" s="734"/>
      <c r="K38" s="812"/>
      <c r="L38" s="842"/>
      <c r="M38" s="818"/>
      <c r="N38" s="763"/>
      <c r="O38" s="766"/>
      <c r="P38" s="730"/>
      <c r="Q38" s="724"/>
      <c r="R38" s="730"/>
      <c r="S38" s="760"/>
      <c r="T38" s="730"/>
      <c r="U38" s="724"/>
      <c r="V38" s="730"/>
      <c r="W38" s="724"/>
      <c r="X38" s="730"/>
      <c r="Y38" s="956"/>
      <c r="Z38" s="961"/>
      <c r="AA38" s="961"/>
      <c r="AB38" s="961"/>
      <c r="AC38" s="435"/>
      <c r="AD38" s="163"/>
      <c r="AE38" s="159"/>
      <c r="AF38" s="163"/>
      <c r="AG38" s="159"/>
      <c r="AH38" s="163"/>
      <c r="AI38" s="159"/>
      <c r="AJ38" s="163"/>
      <c r="AK38" s="159"/>
      <c r="AL38" s="163"/>
      <c r="AM38" s="159"/>
    </row>
    <row r="39" spans="1:39" ht="46.5" customHeight="1" thickBot="1" x14ac:dyDescent="0.25">
      <c r="A39" s="586"/>
      <c r="B39" s="853"/>
      <c r="C39" s="648"/>
      <c r="D39" s="328"/>
      <c r="E39" s="284" t="s">
        <v>160</v>
      </c>
      <c r="F39" s="332" t="s">
        <v>300</v>
      </c>
      <c r="G39" s="651"/>
      <c r="H39" s="739"/>
      <c r="I39" s="651"/>
      <c r="J39" s="735"/>
      <c r="K39" s="867"/>
      <c r="L39" s="868"/>
      <c r="M39" s="853"/>
      <c r="N39" s="764"/>
      <c r="O39" s="767"/>
      <c r="P39" s="731"/>
      <c r="Q39" s="752"/>
      <c r="R39" s="731"/>
      <c r="S39" s="761"/>
      <c r="T39" s="731"/>
      <c r="U39" s="752"/>
      <c r="V39" s="731"/>
      <c r="W39" s="752"/>
      <c r="X39" s="731"/>
      <c r="Y39" s="957"/>
      <c r="Z39" s="584"/>
      <c r="AA39" s="584"/>
      <c r="AB39" s="584"/>
      <c r="AC39" s="160"/>
      <c r="AD39" s="170"/>
      <c r="AE39" s="160"/>
      <c r="AF39" s="170"/>
      <c r="AG39" s="160"/>
      <c r="AH39" s="170"/>
      <c r="AI39" s="160"/>
      <c r="AJ39" s="170"/>
      <c r="AK39" s="160"/>
      <c r="AL39" s="170"/>
      <c r="AM39" s="160"/>
    </row>
    <row r="40" spans="1:39" ht="63" customHeight="1" thickTop="1" thickBot="1" x14ac:dyDescent="0.35">
      <c r="A40" s="585" t="s">
        <v>178</v>
      </c>
      <c r="B40" s="634" t="s">
        <v>301</v>
      </c>
      <c r="C40" s="668">
        <v>6</v>
      </c>
      <c r="D40" s="280" t="s">
        <v>164</v>
      </c>
      <c r="E40" s="251" t="s">
        <v>157</v>
      </c>
      <c r="F40" s="288" t="s">
        <v>302</v>
      </c>
      <c r="G40" s="790" t="s">
        <v>303</v>
      </c>
      <c r="H40" s="312" t="s">
        <v>304</v>
      </c>
      <c r="I40" s="707" t="s">
        <v>47</v>
      </c>
      <c r="J40" s="522" t="s">
        <v>114</v>
      </c>
      <c r="K40" s="613">
        <f>VLOOKUP(I40,'[5]MATRIZ CALIFICACIÓN'!$B$10:$C$14,2,0)</f>
        <v>1</v>
      </c>
      <c r="L40" s="636">
        <f>HLOOKUP(J40,'[5]MATRIZ CALIFICACIÓN'!$D$8:$F$9,2,0)</f>
        <v>2</v>
      </c>
      <c r="M40" s="778">
        <f>VALUE(CONCATENATE(K40,L40))</f>
        <v>12</v>
      </c>
      <c r="N40" s="516" t="str">
        <f>VLOOKUP(M40,'[5]MATRIZ CALIFICACIÓN'!$D$27:$E$69,2,0)</f>
        <v>BAJA</v>
      </c>
      <c r="O40" s="327" t="s">
        <v>305</v>
      </c>
      <c r="P40" s="243" t="s">
        <v>106</v>
      </c>
      <c r="Q40" s="522" t="s">
        <v>47</v>
      </c>
      <c r="R40" s="708" t="s">
        <v>114</v>
      </c>
      <c r="S40" s="571" t="s">
        <v>10</v>
      </c>
      <c r="T40" s="254" t="s">
        <v>306</v>
      </c>
      <c r="U40" s="344" t="s">
        <v>307</v>
      </c>
      <c r="V40" s="246" t="s">
        <v>308</v>
      </c>
      <c r="W40" s="333" t="s">
        <v>309</v>
      </c>
      <c r="X40" s="334" t="s">
        <v>310</v>
      </c>
      <c r="Y40" s="444" t="s">
        <v>801</v>
      </c>
      <c r="Z40" s="419" t="s">
        <v>802</v>
      </c>
      <c r="AA40" s="235" t="s">
        <v>309</v>
      </c>
      <c r="AB40" s="440" t="s">
        <v>826</v>
      </c>
      <c r="AC40" s="147"/>
      <c r="AD40" s="155"/>
      <c r="AE40" s="166"/>
      <c r="AF40" s="168"/>
      <c r="AG40" s="147"/>
      <c r="AH40" s="155"/>
      <c r="AI40" s="166"/>
      <c r="AJ40" s="168"/>
      <c r="AK40" s="158"/>
      <c r="AL40" s="162"/>
      <c r="AM40" s="158"/>
    </row>
    <row r="41" spans="1:39" ht="45" customHeight="1" x14ac:dyDescent="0.25">
      <c r="A41" s="586"/>
      <c r="B41" s="619"/>
      <c r="C41" s="668"/>
      <c r="D41" s="624" t="s">
        <v>162</v>
      </c>
      <c r="E41" s="617" t="s">
        <v>160</v>
      </c>
      <c r="F41" s="309" t="s">
        <v>311</v>
      </c>
      <c r="G41" s="688"/>
      <c r="H41" s="538" t="s">
        <v>312</v>
      </c>
      <c r="I41" s="523"/>
      <c r="J41" s="523"/>
      <c r="K41" s="614"/>
      <c r="L41" s="637"/>
      <c r="M41" s="736"/>
      <c r="N41" s="517"/>
      <c r="O41" s="596" t="s">
        <v>313</v>
      </c>
      <c r="P41" s="519" t="s">
        <v>106</v>
      </c>
      <c r="Q41" s="523"/>
      <c r="R41" s="562"/>
      <c r="S41" s="539"/>
      <c r="T41" s="538" t="s">
        <v>306</v>
      </c>
      <c r="U41" s="716" t="s">
        <v>314</v>
      </c>
      <c r="V41" s="716" t="s">
        <v>308</v>
      </c>
      <c r="W41" s="888" t="s">
        <v>309</v>
      </c>
      <c r="X41" s="513" t="s">
        <v>310</v>
      </c>
      <c r="Y41" s="489" t="s">
        <v>801</v>
      </c>
      <c r="Z41" s="489" t="s">
        <v>803</v>
      </c>
      <c r="AA41" s="513" t="s">
        <v>309</v>
      </c>
      <c r="AB41" s="528" t="s">
        <v>802</v>
      </c>
      <c r="AC41" s="148"/>
      <c r="AD41" s="150"/>
      <c r="AE41" s="167"/>
      <c r="AF41" s="169"/>
      <c r="AG41" s="148"/>
      <c r="AH41" s="150"/>
      <c r="AI41" s="167"/>
      <c r="AJ41" s="169"/>
      <c r="AK41" s="159"/>
      <c r="AL41" s="163"/>
      <c r="AM41" s="159"/>
    </row>
    <row r="42" spans="1:39" ht="34.5" customHeight="1" x14ac:dyDescent="0.2">
      <c r="A42" s="586"/>
      <c r="B42" s="619"/>
      <c r="C42" s="668"/>
      <c r="D42" s="509"/>
      <c r="E42" s="614"/>
      <c r="F42" s="309" t="s">
        <v>315</v>
      </c>
      <c r="G42" s="688"/>
      <c r="H42" s="539"/>
      <c r="I42" s="523"/>
      <c r="J42" s="523"/>
      <c r="K42" s="614"/>
      <c r="L42" s="637"/>
      <c r="M42" s="736"/>
      <c r="N42" s="517"/>
      <c r="O42" s="597"/>
      <c r="P42" s="520"/>
      <c r="Q42" s="523"/>
      <c r="R42" s="562"/>
      <c r="S42" s="539"/>
      <c r="T42" s="539"/>
      <c r="U42" s="532"/>
      <c r="V42" s="532"/>
      <c r="W42" s="888"/>
      <c r="X42" s="526"/>
      <c r="Y42" s="490"/>
      <c r="Z42" s="490"/>
      <c r="AA42" s="526"/>
      <c r="AB42" s="529"/>
      <c r="AC42" s="148"/>
      <c r="AD42" s="150"/>
      <c r="AE42" s="152"/>
      <c r="AF42" s="150"/>
      <c r="AG42" s="148"/>
      <c r="AH42" s="150"/>
      <c r="AI42" s="152"/>
      <c r="AJ42" s="150"/>
      <c r="AK42" s="159"/>
      <c r="AL42" s="163"/>
      <c r="AM42" s="159"/>
    </row>
    <row r="43" spans="1:39" ht="34.5" customHeight="1" x14ac:dyDescent="0.2">
      <c r="A43" s="586"/>
      <c r="B43" s="619"/>
      <c r="C43" s="668"/>
      <c r="D43" s="509"/>
      <c r="E43" s="614"/>
      <c r="F43" s="309" t="s">
        <v>316</v>
      </c>
      <c r="G43" s="688"/>
      <c r="H43" s="539"/>
      <c r="I43" s="524"/>
      <c r="J43" s="524"/>
      <c r="K43" s="614"/>
      <c r="L43" s="637"/>
      <c r="M43" s="736"/>
      <c r="N43" s="517"/>
      <c r="O43" s="597"/>
      <c r="P43" s="520"/>
      <c r="Q43" s="524"/>
      <c r="R43" s="563"/>
      <c r="S43" s="539"/>
      <c r="T43" s="539"/>
      <c r="U43" s="532"/>
      <c r="V43" s="532"/>
      <c r="W43" s="888"/>
      <c r="X43" s="526"/>
      <c r="Y43" s="490"/>
      <c r="Z43" s="490"/>
      <c r="AA43" s="526"/>
      <c r="AB43" s="529"/>
      <c r="AC43" s="148"/>
      <c r="AD43" s="150"/>
      <c r="AE43" s="152"/>
      <c r="AF43" s="150"/>
      <c r="AG43" s="148"/>
      <c r="AH43" s="150"/>
      <c r="AI43" s="152"/>
      <c r="AJ43" s="150"/>
      <c r="AK43" s="159"/>
      <c r="AL43" s="163"/>
      <c r="AM43" s="159"/>
    </row>
    <row r="44" spans="1:39" ht="65.25" customHeight="1" thickBot="1" x14ac:dyDescent="0.25">
      <c r="A44" s="586"/>
      <c r="B44" s="619"/>
      <c r="C44" s="668"/>
      <c r="D44" s="509"/>
      <c r="E44" s="614"/>
      <c r="F44" s="259" t="s">
        <v>317</v>
      </c>
      <c r="G44" s="624"/>
      <c r="H44" s="539"/>
      <c r="I44" s="524"/>
      <c r="J44" s="524"/>
      <c r="K44" s="614"/>
      <c r="L44" s="637"/>
      <c r="M44" s="736"/>
      <c r="N44" s="517"/>
      <c r="O44" s="597"/>
      <c r="P44" s="520"/>
      <c r="Q44" s="524"/>
      <c r="R44" s="563"/>
      <c r="S44" s="539"/>
      <c r="T44" s="539"/>
      <c r="U44" s="532"/>
      <c r="V44" s="532"/>
      <c r="W44" s="889"/>
      <c r="X44" s="526"/>
      <c r="Y44" s="491"/>
      <c r="Z44" s="491"/>
      <c r="AA44" s="527"/>
      <c r="AB44" s="530"/>
      <c r="AC44" s="149"/>
      <c r="AD44" s="157"/>
      <c r="AE44" s="153"/>
      <c r="AF44" s="157"/>
      <c r="AG44" s="149"/>
      <c r="AH44" s="157"/>
      <c r="AI44" s="153"/>
      <c r="AJ44" s="157"/>
      <c r="AK44" s="160"/>
      <c r="AL44" s="164"/>
      <c r="AM44" s="160"/>
    </row>
    <row r="45" spans="1:39" ht="57" customHeight="1" thickBot="1" x14ac:dyDescent="0.25">
      <c r="A45" s="586"/>
      <c r="B45" s="634" t="s">
        <v>301</v>
      </c>
      <c r="C45" s="787">
        <v>7</v>
      </c>
      <c r="D45" s="508" t="s">
        <v>164</v>
      </c>
      <c r="E45" s="329" t="s">
        <v>157</v>
      </c>
      <c r="F45" s="338" t="s">
        <v>318</v>
      </c>
      <c r="G45" s="571" t="s">
        <v>319</v>
      </c>
      <c r="H45" s="339" t="s">
        <v>304</v>
      </c>
      <c r="I45" s="522" t="s">
        <v>47</v>
      </c>
      <c r="J45" s="522" t="s">
        <v>114</v>
      </c>
      <c r="K45" s="613">
        <f>VLOOKUP(I45,'[6]MATRIZ CALIFICACIÓN'!$B$10:$C$14,2,0)</f>
        <v>1</v>
      </c>
      <c r="L45" s="636">
        <f>HLOOKUP(J45,'[6]MATRIZ CALIFICACIÓN'!$D$8:$F$9,2,0)</f>
        <v>2</v>
      </c>
      <c r="M45" s="778">
        <f>VALUE(CONCATENATE(K45,L45))</f>
        <v>12</v>
      </c>
      <c r="N45" s="516" t="str">
        <f>VLOOKUP(M45,'[5]MATRIZ CALIFICACIÓN'!$D$27:$E$69,2,0)</f>
        <v>BAJA</v>
      </c>
      <c r="O45" s="270" t="s">
        <v>313</v>
      </c>
      <c r="P45" s="339" t="s">
        <v>106</v>
      </c>
      <c r="Q45" s="522" t="s">
        <v>47</v>
      </c>
      <c r="R45" s="561" t="s">
        <v>113</v>
      </c>
      <c r="S45" s="571" t="s">
        <v>10</v>
      </c>
      <c r="T45" s="293" t="s">
        <v>306</v>
      </c>
      <c r="U45" s="340" t="s">
        <v>314</v>
      </c>
      <c r="V45" s="341" t="s">
        <v>308</v>
      </c>
      <c r="W45" s="342" t="s">
        <v>309</v>
      </c>
      <c r="X45" s="343" t="s">
        <v>310</v>
      </c>
      <c r="Y45" s="444" t="s">
        <v>804</v>
      </c>
      <c r="Z45" s="445" t="s">
        <v>803</v>
      </c>
      <c r="AA45" s="463" t="s">
        <v>309</v>
      </c>
      <c r="AB45" s="1154"/>
      <c r="AC45" s="162"/>
      <c r="AD45" s="158"/>
      <c r="AE45" s="174"/>
      <c r="AF45" s="158"/>
      <c r="AG45" s="162"/>
      <c r="AH45" s="158"/>
      <c r="AI45" s="174"/>
      <c r="AJ45" s="158"/>
      <c r="AK45" s="162"/>
      <c r="AL45" s="158"/>
      <c r="AM45" s="158"/>
    </row>
    <row r="46" spans="1:39" ht="36.75" customHeight="1" x14ac:dyDescent="0.2">
      <c r="A46" s="586"/>
      <c r="B46" s="619"/>
      <c r="C46" s="788"/>
      <c r="D46" s="509"/>
      <c r="E46" s="617" t="s">
        <v>160</v>
      </c>
      <c r="F46" s="335" t="s">
        <v>320</v>
      </c>
      <c r="G46" s="539"/>
      <c r="H46" s="538" t="s">
        <v>312</v>
      </c>
      <c r="I46" s="523"/>
      <c r="J46" s="523"/>
      <c r="K46" s="614"/>
      <c r="L46" s="637"/>
      <c r="M46" s="736"/>
      <c r="N46" s="517"/>
      <c r="O46" s="625" t="s">
        <v>321</v>
      </c>
      <c r="P46" s="768" t="s">
        <v>106</v>
      </c>
      <c r="Q46" s="523"/>
      <c r="R46" s="562"/>
      <c r="S46" s="539"/>
      <c r="T46" s="591" t="s">
        <v>306</v>
      </c>
      <c r="U46" s="591" t="s">
        <v>322</v>
      </c>
      <c r="V46" s="591" t="s">
        <v>323</v>
      </c>
      <c r="W46" s="591" t="s">
        <v>309</v>
      </c>
      <c r="X46" s="579" t="s">
        <v>310</v>
      </c>
      <c r="Y46" s="489" t="s">
        <v>804</v>
      </c>
      <c r="Z46" s="1151" t="s">
        <v>802</v>
      </c>
      <c r="AA46" s="513" t="s">
        <v>309</v>
      </c>
      <c r="AB46" s="574" t="s">
        <v>802</v>
      </c>
      <c r="AC46" s="163"/>
      <c r="AD46" s="159"/>
      <c r="AE46" s="163"/>
      <c r="AF46" s="159"/>
      <c r="AG46" s="163"/>
      <c r="AH46" s="159"/>
      <c r="AI46" s="163"/>
      <c r="AJ46" s="159"/>
      <c r="AK46" s="163"/>
      <c r="AL46" s="159"/>
      <c r="AM46" s="159"/>
    </row>
    <row r="47" spans="1:39" ht="32.25" customHeight="1" x14ac:dyDescent="0.2">
      <c r="A47" s="586"/>
      <c r="B47" s="619"/>
      <c r="C47" s="788"/>
      <c r="D47" s="509"/>
      <c r="E47" s="614"/>
      <c r="F47" s="335" t="s">
        <v>324</v>
      </c>
      <c r="G47" s="539"/>
      <c r="H47" s="539"/>
      <c r="I47" s="523"/>
      <c r="J47" s="523"/>
      <c r="K47" s="614"/>
      <c r="L47" s="637"/>
      <c r="M47" s="736"/>
      <c r="N47" s="517"/>
      <c r="O47" s="517"/>
      <c r="P47" s="682"/>
      <c r="Q47" s="523"/>
      <c r="R47" s="562"/>
      <c r="S47" s="539"/>
      <c r="T47" s="520"/>
      <c r="U47" s="520"/>
      <c r="V47" s="520"/>
      <c r="W47" s="520"/>
      <c r="X47" s="490"/>
      <c r="Y47" s="490"/>
      <c r="Z47" s="1152"/>
      <c r="AA47" s="526"/>
      <c r="AB47" s="961"/>
      <c r="AC47" s="163"/>
      <c r="AD47" s="159"/>
      <c r="AE47" s="163"/>
      <c r="AF47" s="159"/>
      <c r="AG47" s="163"/>
      <c r="AH47" s="159"/>
      <c r="AI47" s="163"/>
      <c r="AJ47" s="159"/>
      <c r="AK47" s="163"/>
      <c r="AL47" s="159"/>
      <c r="AM47" s="159"/>
    </row>
    <row r="48" spans="1:39" ht="22.5" customHeight="1" x14ac:dyDescent="0.2">
      <c r="A48" s="586"/>
      <c r="B48" s="619"/>
      <c r="C48" s="788"/>
      <c r="D48" s="509"/>
      <c r="E48" s="614"/>
      <c r="F48" s="599" t="s">
        <v>325</v>
      </c>
      <c r="G48" s="539"/>
      <c r="H48" s="539"/>
      <c r="I48" s="524"/>
      <c r="J48" s="524"/>
      <c r="K48" s="614"/>
      <c r="L48" s="637"/>
      <c r="M48" s="736"/>
      <c r="N48" s="517"/>
      <c r="O48" s="517"/>
      <c r="P48" s="682"/>
      <c r="Q48" s="524"/>
      <c r="R48" s="563"/>
      <c r="S48" s="539"/>
      <c r="T48" s="520"/>
      <c r="U48" s="520"/>
      <c r="V48" s="520"/>
      <c r="W48" s="520"/>
      <c r="X48" s="490"/>
      <c r="Y48" s="490"/>
      <c r="Z48" s="1152"/>
      <c r="AA48" s="526"/>
      <c r="AB48" s="961"/>
      <c r="AC48" s="163"/>
      <c r="AD48" s="159"/>
      <c r="AE48" s="163"/>
      <c r="AF48" s="159"/>
      <c r="AG48" s="163"/>
      <c r="AH48" s="159"/>
      <c r="AI48" s="163"/>
      <c r="AJ48" s="159"/>
      <c r="AK48" s="163"/>
      <c r="AL48" s="159"/>
      <c r="AM48" s="159"/>
    </row>
    <row r="49" spans="1:39" ht="34.5" customHeight="1" thickBot="1" x14ac:dyDescent="0.25">
      <c r="A49" s="587"/>
      <c r="B49" s="620"/>
      <c r="C49" s="789"/>
      <c r="D49" s="510"/>
      <c r="E49" s="615"/>
      <c r="F49" s="600"/>
      <c r="G49" s="540"/>
      <c r="H49" s="540"/>
      <c r="I49" s="525"/>
      <c r="J49" s="525"/>
      <c r="K49" s="615"/>
      <c r="L49" s="638"/>
      <c r="M49" s="737"/>
      <c r="N49" s="518"/>
      <c r="O49" s="518"/>
      <c r="P49" s="683"/>
      <c r="Q49" s="525"/>
      <c r="R49" s="564"/>
      <c r="S49" s="540"/>
      <c r="T49" s="521"/>
      <c r="U49" s="521"/>
      <c r="V49" s="521"/>
      <c r="W49" s="521"/>
      <c r="X49" s="491"/>
      <c r="Y49" s="491"/>
      <c r="Z49" s="1153"/>
      <c r="AA49" s="527"/>
      <c r="AB49" s="584"/>
      <c r="AC49" s="164"/>
      <c r="AD49" s="160"/>
      <c r="AE49" s="164"/>
      <c r="AF49" s="160"/>
      <c r="AG49" s="164"/>
      <c r="AH49" s="160"/>
      <c r="AI49" s="164"/>
      <c r="AJ49" s="160"/>
      <c r="AK49" s="164"/>
      <c r="AL49" s="160"/>
      <c r="AM49" s="160"/>
    </row>
    <row r="50" spans="1:39" ht="49.5" customHeight="1" x14ac:dyDescent="0.2">
      <c r="A50" s="585" t="s">
        <v>181</v>
      </c>
      <c r="B50" s="619" t="s">
        <v>326</v>
      </c>
      <c r="C50" s="668">
        <v>8</v>
      </c>
      <c r="D50" s="257" t="s">
        <v>161</v>
      </c>
      <c r="E50" s="251" t="s">
        <v>157</v>
      </c>
      <c r="F50" s="287" t="s">
        <v>327</v>
      </c>
      <c r="G50" s="790" t="s">
        <v>328</v>
      </c>
      <c r="H50" s="331" t="s">
        <v>329</v>
      </c>
      <c r="I50" s="707" t="s">
        <v>12</v>
      </c>
      <c r="J50" s="707" t="s">
        <v>114</v>
      </c>
      <c r="K50" s="614">
        <f>VLOOKUP(I50,'[7]MATRIZ CALIFICACIÓN'!$B$10:$C$14,2,0)</f>
        <v>2</v>
      </c>
      <c r="L50" s="637">
        <f>HLOOKUP(J50,'[7]MATRIZ CALIFICACIÓN'!$D$8:$F$9,2,0)</f>
        <v>2</v>
      </c>
      <c r="M50" s="736">
        <f>VALUE(CONCATENATE(K50,L50))</f>
        <v>22</v>
      </c>
      <c r="N50" s="517" t="str">
        <f>VLOOKUP(M50,'[7]MATRIZ CALIFICACIÓN'!$D$27:$E$69,2,0)</f>
        <v>MODERADA</v>
      </c>
      <c r="O50" s="336" t="s">
        <v>330</v>
      </c>
      <c r="P50" s="255" t="s">
        <v>106</v>
      </c>
      <c r="Q50" s="707" t="s">
        <v>47</v>
      </c>
      <c r="R50" s="708" t="s">
        <v>114</v>
      </c>
      <c r="S50" s="539" t="s">
        <v>10</v>
      </c>
      <c r="T50" s="337" t="s">
        <v>331</v>
      </c>
      <c r="U50" s="345" t="s">
        <v>332</v>
      </c>
      <c r="V50" s="247" t="s">
        <v>333</v>
      </c>
      <c r="W50" s="307" t="s">
        <v>334</v>
      </c>
      <c r="X50" s="431" t="s">
        <v>335</v>
      </c>
      <c r="Y50" s="439">
        <v>42614</v>
      </c>
      <c r="Z50" s="466" t="s">
        <v>788</v>
      </c>
      <c r="AA50" s="443" t="s">
        <v>334</v>
      </c>
      <c r="AB50" s="440">
        <v>1</v>
      </c>
      <c r="AC50" s="158"/>
      <c r="AD50" s="162"/>
      <c r="AE50" s="158"/>
      <c r="AF50" s="162"/>
      <c r="AG50" s="158"/>
      <c r="AH50" s="162"/>
      <c r="AI50" s="158"/>
      <c r="AJ50" s="162"/>
      <c r="AK50" s="158"/>
      <c r="AL50" s="162"/>
      <c r="AM50" s="158"/>
    </row>
    <row r="51" spans="1:39" ht="58.5" customHeight="1" x14ac:dyDescent="0.2">
      <c r="A51" s="586"/>
      <c r="B51" s="619"/>
      <c r="C51" s="668"/>
      <c r="D51" s="624" t="s">
        <v>166</v>
      </c>
      <c r="E51" s="617" t="s">
        <v>160</v>
      </c>
      <c r="F51" s="274" t="s">
        <v>336</v>
      </c>
      <c r="G51" s="688"/>
      <c r="H51" s="313" t="s">
        <v>337</v>
      </c>
      <c r="I51" s="523"/>
      <c r="J51" s="523"/>
      <c r="K51" s="614"/>
      <c r="L51" s="637"/>
      <c r="M51" s="736"/>
      <c r="N51" s="517"/>
      <c r="O51" s="596" t="s">
        <v>338</v>
      </c>
      <c r="P51" s="591" t="s">
        <v>106</v>
      </c>
      <c r="Q51" s="523"/>
      <c r="R51" s="562"/>
      <c r="S51" s="539"/>
      <c r="T51" s="310" t="s">
        <v>339</v>
      </c>
      <c r="U51" s="234" t="s">
        <v>340</v>
      </c>
      <c r="V51" s="305" t="s">
        <v>341</v>
      </c>
      <c r="W51" s="235" t="s">
        <v>334</v>
      </c>
      <c r="X51" s="432" t="s">
        <v>342</v>
      </c>
      <c r="Y51" s="441" t="s">
        <v>826</v>
      </c>
      <c r="Z51" s="467" t="s">
        <v>789</v>
      </c>
      <c r="AA51" s="1155" t="s">
        <v>334</v>
      </c>
      <c r="AB51" s="442">
        <v>0</v>
      </c>
      <c r="AC51" s="159"/>
      <c r="AD51" s="163"/>
      <c r="AE51" s="159"/>
      <c r="AF51" s="163"/>
      <c r="AG51" s="159"/>
      <c r="AH51" s="163"/>
      <c r="AI51" s="159"/>
      <c r="AJ51" s="163"/>
      <c r="AK51" s="159"/>
      <c r="AL51" s="163"/>
      <c r="AM51" s="159"/>
    </row>
    <row r="52" spans="1:39" ht="45" customHeight="1" x14ac:dyDescent="0.2">
      <c r="A52" s="586"/>
      <c r="B52" s="619"/>
      <c r="C52" s="668"/>
      <c r="D52" s="509"/>
      <c r="E52" s="614"/>
      <c r="F52" s="274" t="s">
        <v>343</v>
      </c>
      <c r="G52" s="688"/>
      <c r="H52" s="313" t="s">
        <v>344</v>
      </c>
      <c r="I52" s="523"/>
      <c r="J52" s="523"/>
      <c r="K52" s="614"/>
      <c r="L52" s="637"/>
      <c r="M52" s="736"/>
      <c r="N52" s="517"/>
      <c r="O52" s="597"/>
      <c r="P52" s="520"/>
      <c r="Q52" s="523"/>
      <c r="R52" s="562"/>
      <c r="S52" s="539"/>
      <c r="T52" s="310" t="s">
        <v>339</v>
      </c>
      <c r="U52" s="234" t="s">
        <v>345</v>
      </c>
      <c r="V52" s="305" t="s">
        <v>346</v>
      </c>
      <c r="W52" s="235" t="s">
        <v>334</v>
      </c>
      <c r="X52" s="438" t="s">
        <v>347</v>
      </c>
      <c r="Y52" s="441" t="s">
        <v>826</v>
      </c>
      <c r="Z52" s="438" t="s">
        <v>790</v>
      </c>
      <c r="AA52" s="1156" t="s">
        <v>334</v>
      </c>
      <c r="AB52" s="442">
        <v>0</v>
      </c>
      <c r="AC52" s="159"/>
      <c r="AD52" s="163"/>
      <c r="AE52" s="159"/>
      <c r="AF52" s="163"/>
      <c r="AG52" s="159"/>
      <c r="AH52" s="163"/>
      <c r="AI52" s="159"/>
      <c r="AJ52" s="163"/>
      <c r="AK52" s="159"/>
      <c r="AL52" s="163"/>
      <c r="AM52" s="159"/>
    </row>
    <row r="53" spans="1:39" ht="32.25" customHeight="1" x14ac:dyDescent="0.2">
      <c r="A53" s="586"/>
      <c r="B53" s="619"/>
      <c r="C53" s="668"/>
      <c r="D53" s="509"/>
      <c r="E53" s="614"/>
      <c r="F53" s="624" t="s">
        <v>348</v>
      </c>
      <c r="G53" s="688"/>
      <c r="H53" s="591" t="s">
        <v>349</v>
      </c>
      <c r="I53" s="524"/>
      <c r="J53" s="524"/>
      <c r="K53" s="614"/>
      <c r="L53" s="637"/>
      <c r="M53" s="736"/>
      <c r="N53" s="517"/>
      <c r="O53" s="597"/>
      <c r="P53" s="520"/>
      <c r="Q53" s="524"/>
      <c r="R53" s="563"/>
      <c r="S53" s="539"/>
      <c r="T53" s="538" t="s">
        <v>339</v>
      </c>
      <c r="U53" s="716" t="s">
        <v>350</v>
      </c>
      <c r="V53" s="717" t="s">
        <v>351</v>
      </c>
      <c r="W53" s="513" t="s">
        <v>334</v>
      </c>
      <c r="X53" s="532" t="s">
        <v>352</v>
      </c>
      <c r="Y53" s="529" t="s">
        <v>791</v>
      </c>
      <c r="Z53" s="532" t="s">
        <v>792</v>
      </c>
      <c r="AA53" s="548" t="s">
        <v>334</v>
      </c>
      <c r="AB53" s="550">
        <v>1</v>
      </c>
      <c r="AC53" s="159"/>
      <c r="AD53" s="163"/>
      <c r="AE53" s="159"/>
      <c r="AF53" s="163"/>
      <c r="AG53" s="159"/>
      <c r="AH53" s="163"/>
      <c r="AI53" s="159"/>
      <c r="AJ53" s="163"/>
      <c r="AK53" s="159"/>
      <c r="AL53" s="163"/>
      <c r="AM53" s="159"/>
    </row>
    <row r="54" spans="1:39" ht="20.25" customHeight="1" thickBot="1" x14ac:dyDescent="0.25">
      <c r="A54" s="586"/>
      <c r="B54" s="619"/>
      <c r="C54" s="669"/>
      <c r="D54" s="510"/>
      <c r="E54" s="615"/>
      <c r="F54" s="510"/>
      <c r="G54" s="624"/>
      <c r="H54" s="521"/>
      <c r="I54" s="525"/>
      <c r="J54" s="525"/>
      <c r="K54" s="615"/>
      <c r="L54" s="638"/>
      <c r="M54" s="737"/>
      <c r="N54" s="518"/>
      <c r="O54" s="598"/>
      <c r="P54" s="521"/>
      <c r="Q54" s="525"/>
      <c r="R54" s="564"/>
      <c r="S54" s="540"/>
      <c r="T54" s="540"/>
      <c r="U54" s="533"/>
      <c r="V54" s="594"/>
      <c r="W54" s="527"/>
      <c r="X54" s="533"/>
      <c r="Y54" s="530"/>
      <c r="Z54" s="533"/>
      <c r="AA54" s="549"/>
      <c r="AB54" s="551"/>
      <c r="AC54" s="160"/>
      <c r="AD54" s="164"/>
      <c r="AE54" s="160"/>
      <c r="AF54" s="164"/>
      <c r="AG54" s="160"/>
      <c r="AH54" s="164"/>
      <c r="AI54" s="160"/>
      <c r="AJ54" s="164"/>
      <c r="AK54" s="160"/>
      <c r="AL54" s="164"/>
      <c r="AM54" s="160"/>
    </row>
    <row r="55" spans="1:39" ht="71.25" customHeight="1" x14ac:dyDescent="0.2">
      <c r="A55" s="586"/>
      <c r="B55" s="619"/>
      <c r="C55" s="787">
        <v>9</v>
      </c>
      <c r="D55" s="279" t="s">
        <v>162</v>
      </c>
      <c r="E55" s="286" t="s">
        <v>157</v>
      </c>
      <c r="F55" s="287" t="s">
        <v>336</v>
      </c>
      <c r="G55" s="687" t="s">
        <v>353</v>
      </c>
      <c r="H55" s="331" t="s">
        <v>337</v>
      </c>
      <c r="I55" s="522" t="s">
        <v>29</v>
      </c>
      <c r="J55" s="522" t="s">
        <v>114</v>
      </c>
      <c r="K55" s="613">
        <f>VLOOKUP(I55,'[6]MATRIZ CALIFICACIÓN'!$B$10:$C$14,2,0)</f>
        <v>3</v>
      </c>
      <c r="L55" s="636">
        <f>HLOOKUP(J55,'[6]MATRIZ CALIFICACIÓN'!$D$8:$F$9,2,0)</f>
        <v>2</v>
      </c>
      <c r="M55" s="613">
        <f>VALUE(CONCATENATE(K55,L55))</f>
        <v>32</v>
      </c>
      <c r="N55" s="516" t="str">
        <f>VLOOKUP(M55,'[7]MATRIZ CALIFICACIÓN'!$D$27:$E$69,2,0)</f>
        <v xml:space="preserve">ALTA </v>
      </c>
      <c r="O55" s="516" t="s">
        <v>354</v>
      </c>
      <c r="P55" s="519" t="s">
        <v>106</v>
      </c>
      <c r="Q55" s="522" t="s">
        <v>47</v>
      </c>
      <c r="R55" s="561" t="s">
        <v>114</v>
      </c>
      <c r="S55" s="571" t="s">
        <v>10</v>
      </c>
      <c r="T55" s="271" t="s">
        <v>339</v>
      </c>
      <c r="U55" s="245" t="s">
        <v>355</v>
      </c>
      <c r="V55" s="272" t="s">
        <v>351</v>
      </c>
      <c r="W55" s="307" t="s">
        <v>334</v>
      </c>
      <c r="X55" s="431" t="s">
        <v>352</v>
      </c>
      <c r="Y55" s="441" t="s">
        <v>791</v>
      </c>
      <c r="Z55" s="1157" t="s">
        <v>793</v>
      </c>
      <c r="AA55" s="466" t="s">
        <v>334</v>
      </c>
      <c r="AB55" s="1161">
        <v>1</v>
      </c>
      <c r="AC55" s="158"/>
      <c r="AD55" s="165"/>
      <c r="AE55" s="158"/>
      <c r="AF55" s="165"/>
      <c r="AG55" s="158"/>
      <c r="AH55" s="165"/>
      <c r="AI55" s="158"/>
      <c r="AJ55" s="165"/>
      <c r="AK55" s="158"/>
      <c r="AL55" s="165"/>
      <c r="AM55" s="158"/>
    </row>
    <row r="56" spans="1:39" ht="27" customHeight="1" x14ac:dyDescent="0.2">
      <c r="A56" s="586"/>
      <c r="B56" s="619"/>
      <c r="C56" s="788"/>
      <c r="D56" s="624" t="s">
        <v>163</v>
      </c>
      <c r="E56" s="282" t="s">
        <v>158</v>
      </c>
      <c r="F56" s="274" t="s">
        <v>343</v>
      </c>
      <c r="G56" s="688"/>
      <c r="H56" s="313" t="s">
        <v>356</v>
      </c>
      <c r="I56" s="523"/>
      <c r="J56" s="523"/>
      <c r="K56" s="614"/>
      <c r="L56" s="637"/>
      <c r="M56" s="614"/>
      <c r="N56" s="517"/>
      <c r="O56" s="517"/>
      <c r="P56" s="520"/>
      <c r="Q56" s="523"/>
      <c r="R56" s="562"/>
      <c r="S56" s="539"/>
      <c r="T56" s="591" t="s">
        <v>339</v>
      </c>
      <c r="U56" s="716" t="s">
        <v>357</v>
      </c>
      <c r="V56" s="591" t="s">
        <v>346</v>
      </c>
      <c r="W56" s="591" t="s">
        <v>334</v>
      </c>
      <c r="X56" s="532" t="s">
        <v>347</v>
      </c>
      <c r="Y56" s="528" t="s">
        <v>826</v>
      </c>
      <c r="Z56" s="1158" t="s">
        <v>790</v>
      </c>
      <c r="AA56" s="716" t="s">
        <v>334</v>
      </c>
      <c r="AB56" s="552">
        <v>0</v>
      </c>
      <c r="AC56" s="159"/>
      <c r="AD56" s="163"/>
      <c r="AE56" s="159"/>
      <c r="AF56" s="163"/>
      <c r="AG56" s="159"/>
      <c r="AH56" s="163"/>
      <c r="AI56" s="159"/>
      <c r="AJ56" s="163"/>
      <c r="AK56" s="159"/>
      <c r="AL56" s="163"/>
      <c r="AM56" s="159"/>
    </row>
    <row r="57" spans="1:39" ht="34.5" customHeight="1" x14ac:dyDescent="0.2">
      <c r="A57" s="586"/>
      <c r="B57" s="619"/>
      <c r="C57" s="788"/>
      <c r="D57" s="509"/>
      <c r="E57" s="617" t="s">
        <v>160</v>
      </c>
      <c r="F57" s="274" t="s">
        <v>348</v>
      </c>
      <c r="G57" s="688"/>
      <c r="H57" s="591" t="s">
        <v>349</v>
      </c>
      <c r="I57" s="523"/>
      <c r="J57" s="523"/>
      <c r="K57" s="614"/>
      <c r="L57" s="637"/>
      <c r="M57" s="614"/>
      <c r="N57" s="517"/>
      <c r="O57" s="517"/>
      <c r="P57" s="520"/>
      <c r="Q57" s="523"/>
      <c r="R57" s="562"/>
      <c r="S57" s="539"/>
      <c r="T57" s="520"/>
      <c r="U57" s="532"/>
      <c r="V57" s="520"/>
      <c r="W57" s="520"/>
      <c r="X57" s="532"/>
      <c r="Y57" s="529"/>
      <c r="Z57" s="1159"/>
      <c r="AA57" s="532"/>
      <c r="AB57" s="553"/>
      <c r="AC57" s="159"/>
      <c r="AD57" s="163"/>
      <c r="AE57" s="159"/>
      <c r="AF57" s="163"/>
      <c r="AG57" s="159"/>
      <c r="AH57" s="163"/>
      <c r="AI57" s="159"/>
      <c r="AJ57" s="163"/>
      <c r="AK57" s="159"/>
      <c r="AL57" s="163"/>
      <c r="AM57" s="159"/>
    </row>
    <row r="58" spans="1:39" ht="27" customHeight="1" x14ac:dyDescent="0.2">
      <c r="A58" s="586"/>
      <c r="B58" s="619"/>
      <c r="C58" s="788"/>
      <c r="D58" s="509"/>
      <c r="E58" s="614"/>
      <c r="F58" s="274" t="s">
        <v>358</v>
      </c>
      <c r="G58" s="688"/>
      <c r="H58" s="520"/>
      <c r="I58" s="524"/>
      <c r="J58" s="524"/>
      <c r="K58" s="614"/>
      <c r="L58" s="637"/>
      <c r="M58" s="614"/>
      <c r="N58" s="517"/>
      <c r="O58" s="517"/>
      <c r="P58" s="520"/>
      <c r="Q58" s="524"/>
      <c r="R58" s="563"/>
      <c r="S58" s="539"/>
      <c r="T58" s="520"/>
      <c r="U58" s="532"/>
      <c r="V58" s="520"/>
      <c r="W58" s="520"/>
      <c r="X58" s="532"/>
      <c r="Y58" s="529"/>
      <c r="Z58" s="1159"/>
      <c r="AA58" s="532"/>
      <c r="AB58" s="553"/>
      <c r="AC58" s="159"/>
      <c r="AD58" s="163"/>
      <c r="AE58" s="159"/>
      <c r="AF58" s="163"/>
      <c r="AG58" s="159"/>
      <c r="AH58" s="163"/>
      <c r="AI58" s="159"/>
      <c r="AJ58" s="163"/>
      <c r="AK58" s="159"/>
      <c r="AL58" s="163"/>
      <c r="AM58" s="159"/>
    </row>
    <row r="59" spans="1:39" ht="47.25" customHeight="1" thickBot="1" x14ac:dyDescent="0.25">
      <c r="A59" s="586"/>
      <c r="B59" s="619"/>
      <c r="C59" s="789"/>
      <c r="D59" s="510"/>
      <c r="E59" s="615"/>
      <c r="F59" s="285" t="s">
        <v>270</v>
      </c>
      <c r="G59" s="689"/>
      <c r="H59" s="521"/>
      <c r="I59" s="525"/>
      <c r="J59" s="525"/>
      <c r="K59" s="615"/>
      <c r="L59" s="638"/>
      <c r="M59" s="615"/>
      <c r="N59" s="518"/>
      <c r="O59" s="518"/>
      <c r="P59" s="521"/>
      <c r="Q59" s="525"/>
      <c r="R59" s="564"/>
      <c r="S59" s="540"/>
      <c r="T59" s="521"/>
      <c r="U59" s="533"/>
      <c r="V59" s="521"/>
      <c r="W59" s="521"/>
      <c r="X59" s="533"/>
      <c r="Y59" s="530"/>
      <c r="Z59" s="1160"/>
      <c r="AA59" s="533"/>
      <c r="AB59" s="554"/>
      <c r="AC59" s="160"/>
      <c r="AD59" s="170"/>
      <c r="AE59" s="160"/>
      <c r="AF59" s="170"/>
      <c r="AG59" s="160"/>
      <c r="AH59" s="170"/>
      <c r="AI59" s="160"/>
      <c r="AJ59" s="170"/>
      <c r="AK59" s="160"/>
      <c r="AL59" s="170"/>
      <c r="AM59" s="160"/>
    </row>
    <row r="60" spans="1:39" ht="51" customHeight="1" x14ac:dyDescent="0.2">
      <c r="A60" s="586"/>
      <c r="B60" s="619"/>
      <c r="C60" s="646">
        <v>10</v>
      </c>
      <c r="D60" s="279" t="s">
        <v>162</v>
      </c>
      <c r="E60" s="286" t="s">
        <v>157</v>
      </c>
      <c r="F60" s="287" t="s">
        <v>327</v>
      </c>
      <c r="G60" s="790" t="s">
        <v>359</v>
      </c>
      <c r="H60" s="145" t="s">
        <v>329</v>
      </c>
      <c r="I60" s="522" t="s">
        <v>47</v>
      </c>
      <c r="J60" s="522" t="s">
        <v>114</v>
      </c>
      <c r="K60" s="652">
        <f>VLOOKUP(I60,'[4]MATRIZ CALIFICACIÓN'!$B$10:$C$14,2,0)</f>
        <v>1</v>
      </c>
      <c r="L60" s="636">
        <f>HLOOKUP(J60,'[4]MATRIZ CALIFICACIÓN'!$D$8:$F$9,2,0)</f>
        <v>2</v>
      </c>
      <c r="M60" s="613">
        <f>VALUE(CONCATENATE(K60,L60))</f>
        <v>12</v>
      </c>
      <c r="N60" s="516" t="str">
        <f>VLOOKUP(M60,'[7]MATRIZ CALIFICACIÓN'!$D$27:$E$69,2,0)</f>
        <v>BAJA</v>
      </c>
      <c r="O60" s="634" t="s">
        <v>360</v>
      </c>
      <c r="P60" s="519" t="s">
        <v>106</v>
      </c>
      <c r="Q60" s="522" t="s">
        <v>47</v>
      </c>
      <c r="R60" s="561" t="s">
        <v>114</v>
      </c>
      <c r="S60" s="571" t="s">
        <v>10</v>
      </c>
      <c r="T60" s="519" t="s">
        <v>361</v>
      </c>
      <c r="U60" s="531" t="s">
        <v>362</v>
      </c>
      <c r="V60" s="519" t="s">
        <v>363</v>
      </c>
      <c r="W60" s="519" t="s">
        <v>334</v>
      </c>
      <c r="X60" s="531" t="s">
        <v>364</v>
      </c>
      <c r="Y60" s="531" t="s">
        <v>794</v>
      </c>
      <c r="Z60" s="531" t="s">
        <v>795</v>
      </c>
      <c r="AA60" s="531" t="s">
        <v>800</v>
      </c>
      <c r="AB60" s="531" t="s">
        <v>796</v>
      </c>
      <c r="AC60" s="158"/>
      <c r="AD60" s="162"/>
      <c r="AE60" s="158"/>
      <c r="AF60" s="162"/>
      <c r="AG60" s="158"/>
      <c r="AH60" s="162"/>
      <c r="AI60" s="158"/>
      <c r="AJ60" s="162"/>
      <c r="AK60" s="158"/>
      <c r="AL60" s="162"/>
      <c r="AM60" s="158"/>
    </row>
    <row r="61" spans="1:39" ht="39" customHeight="1" x14ac:dyDescent="0.2">
      <c r="A61" s="586"/>
      <c r="B61" s="619"/>
      <c r="C61" s="647"/>
      <c r="D61" s="624" t="s">
        <v>163</v>
      </c>
      <c r="E61" s="617" t="s">
        <v>160</v>
      </c>
      <c r="F61" s="274" t="s">
        <v>336</v>
      </c>
      <c r="G61" s="688"/>
      <c r="H61" s="326" t="s">
        <v>349</v>
      </c>
      <c r="I61" s="523"/>
      <c r="J61" s="523"/>
      <c r="K61" s="653"/>
      <c r="L61" s="637"/>
      <c r="M61" s="614"/>
      <c r="N61" s="517"/>
      <c r="O61" s="619"/>
      <c r="P61" s="520"/>
      <c r="Q61" s="523"/>
      <c r="R61" s="562"/>
      <c r="S61" s="539"/>
      <c r="T61" s="520"/>
      <c r="U61" s="532"/>
      <c r="V61" s="520"/>
      <c r="W61" s="520"/>
      <c r="X61" s="532"/>
      <c r="Y61" s="532"/>
      <c r="Z61" s="532"/>
      <c r="AA61" s="532"/>
      <c r="AB61" s="532"/>
      <c r="AC61" s="159"/>
      <c r="AD61" s="163"/>
      <c r="AE61" s="159"/>
      <c r="AF61" s="163"/>
      <c r="AG61" s="159"/>
      <c r="AH61" s="163"/>
      <c r="AI61" s="159"/>
      <c r="AJ61" s="163"/>
      <c r="AK61" s="159"/>
      <c r="AL61" s="163"/>
      <c r="AM61" s="159"/>
    </row>
    <row r="62" spans="1:39" ht="36" customHeight="1" x14ac:dyDescent="0.2">
      <c r="A62" s="586"/>
      <c r="B62" s="619"/>
      <c r="C62" s="647"/>
      <c r="D62" s="509"/>
      <c r="E62" s="614"/>
      <c r="F62" s="624" t="s">
        <v>365</v>
      </c>
      <c r="G62" s="688"/>
      <c r="H62" s="618" t="s">
        <v>366</v>
      </c>
      <c r="I62" s="523"/>
      <c r="J62" s="523"/>
      <c r="K62" s="653"/>
      <c r="L62" s="637"/>
      <c r="M62" s="614"/>
      <c r="N62" s="517"/>
      <c r="O62" s="619"/>
      <c r="P62" s="520"/>
      <c r="Q62" s="523"/>
      <c r="R62" s="562"/>
      <c r="S62" s="539"/>
      <c r="T62" s="520"/>
      <c r="U62" s="532"/>
      <c r="V62" s="520"/>
      <c r="W62" s="520"/>
      <c r="X62" s="532"/>
      <c r="Y62" s="532"/>
      <c r="Z62" s="532"/>
      <c r="AA62" s="532"/>
      <c r="AB62" s="532"/>
      <c r="AC62" s="159"/>
      <c r="AD62" s="163"/>
      <c r="AE62" s="159"/>
      <c r="AF62" s="163"/>
      <c r="AG62" s="159"/>
      <c r="AH62" s="163"/>
      <c r="AI62" s="159"/>
      <c r="AJ62" s="163"/>
      <c r="AK62" s="159"/>
      <c r="AL62" s="163"/>
      <c r="AM62" s="159"/>
    </row>
    <row r="63" spans="1:39" ht="27.75" customHeight="1" x14ac:dyDescent="0.2">
      <c r="A63" s="586"/>
      <c r="B63" s="619"/>
      <c r="C63" s="647"/>
      <c r="D63" s="509"/>
      <c r="E63" s="614"/>
      <c r="F63" s="509"/>
      <c r="G63" s="688"/>
      <c r="H63" s="619"/>
      <c r="I63" s="524"/>
      <c r="J63" s="524"/>
      <c r="K63" s="653"/>
      <c r="L63" s="637"/>
      <c r="M63" s="614"/>
      <c r="N63" s="517"/>
      <c r="O63" s="619"/>
      <c r="P63" s="520"/>
      <c r="Q63" s="524"/>
      <c r="R63" s="563"/>
      <c r="S63" s="539"/>
      <c r="T63" s="520"/>
      <c r="U63" s="532"/>
      <c r="V63" s="520"/>
      <c r="W63" s="520"/>
      <c r="X63" s="532"/>
      <c r="Y63" s="532"/>
      <c r="Z63" s="532"/>
      <c r="AA63" s="532"/>
      <c r="AB63" s="532"/>
      <c r="AC63" s="159"/>
      <c r="AD63" s="163"/>
      <c r="AE63" s="159"/>
      <c r="AF63" s="163"/>
      <c r="AG63" s="159"/>
      <c r="AH63" s="163"/>
      <c r="AI63" s="159"/>
      <c r="AJ63" s="163"/>
      <c r="AK63" s="159"/>
      <c r="AL63" s="163"/>
      <c r="AM63" s="159"/>
    </row>
    <row r="64" spans="1:39" ht="53.25" customHeight="1" thickBot="1" x14ac:dyDescent="0.25">
      <c r="A64" s="586"/>
      <c r="B64" s="619"/>
      <c r="C64" s="648"/>
      <c r="D64" s="510"/>
      <c r="E64" s="615"/>
      <c r="F64" s="510"/>
      <c r="G64" s="624"/>
      <c r="H64" s="620"/>
      <c r="I64" s="525"/>
      <c r="J64" s="525"/>
      <c r="K64" s="654"/>
      <c r="L64" s="638"/>
      <c r="M64" s="615"/>
      <c r="N64" s="518"/>
      <c r="O64" s="620"/>
      <c r="P64" s="521"/>
      <c r="Q64" s="525"/>
      <c r="R64" s="564"/>
      <c r="S64" s="540"/>
      <c r="T64" s="521"/>
      <c r="U64" s="533"/>
      <c r="V64" s="521"/>
      <c r="W64" s="521"/>
      <c r="X64" s="533"/>
      <c r="Y64" s="533"/>
      <c r="Z64" s="533"/>
      <c r="AA64" s="533"/>
      <c r="AB64" s="533"/>
      <c r="AC64" s="160"/>
      <c r="AD64" s="164"/>
      <c r="AE64" s="160"/>
      <c r="AF64" s="164"/>
      <c r="AG64" s="160"/>
      <c r="AH64" s="164"/>
      <c r="AI64" s="160"/>
      <c r="AJ64" s="164"/>
      <c r="AK64" s="160"/>
      <c r="AL64" s="164"/>
      <c r="AM64" s="160"/>
    </row>
    <row r="65" spans="1:39" ht="144" customHeight="1" x14ac:dyDescent="0.2">
      <c r="A65" s="586"/>
      <c r="B65" s="619"/>
      <c r="C65" s="678">
        <v>11</v>
      </c>
      <c r="D65" s="279" t="s">
        <v>162</v>
      </c>
      <c r="E65" s="286" t="s">
        <v>157</v>
      </c>
      <c r="F65" s="287" t="s">
        <v>327</v>
      </c>
      <c r="G65" s="687" t="s">
        <v>367</v>
      </c>
      <c r="H65" s="145" t="s">
        <v>356</v>
      </c>
      <c r="I65" s="522" t="s">
        <v>47</v>
      </c>
      <c r="J65" s="522" t="s">
        <v>114</v>
      </c>
      <c r="K65" s="681">
        <f>VLOOKUP(I65,'[4]MATRIZ CALIFICACIÓN'!$B$10:$C$14,2,0)</f>
        <v>1</v>
      </c>
      <c r="L65" s="639">
        <f>HLOOKUP(J65,'[4]MATRIZ CALIFICACIÓN'!$D$8:$F$9,2,0)</f>
        <v>2</v>
      </c>
      <c r="M65" s="519">
        <f>VALUE(CONCATENATE(K65,L65))</f>
        <v>12</v>
      </c>
      <c r="N65" s="516" t="str">
        <f>VLOOKUP(M65,'[7]MATRIZ CALIFICACIÓN'!$D$27:$E$69,2,0)</f>
        <v>BAJA</v>
      </c>
      <c r="O65" s="300" t="s">
        <v>368</v>
      </c>
      <c r="P65" s="255" t="s">
        <v>106</v>
      </c>
      <c r="Q65" s="522" t="s">
        <v>47</v>
      </c>
      <c r="R65" s="561" t="s">
        <v>114</v>
      </c>
      <c r="S65" s="571" t="s">
        <v>10</v>
      </c>
      <c r="T65" s="748" t="s">
        <v>369</v>
      </c>
      <c r="U65" s="531" t="s">
        <v>370</v>
      </c>
      <c r="V65" s="519" t="s">
        <v>371</v>
      </c>
      <c r="W65" s="519" t="s">
        <v>334</v>
      </c>
      <c r="X65" s="531" t="s">
        <v>372</v>
      </c>
      <c r="Y65" s="419"/>
      <c r="Z65" s="464" t="s">
        <v>797</v>
      </c>
      <c r="AA65" s="370" t="s">
        <v>798</v>
      </c>
      <c r="AB65" s="1154">
        <v>1</v>
      </c>
      <c r="AC65" s="158"/>
      <c r="AD65" s="162"/>
      <c r="AE65" s="158"/>
      <c r="AF65" s="162"/>
      <c r="AG65" s="158"/>
      <c r="AH65" s="162"/>
      <c r="AI65" s="158"/>
      <c r="AJ65" s="162"/>
      <c r="AK65" s="158"/>
      <c r="AL65" s="162"/>
      <c r="AM65" s="158"/>
    </row>
    <row r="66" spans="1:39" ht="61.5" customHeight="1" x14ac:dyDescent="0.2">
      <c r="A66" s="586"/>
      <c r="B66" s="619"/>
      <c r="C66" s="679"/>
      <c r="D66" s="624" t="s">
        <v>163</v>
      </c>
      <c r="E66" s="617" t="s">
        <v>160</v>
      </c>
      <c r="F66" s="274" t="s">
        <v>336</v>
      </c>
      <c r="G66" s="688"/>
      <c r="H66" s="313" t="s">
        <v>349</v>
      </c>
      <c r="I66" s="523"/>
      <c r="J66" s="523"/>
      <c r="K66" s="682"/>
      <c r="L66" s="640"/>
      <c r="M66" s="520"/>
      <c r="N66" s="517"/>
      <c r="O66" s="301" t="s">
        <v>373</v>
      </c>
      <c r="P66" s="266" t="s">
        <v>106</v>
      </c>
      <c r="Q66" s="523"/>
      <c r="R66" s="562"/>
      <c r="S66" s="539"/>
      <c r="T66" s="749"/>
      <c r="U66" s="532"/>
      <c r="V66" s="520"/>
      <c r="W66" s="520"/>
      <c r="X66" s="532"/>
      <c r="Y66" s="528"/>
      <c r="Z66" s="520" t="s">
        <v>799</v>
      </c>
      <c r="AA66" s="556" t="s">
        <v>798</v>
      </c>
      <c r="AB66" s="558">
        <v>1</v>
      </c>
      <c r="AC66" s="159"/>
      <c r="AD66" s="163"/>
      <c r="AE66" s="159"/>
      <c r="AF66" s="163"/>
      <c r="AG66" s="159"/>
      <c r="AH66" s="163"/>
      <c r="AI66" s="159"/>
      <c r="AJ66" s="163"/>
      <c r="AK66" s="159"/>
      <c r="AL66" s="163"/>
      <c r="AM66" s="159"/>
    </row>
    <row r="67" spans="1:39" ht="63" customHeight="1" x14ac:dyDescent="0.2">
      <c r="A67" s="586"/>
      <c r="B67" s="619"/>
      <c r="C67" s="679"/>
      <c r="D67" s="509"/>
      <c r="E67" s="614"/>
      <c r="F67" s="274" t="s">
        <v>374</v>
      </c>
      <c r="G67" s="688"/>
      <c r="H67" s="591" t="s">
        <v>375</v>
      </c>
      <c r="I67" s="523"/>
      <c r="J67" s="523"/>
      <c r="K67" s="682"/>
      <c r="L67" s="640"/>
      <c r="M67" s="520"/>
      <c r="N67" s="517"/>
      <c r="O67" s="626" t="s">
        <v>376</v>
      </c>
      <c r="P67" s="591" t="s">
        <v>106</v>
      </c>
      <c r="Q67" s="523"/>
      <c r="R67" s="562"/>
      <c r="S67" s="539"/>
      <c r="T67" s="749"/>
      <c r="U67" s="532"/>
      <c r="V67" s="520"/>
      <c r="W67" s="520"/>
      <c r="X67" s="532"/>
      <c r="Y67" s="529"/>
      <c r="Z67" s="520"/>
      <c r="AA67" s="556"/>
      <c r="AB67" s="559"/>
      <c r="AC67" s="159"/>
      <c r="AD67" s="163"/>
      <c r="AE67" s="159"/>
      <c r="AF67" s="163"/>
      <c r="AG67" s="159"/>
      <c r="AH67" s="163"/>
      <c r="AI67" s="159"/>
      <c r="AJ67" s="163"/>
      <c r="AK67" s="159"/>
      <c r="AL67" s="163"/>
      <c r="AM67" s="159"/>
    </row>
    <row r="68" spans="1:39" ht="20.25" customHeight="1" x14ac:dyDescent="0.2">
      <c r="A68" s="586"/>
      <c r="B68" s="619"/>
      <c r="C68" s="679"/>
      <c r="D68" s="509"/>
      <c r="E68" s="614"/>
      <c r="F68" s="624" t="s">
        <v>377</v>
      </c>
      <c r="G68" s="688"/>
      <c r="H68" s="520"/>
      <c r="I68" s="524"/>
      <c r="J68" s="524"/>
      <c r="K68" s="682"/>
      <c r="L68" s="640"/>
      <c r="M68" s="520"/>
      <c r="N68" s="517"/>
      <c r="O68" s="627"/>
      <c r="P68" s="520"/>
      <c r="Q68" s="524"/>
      <c r="R68" s="563"/>
      <c r="S68" s="539"/>
      <c r="T68" s="749"/>
      <c r="U68" s="532"/>
      <c r="V68" s="520"/>
      <c r="W68" s="520"/>
      <c r="X68" s="532"/>
      <c r="Y68" s="529"/>
      <c r="Z68" s="520"/>
      <c r="AA68" s="556"/>
      <c r="AB68" s="559"/>
      <c r="AC68" s="159"/>
      <c r="AD68" s="163"/>
      <c r="AE68" s="159"/>
      <c r="AF68" s="163"/>
      <c r="AG68" s="159"/>
      <c r="AH68" s="163"/>
      <c r="AI68" s="159"/>
      <c r="AJ68" s="163"/>
      <c r="AK68" s="159"/>
      <c r="AL68" s="163"/>
      <c r="AM68" s="159"/>
    </row>
    <row r="69" spans="1:39" ht="43.5" customHeight="1" thickBot="1" x14ac:dyDescent="0.25">
      <c r="A69" s="587"/>
      <c r="B69" s="620"/>
      <c r="C69" s="680"/>
      <c r="D69" s="510"/>
      <c r="E69" s="615"/>
      <c r="F69" s="510"/>
      <c r="G69" s="689"/>
      <c r="H69" s="521"/>
      <c r="I69" s="525"/>
      <c r="J69" s="525"/>
      <c r="K69" s="683"/>
      <c r="L69" s="641"/>
      <c r="M69" s="521"/>
      <c r="N69" s="518"/>
      <c r="O69" s="628"/>
      <c r="P69" s="521"/>
      <c r="Q69" s="525"/>
      <c r="R69" s="564"/>
      <c r="S69" s="540"/>
      <c r="T69" s="750"/>
      <c r="U69" s="533"/>
      <c r="V69" s="521"/>
      <c r="W69" s="521"/>
      <c r="X69" s="533"/>
      <c r="Y69" s="530"/>
      <c r="Z69" s="521"/>
      <c r="AA69" s="557"/>
      <c r="AB69" s="560"/>
      <c r="AC69" s="160"/>
      <c r="AD69" s="164"/>
      <c r="AE69" s="160"/>
      <c r="AF69" s="164"/>
      <c r="AG69" s="160"/>
      <c r="AH69" s="164"/>
      <c r="AI69" s="160"/>
      <c r="AJ69" s="164"/>
      <c r="AK69" s="160"/>
      <c r="AL69" s="164"/>
      <c r="AM69" s="160"/>
    </row>
    <row r="70" spans="1:39" ht="53.25" customHeight="1" x14ac:dyDescent="0.2">
      <c r="A70" s="586" t="s">
        <v>725</v>
      </c>
      <c r="B70" s="619" t="s">
        <v>726</v>
      </c>
      <c r="C70" s="667">
        <v>12</v>
      </c>
      <c r="D70" s="280" t="s">
        <v>161</v>
      </c>
      <c r="E70" s="250" t="s">
        <v>160</v>
      </c>
      <c r="F70" s="283" t="s">
        <v>652</v>
      </c>
      <c r="G70" s="742" t="s">
        <v>653</v>
      </c>
      <c r="H70" s="313" t="s">
        <v>380</v>
      </c>
      <c r="I70" s="522" t="s">
        <v>47</v>
      </c>
      <c r="J70" s="522" t="s">
        <v>113</v>
      </c>
      <c r="K70" s="613">
        <f>VLOOKUP(I70,'[8]MATRIZ CALIFICACIÓN'!$B$10:$C$14,2,0)</f>
        <v>1</v>
      </c>
      <c r="L70" s="636">
        <f>HLOOKUP(J70,'[8]MATRIZ CALIFICACIÓN'!$D$8:$F$9,2,0)</f>
        <v>1</v>
      </c>
      <c r="M70" s="613">
        <f>VALUE(CONCATENATE(K70,L70))</f>
        <v>11</v>
      </c>
      <c r="N70" s="516" t="str">
        <f>VLOOKUP(M70,'[8]MATRIZ CALIFICACIÓN'!$D$27:$E$69,2,0)</f>
        <v>BAJA</v>
      </c>
      <c r="O70" s="302" t="s">
        <v>654</v>
      </c>
      <c r="P70" s="519" t="s">
        <v>106</v>
      </c>
      <c r="Q70" s="522" t="s">
        <v>47</v>
      </c>
      <c r="R70" s="561" t="s">
        <v>113</v>
      </c>
      <c r="S70" s="571" t="s">
        <v>10</v>
      </c>
      <c r="T70" s="698">
        <v>42857</v>
      </c>
      <c r="U70" s="571" t="s">
        <v>655</v>
      </c>
      <c r="V70" s="592" t="s">
        <v>656</v>
      </c>
      <c r="W70" s="745" t="s">
        <v>657</v>
      </c>
      <c r="X70" s="568" t="s">
        <v>658</v>
      </c>
      <c r="Y70" s="579" t="s">
        <v>459</v>
      </c>
      <c r="Z70" s="1080" t="s">
        <v>813</v>
      </c>
      <c r="AA70" s="579" t="s">
        <v>657</v>
      </c>
      <c r="AB70" s="951" t="s">
        <v>459</v>
      </c>
      <c r="AC70" s="384"/>
      <c r="AD70" s="383"/>
      <c r="AE70" s="384"/>
      <c r="AF70" s="383"/>
      <c r="AG70" s="384"/>
      <c r="AH70" s="383"/>
      <c r="AI70" s="384"/>
      <c r="AJ70" s="383"/>
      <c r="AK70" s="384"/>
      <c r="AL70" s="383"/>
      <c r="AM70" s="384"/>
    </row>
    <row r="71" spans="1:39" ht="25.5" customHeight="1" x14ac:dyDescent="0.2">
      <c r="A71" s="586"/>
      <c r="B71" s="619"/>
      <c r="C71" s="668"/>
      <c r="D71" s="624" t="s">
        <v>162</v>
      </c>
      <c r="E71" s="617" t="s">
        <v>157</v>
      </c>
      <c r="F71" s="274" t="s">
        <v>336</v>
      </c>
      <c r="G71" s="743"/>
      <c r="H71" s="313" t="s">
        <v>388</v>
      </c>
      <c r="I71" s="523"/>
      <c r="J71" s="523"/>
      <c r="K71" s="614"/>
      <c r="L71" s="637"/>
      <c r="M71" s="614"/>
      <c r="N71" s="517"/>
      <c r="O71" s="625" t="s">
        <v>659</v>
      </c>
      <c r="P71" s="520"/>
      <c r="Q71" s="523"/>
      <c r="R71" s="562"/>
      <c r="S71" s="539"/>
      <c r="T71" s="699"/>
      <c r="U71" s="539"/>
      <c r="V71" s="593"/>
      <c r="W71" s="746"/>
      <c r="X71" s="569"/>
      <c r="Y71" s="490"/>
      <c r="Z71" s="1081"/>
      <c r="AA71" s="490"/>
      <c r="AB71" s="952"/>
      <c r="AC71" s="384"/>
      <c r="AD71" s="383"/>
      <c r="AE71" s="384"/>
      <c r="AF71" s="383"/>
      <c r="AG71" s="384"/>
      <c r="AH71" s="383"/>
      <c r="AI71" s="384"/>
      <c r="AJ71" s="383"/>
      <c r="AK71" s="384"/>
      <c r="AL71" s="383"/>
      <c r="AM71" s="384"/>
    </row>
    <row r="72" spans="1:39" ht="72" customHeight="1" x14ac:dyDescent="0.2">
      <c r="A72" s="586"/>
      <c r="B72" s="619"/>
      <c r="C72" s="668"/>
      <c r="D72" s="509"/>
      <c r="E72" s="614"/>
      <c r="F72" s="274" t="s">
        <v>660</v>
      </c>
      <c r="G72" s="743"/>
      <c r="H72" s="313" t="s">
        <v>390</v>
      </c>
      <c r="I72" s="523"/>
      <c r="J72" s="523"/>
      <c r="K72" s="614"/>
      <c r="L72" s="637"/>
      <c r="M72" s="614"/>
      <c r="N72" s="517"/>
      <c r="O72" s="517"/>
      <c r="P72" s="520"/>
      <c r="Q72" s="523"/>
      <c r="R72" s="562"/>
      <c r="S72" s="539"/>
      <c r="T72" s="699"/>
      <c r="U72" s="539"/>
      <c r="V72" s="593"/>
      <c r="W72" s="746"/>
      <c r="X72" s="569"/>
      <c r="Y72" s="490"/>
      <c r="Z72" s="1081"/>
      <c r="AA72" s="490"/>
      <c r="AB72" s="952"/>
      <c r="AC72" s="384"/>
      <c r="AD72" s="383"/>
      <c r="AE72" s="384"/>
      <c r="AF72" s="383"/>
      <c r="AG72" s="384"/>
      <c r="AH72" s="383"/>
      <c r="AI72" s="384"/>
      <c r="AJ72" s="383"/>
      <c r="AK72" s="384"/>
      <c r="AL72" s="383"/>
      <c r="AM72" s="384"/>
    </row>
    <row r="73" spans="1:39" ht="16.5" customHeight="1" x14ac:dyDescent="0.2">
      <c r="A73" s="586"/>
      <c r="B73" s="619"/>
      <c r="C73" s="668"/>
      <c r="D73" s="509"/>
      <c r="E73" s="614"/>
      <c r="F73" s="624" t="s">
        <v>389</v>
      </c>
      <c r="G73" s="743"/>
      <c r="H73" s="591" t="s">
        <v>661</v>
      </c>
      <c r="I73" s="524"/>
      <c r="J73" s="524"/>
      <c r="K73" s="614"/>
      <c r="L73" s="637"/>
      <c r="M73" s="614"/>
      <c r="N73" s="517"/>
      <c r="O73" s="517"/>
      <c r="P73" s="520"/>
      <c r="Q73" s="524"/>
      <c r="R73" s="563"/>
      <c r="S73" s="539"/>
      <c r="T73" s="699"/>
      <c r="U73" s="539"/>
      <c r="V73" s="593"/>
      <c r="W73" s="746"/>
      <c r="X73" s="569"/>
      <c r="Y73" s="490"/>
      <c r="Z73" s="1081"/>
      <c r="AA73" s="490"/>
      <c r="AB73" s="952"/>
      <c r="AC73" s="384"/>
      <c r="AD73" s="383"/>
      <c r="AE73" s="384"/>
      <c r="AF73" s="383"/>
      <c r="AG73" s="384"/>
      <c r="AH73" s="383"/>
      <c r="AI73" s="384"/>
      <c r="AJ73" s="383"/>
      <c r="AK73" s="384"/>
      <c r="AL73" s="383"/>
      <c r="AM73" s="384"/>
    </row>
    <row r="74" spans="1:39" ht="15.75" customHeight="1" thickBot="1" x14ac:dyDescent="0.25">
      <c r="A74" s="586"/>
      <c r="B74" s="619"/>
      <c r="C74" s="669"/>
      <c r="D74" s="510"/>
      <c r="E74" s="615"/>
      <c r="F74" s="510"/>
      <c r="G74" s="744"/>
      <c r="H74" s="521"/>
      <c r="I74" s="525"/>
      <c r="J74" s="525"/>
      <c r="K74" s="615"/>
      <c r="L74" s="638"/>
      <c r="M74" s="615"/>
      <c r="N74" s="518"/>
      <c r="O74" s="518"/>
      <c r="P74" s="521"/>
      <c r="Q74" s="525"/>
      <c r="R74" s="564"/>
      <c r="S74" s="540"/>
      <c r="T74" s="700"/>
      <c r="U74" s="540"/>
      <c r="V74" s="594"/>
      <c r="W74" s="747"/>
      <c r="X74" s="570"/>
      <c r="Y74" s="491"/>
      <c r="Z74" s="1082"/>
      <c r="AA74" s="491"/>
      <c r="AB74" s="953"/>
      <c r="AC74" s="384"/>
      <c r="AD74" s="383"/>
      <c r="AE74" s="384"/>
      <c r="AF74" s="383"/>
      <c r="AG74" s="384"/>
      <c r="AH74" s="383"/>
      <c r="AI74" s="384"/>
      <c r="AJ74" s="383"/>
      <c r="AK74" s="384"/>
      <c r="AL74" s="383"/>
      <c r="AM74" s="384"/>
    </row>
    <row r="75" spans="1:39" ht="78" customHeight="1" thickBot="1" x14ac:dyDescent="0.25">
      <c r="A75" s="586"/>
      <c r="B75" s="619"/>
      <c r="C75" s="646">
        <v>13</v>
      </c>
      <c r="D75" s="508"/>
      <c r="E75" s="286" t="s">
        <v>157</v>
      </c>
      <c r="F75" s="287" t="s">
        <v>662</v>
      </c>
      <c r="G75" s="649" t="s">
        <v>663</v>
      </c>
      <c r="H75" s="145" t="s">
        <v>661</v>
      </c>
      <c r="I75" s="522" t="s">
        <v>29</v>
      </c>
      <c r="J75" s="522" t="s">
        <v>114</v>
      </c>
      <c r="K75" s="652">
        <f>VLOOKUP(I75,'[4]MATRIZ CALIFICACIÓN'!$B$10:$C$14,2,0)</f>
        <v>3</v>
      </c>
      <c r="L75" s="636">
        <f>HLOOKUP(J75,'[4]MATRIZ CALIFICACIÓN'!$D$8:$F$9,2,0)</f>
        <v>2</v>
      </c>
      <c r="M75" s="613">
        <f>VALUE(CONCATENATE(K75,L75))</f>
        <v>32</v>
      </c>
      <c r="N75" s="516" t="str">
        <f>VLOOKUP(M75,'[8]MATRIZ CALIFICACIÓN'!$D$27:$E$69,2,0)</f>
        <v xml:space="preserve">ALTA </v>
      </c>
      <c r="O75" s="303" t="s">
        <v>664</v>
      </c>
      <c r="P75" s="519" t="s">
        <v>106</v>
      </c>
      <c r="Q75" s="522" t="s">
        <v>47</v>
      </c>
      <c r="R75" s="561" t="s">
        <v>113</v>
      </c>
      <c r="S75" s="565" t="s">
        <v>35</v>
      </c>
      <c r="T75" s="386">
        <v>42857</v>
      </c>
      <c r="U75" s="265" t="s">
        <v>665</v>
      </c>
      <c r="V75" s="272" t="s">
        <v>656</v>
      </c>
      <c r="W75" s="387" t="s">
        <v>666</v>
      </c>
      <c r="X75" s="391" t="s">
        <v>658</v>
      </c>
      <c r="Y75" s="1083" t="s">
        <v>459</v>
      </c>
      <c r="Z75" s="1091" t="s">
        <v>813</v>
      </c>
      <c r="AA75" s="1092" t="s">
        <v>657</v>
      </c>
      <c r="AB75" s="1084" t="s">
        <v>459</v>
      </c>
      <c r="AC75" s="384"/>
      <c r="AD75" s="383"/>
      <c r="AE75" s="384"/>
      <c r="AF75" s="383"/>
      <c r="AG75" s="384"/>
      <c r="AH75" s="383"/>
      <c r="AI75" s="384"/>
      <c r="AJ75" s="383"/>
      <c r="AK75" s="384"/>
      <c r="AL75" s="383"/>
      <c r="AM75" s="384"/>
    </row>
    <row r="76" spans="1:39" ht="59.25" customHeight="1" x14ac:dyDescent="0.2">
      <c r="A76" s="586"/>
      <c r="B76" s="619"/>
      <c r="C76" s="647"/>
      <c r="D76" s="509"/>
      <c r="E76" s="282" t="s">
        <v>160</v>
      </c>
      <c r="F76" s="274" t="s">
        <v>667</v>
      </c>
      <c r="G76" s="650"/>
      <c r="H76" s="326" t="s">
        <v>668</v>
      </c>
      <c r="I76" s="523"/>
      <c r="J76" s="523"/>
      <c r="K76" s="653"/>
      <c r="L76" s="637"/>
      <c r="M76" s="614"/>
      <c r="N76" s="517"/>
      <c r="O76" s="618" t="s">
        <v>669</v>
      </c>
      <c r="P76" s="520"/>
      <c r="Q76" s="523"/>
      <c r="R76" s="562"/>
      <c r="S76" s="566"/>
      <c r="T76" s="604">
        <v>42857</v>
      </c>
      <c r="U76" s="591" t="s">
        <v>670</v>
      </c>
      <c r="V76" s="591" t="s">
        <v>671</v>
      </c>
      <c r="W76" s="607" t="s">
        <v>666</v>
      </c>
      <c r="X76" s="610" t="s">
        <v>672</v>
      </c>
      <c r="Y76" s="1085" t="s">
        <v>459</v>
      </c>
      <c r="Z76" s="921" t="s">
        <v>814</v>
      </c>
      <c r="AA76" s="921" t="s">
        <v>657</v>
      </c>
      <c r="AB76" s="576" t="s">
        <v>459</v>
      </c>
      <c r="AC76" s="384"/>
      <c r="AD76" s="383"/>
      <c r="AE76" s="384"/>
      <c r="AF76" s="383"/>
      <c r="AG76" s="384"/>
      <c r="AH76" s="383"/>
      <c r="AI76" s="384"/>
      <c r="AJ76" s="383"/>
      <c r="AK76" s="384"/>
      <c r="AL76" s="383"/>
      <c r="AM76" s="384"/>
    </row>
    <row r="77" spans="1:39" ht="21.75" customHeight="1" x14ac:dyDescent="0.2">
      <c r="A77" s="586"/>
      <c r="B77" s="619"/>
      <c r="C77" s="647"/>
      <c r="D77" s="509"/>
      <c r="E77" s="617" t="s">
        <v>158</v>
      </c>
      <c r="F77" s="624" t="s">
        <v>673</v>
      </c>
      <c r="G77" s="650"/>
      <c r="H77" s="326" t="s">
        <v>390</v>
      </c>
      <c r="I77" s="523"/>
      <c r="J77" s="523"/>
      <c r="K77" s="653"/>
      <c r="L77" s="637"/>
      <c r="M77" s="614"/>
      <c r="N77" s="517"/>
      <c r="O77" s="619"/>
      <c r="P77" s="520"/>
      <c r="Q77" s="523"/>
      <c r="R77" s="562"/>
      <c r="S77" s="566"/>
      <c r="T77" s="605"/>
      <c r="U77" s="520"/>
      <c r="V77" s="520"/>
      <c r="W77" s="608"/>
      <c r="X77" s="611"/>
      <c r="Y77" s="1087"/>
      <c r="Z77" s="922"/>
      <c r="AA77" s="922"/>
      <c r="AB77" s="963"/>
      <c r="AC77" s="384"/>
      <c r="AD77" s="383"/>
      <c r="AE77" s="384"/>
      <c r="AF77" s="383"/>
      <c r="AG77" s="384"/>
      <c r="AH77" s="383"/>
      <c r="AI77" s="384"/>
      <c r="AJ77" s="383"/>
      <c r="AK77" s="384"/>
      <c r="AL77" s="383"/>
      <c r="AM77" s="384"/>
    </row>
    <row r="78" spans="1:39" ht="21.75" customHeight="1" x14ac:dyDescent="0.2">
      <c r="A78" s="586"/>
      <c r="B78" s="619"/>
      <c r="C78" s="647"/>
      <c r="D78" s="509"/>
      <c r="E78" s="614"/>
      <c r="F78" s="509"/>
      <c r="G78" s="650"/>
      <c r="H78" s="618" t="s">
        <v>674</v>
      </c>
      <c r="I78" s="524"/>
      <c r="J78" s="524"/>
      <c r="K78" s="653"/>
      <c r="L78" s="637"/>
      <c r="M78" s="614"/>
      <c r="N78" s="517"/>
      <c r="O78" s="619"/>
      <c r="P78" s="520"/>
      <c r="Q78" s="524"/>
      <c r="R78" s="563"/>
      <c r="S78" s="566"/>
      <c r="T78" s="605"/>
      <c r="U78" s="520"/>
      <c r="V78" s="520"/>
      <c r="W78" s="608"/>
      <c r="X78" s="611"/>
      <c r="Y78" s="1087"/>
      <c r="Z78" s="922"/>
      <c r="AA78" s="922"/>
      <c r="AB78" s="963"/>
      <c r="AC78" s="384"/>
      <c r="AD78" s="383"/>
      <c r="AE78" s="384"/>
      <c r="AF78" s="383"/>
      <c r="AG78" s="384"/>
      <c r="AH78" s="383"/>
      <c r="AI78" s="384"/>
      <c r="AJ78" s="383"/>
      <c r="AK78" s="384"/>
      <c r="AL78" s="383"/>
      <c r="AM78" s="384"/>
    </row>
    <row r="79" spans="1:39" ht="21.75" customHeight="1" thickBot="1" x14ac:dyDescent="0.25">
      <c r="A79" s="586"/>
      <c r="B79" s="619"/>
      <c r="C79" s="648"/>
      <c r="D79" s="510"/>
      <c r="E79" s="615"/>
      <c r="F79" s="510"/>
      <c r="G79" s="651"/>
      <c r="H79" s="620"/>
      <c r="I79" s="525"/>
      <c r="J79" s="525"/>
      <c r="K79" s="654"/>
      <c r="L79" s="638"/>
      <c r="M79" s="615"/>
      <c r="N79" s="518"/>
      <c r="O79" s="620"/>
      <c r="P79" s="521"/>
      <c r="Q79" s="525"/>
      <c r="R79" s="564"/>
      <c r="S79" s="567"/>
      <c r="T79" s="606"/>
      <c r="U79" s="521"/>
      <c r="V79" s="521"/>
      <c r="W79" s="609"/>
      <c r="X79" s="612"/>
      <c r="Y79" s="1089"/>
      <c r="Z79" s="923"/>
      <c r="AA79" s="923"/>
      <c r="AB79" s="964"/>
      <c r="AC79" s="384"/>
      <c r="AD79" s="383"/>
      <c r="AE79" s="384"/>
      <c r="AF79" s="383"/>
      <c r="AG79" s="384"/>
      <c r="AH79" s="383"/>
      <c r="AI79" s="384"/>
      <c r="AJ79" s="383"/>
      <c r="AK79" s="384"/>
      <c r="AL79" s="383"/>
      <c r="AM79" s="384"/>
    </row>
    <row r="80" spans="1:39" ht="72.75" customHeight="1" x14ac:dyDescent="0.2">
      <c r="A80" s="586"/>
      <c r="B80" s="619"/>
      <c r="C80" s="678">
        <v>14</v>
      </c>
      <c r="D80" s="508" t="s">
        <v>164</v>
      </c>
      <c r="E80" s="286" t="s">
        <v>160</v>
      </c>
      <c r="F80" s="287" t="s">
        <v>675</v>
      </c>
      <c r="G80" s="634" t="s">
        <v>676</v>
      </c>
      <c r="H80" s="145" t="s">
        <v>677</v>
      </c>
      <c r="I80" s="522" t="s">
        <v>47</v>
      </c>
      <c r="J80" s="522" t="s">
        <v>113</v>
      </c>
      <c r="K80" s="681">
        <f>VLOOKUP(I80,'[4]MATRIZ CALIFICACIÓN'!$B$10:$C$14,2,0)</f>
        <v>1</v>
      </c>
      <c r="L80" s="639">
        <f>HLOOKUP(J80,'[4]MATRIZ CALIFICACIÓN'!$D$8:$F$9,2,0)</f>
        <v>1</v>
      </c>
      <c r="M80" s="519">
        <f>VALUE(CONCATENATE(K80,L80))</f>
        <v>11</v>
      </c>
      <c r="N80" s="516" t="str">
        <f>VLOOKUP(M80,'[8]MATRIZ CALIFICACIÓN'!$D$27:$E$69,2,0)</f>
        <v>BAJA</v>
      </c>
      <c r="O80" s="300" t="s">
        <v>678</v>
      </c>
      <c r="P80" s="519" t="s">
        <v>106</v>
      </c>
      <c r="Q80" s="522" t="s">
        <v>12</v>
      </c>
      <c r="R80" s="561" t="s">
        <v>114</v>
      </c>
      <c r="S80" s="565" t="s">
        <v>35</v>
      </c>
      <c r="T80" s="386">
        <v>42857</v>
      </c>
      <c r="U80" s="265" t="s">
        <v>679</v>
      </c>
      <c r="V80" s="272" t="s">
        <v>680</v>
      </c>
      <c r="W80" s="387" t="s">
        <v>666</v>
      </c>
      <c r="X80" s="391" t="s">
        <v>681</v>
      </c>
      <c r="Y80" s="423" t="s">
        <v>459</v>
      </c>
      <c r="Z80" s="1093" t="s">
        <v>815</v>
      </c>
      <c r="AA80" s="424" t="s">
        <v>657</v>
      </c>
      <c r="AB80" s="428" t="s">
        <v>459</v>
      </c>
      <c r="AC80" s="384"/>
      <c r="AD80" s="383"/>
      <c r="AE80" s="384"/>
      <c r="AF80" s="383"/>
      <c r="AG80" s="384"/>
      <c r="AH80" s="383"/>
      <c r="AI80" s="384"/>
      <c r="AJ80" s="383"/>
      <c r="AK80" s="384"/>
      <c r="AL80" s="383"/>
      <c r="AM80" s="384"/>
    </row>
    <row r="81" spans="1:39" ht="87" customHeight="1" x14ac:dyDescent="0.2">
      <c r="A81" s="586"/>
      <c r="B81" s="619"/>
      <c r="C81" s="679"/>
      <c r="D81" s="509"/>
      <c r="E81" s="282" t="s">
        <v>158</v>
      </c>
      <c r="F81" s="274" t="s">
        <v>682</v>
      </c>
      <c r="G81" s="619"/>
      <c r="H81" s="313" t="s">
        <v>668</v>
      </c>
      <c r="I81" s="523"/>
      <c r="J81" s="523"/>
      <c r="K81" s="682"/>
      <c r="L81" s="640"/>
      <c r="M81" s="520"/>
      <c r="N81" s="517"/>
      <c r="O81" s="626" t="s">
        <v>683</v>
      </c>
      <c r="P81" s="520"/>
      <c r="Q81" s="523"/>
      <c r="R81" s="562"/>
      <c r="S81" s="566"/>
      <c r="T81" s="604">
        <v>42857</v>
      </c>
      <c r="U81" s="591" t="s">
        <v>684</v>
      </c>
      <c r="V81" s="591" t="s">
        <v>685</v>
      </c>
      <c r="W81" s="607" t="s">
        <v>666</v>
      </c>
      <c r="X81" s="610" t="s">
        <v>686</v>
      </c>
      <c r="Y81" s="958" t="s">
        <v>816</v>
      </c>
      <c r="Z81" s="922" t="s">
        <v>817</v>
      </c>
      <c r="AA81" s="1086" t="s">
        <v>818</v>
      </c>
      <c r="AB81" s="961" t="s">
        <v>459</v>
      </c>
      <c r="AC81" s="384"/>
      <c r="AD81" s="383"/>
      <c r="AE81" s="384"/>
      <c r="AF81" s="383"/>
      <c r="AG81" s="384"/>
      <c r="AH81" s="383"/>
      <c r="AI81" s="384"/>
      <c r="AJ81" s="383"/>
      <c r="AK81" s="384"/>
      <c r="AL81" s="383"/>
      <c r="AM81" s="384"/>
    </row>
    <row r="82" spans="1:39" ht="81.75" customHeight="1" x14ac:dyDescent="0.2">
      <c r="A82" s="586"/>
      <c r="B82" s="619"/>
      <c r="C82" s="679"/>
      <c r="D82" s="509"/>
      <c r="E82" s="617" t="s">
        <v>157</v>
      </c>
      <c r="F82" s="274" t="s">
        <v>687</v>
      </c>
      <c r="G82" s="619"/>
      <c r="H82" s="313" t="s">
        <v>390</v>
      </c>
      <c r="I82" s="523"/>
      <c r="J82" s="523"/>
      <c r="K82" s="682"/>
      <c r="L82" s="640"/>
      <c r="M82" s="520"/>
      <c r="N82" s="517"/>
      <c r="O82" s="627"/>
      <c r="P82" s="520"/>
      <c r="Q82" s="523"/>
      <c r="R82" s="562"/>
      <c r="S82" s="566"/>
      <c r="T82" s="605"/>
      <c r="U82" s="520"/>
      <c r="V82" s="520"/>
      <c r="W82" s="608"/>
      <c r="X82" s="611"/>
      <c r="Y82" s="922"/>
      <c r="Z82" s="922"/>
      <c r="AA82" s="1088"/>
      <c r="AB82" s="961"/>
      <c r="AC82" s="384"/>
      <c r="AD82" s="383"/>
      <c r="AE82" s="384"/>
      <c r="AF82" s="383"/>
      <c r="AG82" s="384"/>
      <c r="AH82" s="383"/>
      <c r="AI82" s="384"/>
      <c r="AJ82" s="383"/>
      <c r="AK82" s="384"/>
      <c r="AL82" s="383"/>
      <c r="AM82" s="384"/>
    </row>
    <row r="83" spans="1:39" ht="109.5" customHeight="1" thickBot="1" x14ac:dyDescent="0.25">
      <c r="A83" s="586"/>
      <c r="B83" s="619"/>
      <c r="C83" s="679"/>
      <c r="D83" s="509"/>
      <c r="E83" s="614"/>
      <c r="F83" s="274" t="s">
        <v>688</v>
      </c>
      <c r="G83" s="619"/>
      <c r="H83" s="591" t="s">
        <v>689</v>
      </c>
      <c r="I83" s="524"/>
      <c r="J83" s="524"/>
      <c r="K83" s="682"/>
      <c r="L83" s="640"/>
      <c r="M83" s="520"/>
      <c r="N83" s="517"/>
      <c r="O83" s="627"/>
      <c r="P83" s="520"/>
      <c r="Q83" s="524"/>
      <c r="R83" s="563"/>
      <c r="S83" s="566"/>
      <c r="T83" s="605"/>
      <c r="U83" s="520"/>
      <c r="V83" s="520"/>
      <c r="W83" s="608"/>
      <c r="X83" s="611"/>
      <c r="Y83" s="923"/>
      <c r="Z83" s="923"/>
      <c r="AA83" s="1088"/>
      <c r="AB83" s="584"/>
      <c r="AC83" s="384"/>
      <c r="AD83" s="383"/>
      <c r="AE83" s="384"/>
      <c r="AF83" s="383"/>
      <c r="AG83" s="384"/>
      <c r="AH83" s="383"/>
      <c r="AI83" s="384"/>
      <c r="AJ83" s="383"/>
      <c r="AK83" s="384"/>
      <c r="AL83" s="383"/>
      <c r="AM83" s="384"/>
    </row>
    <row r="84" spans="1:39" ht="110.25" customHeight="1" thickBot="1" x14ac:dyDescent="0.25">
      <c r="A84" s="586"/>
      <c r="B84" s="619"/>
      <c r="C84" s="680"/>
      <c r="D84" s="510"/>
      <c r="E84" s="615"/>
      <c r="F84" s="285" t="s">
        <v>690</v>
      </c>
      <c r="G84" s="620"/>
      <c r="H84" s="521"/>
      <c r="I84" s="525"/>
      <c r="J84" s="525"/>
      <c r="K84" s="683"/>
      <c r="L84" s="641"/>
      <c r="M84" s="521"/>
      <c r="N84" s="518"/>
      <c r="O84" s="628"/>
      <c r="P84" s="521"/>
      <c r="Q84" s="525"/>
      <c r="R84" s="564"/>
      <c r="S84" s="567"/>
      <c r="T84" s="606"/>
      <c r="U84" s="521"/>
      <c r="V84" s="521"/>
      <c r="W84" s="609"/>
      <c r="X84" s="612"/>
      <c r="Y84" s="1094"/>
      <c r="Z84" s="1095"/>
      <c r="AA84" s="1096"/>
      <c r="AB84" s="1095"/>
      <c r="AC84" s="384"/>
      <c r="AD84" s="383"/>
      <c r="AE84" s="384"/>
      <c r="AF84" s="383"/>
      <c r="AG84" s="384"/>
      <c r="AH84" s="383"/>
      <c r="AI84" s="384"/>
      <c r="AJ84" s="383"/>
      <c r="AK84" s="384"/>
      <c r="AL84" s="383"/>
      <c r="AM84" s="384"/>
    </row>
    <row r="85" spans="1:39" ht="18" customHeight="1" x14ac:dyDescent="0.2">
      <c r="A85" s="586"/>
      <c r="B85" s="619"/>
      <c r="C85" s="622">
        <v>15</v>
      </c>
      <c r="D85" s="508" t="s">
        <v>165</v>
      </c>
      <c r="E85" s="613" t="s">
        <v>157</v>
      </c>
      <c r="F85" s="508" t="s">
        <v>691</v>
      </c>
      <c r="G85" s="519" t="s">
        <v>692</v>
      </c>
      <c r="H85" s="634" t="s">
        <v>693</v>
      </c>
      <c r="I85" s="522" t="s">
        <v>47</v>
      </c>
      <c r="J85" s="522" t="s">
        <v>114</v>
      </c>
      <c r="K85" s="520">
        <f>VLOOKUP(I85,'[4]MATRIZ CALIFICACIÓN'!$B$10:$C$14,2,0)</f>
        <v>1</v>
      </c>
      <c r="L85" s="640">
        <f>HLOOKUP(J85,'[4]MATRIZ CALIFICACIÓN'!$D$8:$F$9,2,0)</f>
        <v>2</v>
      </c>
      <c r="M85" s="520">
        <f>VALUE(CONCATENATE(K85,L85))</f>
        <v>12</v>
      </c>
      <c r="N85" s="516" t="str">
        <f>VLOOKUP(M85,'[8]MATRIZ CALIFICACIÓN'!$D$27:$E$69,2,0)</f>
        <v>BAJA</v>
      </c>
      <c r="O85" s="635" t="s">
        <v>694</v>
      </c>
      <c r="P85" s="519" t="s">
        <v>106</v>
      </c>
      <c r="Q85" s="522" t="s">
        <v>47</v>
      </c>
      <c r="R85" s="561" t="s">
        <v>113</v>
      </c>
      <c r="S85" s="571" t="s">
        <v>10</v>
      </c>
      <c r="T85" s="555" t="s">
        <v>459</v>
      </c>
      <c r="U85" s="555" t="s">
        <v>459</v>
      </c>
      <c r="V85" s="555" t="s">
        <v>459</v>
      </c>
      <c r="W85" s="1097" t="s">
        <v>459</v>
      </c>
      <c r="X85" s="1101" t="s">
        <v>459</v>
      </c>
      <c r="Y85" s="1102">
        <v>42786</v>
      </c>
      <c r="Z85" s="921" t="s">
        <v>819</v>
      </c>
      <c r="AA85" s="1103" t="s">
        <v>820</v>
      </c>
      <c r="AB85" s="581" t="s">
        <v>459</v>
      </c>
      <c r="AC85" s="384"/>
      <c r="AD85" s="383"/>
      <c r="AE85" s="384"/>
      <c r="AF85" s="383"/>
      <c r="AG85" s="384"/>
      <c r="AH85" s="383"/>
      <c r="AI85" s="384"/>
      <c r="AJ85" s="383"/>
      <c r="AK85" s="384"/>
      <c r="AL85" s="383"/>
      <c r="AM85" s="384"/>
    </row>
    <row r="86" spans="1:39" ht="12.75" customHeight="1" x14ac:dyDescent="0.2">
      <c r="A86" s="586"/>
      <c r="B86" s="619"/>
      <c r="C86" s="622"/>
      <c r="D86" s="509"/>
      <c r="E86" s="614"/>
      <c r="F86" s="509"/>
      <c r="G86" s="520"/>
      <c r="H86" s="619"/>
      <c r="I86" s="523"/>
      <c r="J86" s="523"/>
      <c r="K86" s="520"/>
      <c r="L86" s="640"/>
      <c r="M86" s="520"/>
      <c r="N86" s="517"/>
      <c r="O86" s="627"/>
      <c r="P86" s="520"/>
      <c r="Q86" s="523"/>
      <c r="R86" s="562"/>
      <c r="S86" s="539"/>
      <c r="T86" s="556"/>
      <c r="U86" s="556"/>
      <c r="V86" s="556"/>
      <c r="W86" s="1098"/>
      <c r="X86" s="1104"/>
      <c r="Y86" s="1105"/>
      <c r="Z86" s="922"/>
      <c r="AA86" s="1088"/>
      <c r="AB86" s="961"/>
      <c r="AC86" s="384"/>
      <c r="AD86" s="383"/>
      <c r="AE86" s="384"/>
      <c r="AF86" s="383"/>
      <c r="AG86" s="384"/>
      <c r="AH86" s="383"/>
      <c r="AI86" s="384"/>
      <c r="AJ86" s="383"/>
      <c r="AK86" s="384"/>
      <c r="AL86" s="383"/>
      <c r="AM86" s="384"/>
    </row>
    <row r="87" spans="1:39" ht="16.5" customHeight="1" x14ac:dyDescent="0.2">
      <c r="A87" s="586"/>
      <c r="B87" s="619"/>
      <c r="C87" s="622"/>
      <c r="D87" s="509"/>
      <c r="E87" s="614"/>
      <c r="F87" s="509"/>
      <c r="G87" s="520"/>
      <c r="H87" s="619"/>
      <c r="I87" s="523"/>
      <c r="J87" s="523"/>
      <c r="K87" s="520"/>
      <c r="L87" s="640"/>
      <c r="M87" s="520"/>
      <c r="N87" s="517"/>
      <c r="O87" s="627"/>
      <c r="P87" s="520"/>
      <c r="Q87" s="523"/>
      <c r="R87" s="562"/>
      <c r="S87" s="539"/>
      <c r="T87" s="556"/>
      <c r="U87" s="556"/>
      <c r="V87" s="556"/>
      <c r="W87" s="1098"/>
      <c r="X87" s="1104"/>
      <c r="Y87" s="1105"/>
      <c r="Z87" s="922"/>
      <c r="AA87" s="1088"/>
      <c r="AB87" s="961"/>
      <c r="AC87" s="384"/>
      <c r="AD87" s="383"/>
      <c r="AE87" s="384"/>
      <c r="AF87" s="383"/>
      <c r="AG87" s="384"/>
      <c r="AH87" s="383"/>
      <c r="AI87" s="384"/>
      <c r="AJ87" s="383"/>
      <c r="AK87" s="384"/>
      <c r="AL87" s="383"/>
      <c r="AM87" s="384"/>
    </row>
    <row r="88" spans="1:39" ht="16.5" customHeight="1" x14ac:dyDescent="0.2">
      <c r="A88" s="586"/>
      <c r="B88" s="619"/>
      <c r="C88" s="622"/>
      <c r="D88" s="509"/>
      <c r="E88" s="614"/>
      <c r="F88" s="509"/>
      <c r="G88" s="520"/>
      <c r="H88" s="619"/>
      <c r="I88" s="524"/>
      <c r="J88" s="524"/>
      <c r="K88" s="520"/>
      <c r="L88" s="640"/>
      <c r="M88" s="520"/>
      <c r="N88" s="517"/>
      <c r="O88" s="627"/>
      <c r="P88" s="520"/>
      <c r="Q88" s="524"/>
      <c r="R88" s="563"/>
      <c r="S88" s="539"/>
      <c r="T88" s="556"/>
      <c r="U88" s="556"/>
      <c r="V88" s="556"/>
      <c r="W88" s="1098"/>
      <c r="X88" s="1104"/>
      <c r="Y88" s="1105"/>
      <c r="Z88" s="922"/>
      <c r="AA88" s="1088"/>
      <c r="AB88" s="961"/>
      <c r="AC88" s="384"/>
      <c r="AD88" s="383"/>
      <c r="AE88" s="384"/>
      <c r="AF88" s="383"/>
      <c r="AG88" s="384"/>
      <c r="AH88" s="383"/>
      <c r="AI88" s="384"/>
      <c r="AJ88" s="383"/>
      <c r="AK88" s="384"/>
      <c r="AL88" s="383"/>
      <c r="AM88" s="384"/>
    </row>
    <row r="89" spans="1:39" ht="21.75" customHeight="1" thickBot="1" x14ac:dyDescent="0.25">
      <c r="A89" s="586"/>
      <c r="B89" s="619"/>
      <c r="C89" s="622"/>
      <c r="D89" s="510"/>
      <c r="E89" s="615"/>
      <c r="F89" s="510"/>
      <c r="G89" s="521"/>
      <c r="H89" s="620"/>
      <c r="I89" s="525"/>
      <c r="J89" s="525"/>
      <c r="K89" s="520"/>
      <c r="L89" s="640"/>
      <c r="M89" s="520"/>
      <c r="N89" s="518"/>
      <c r="O89" s="628"/>
      <c r="P89" s="521"/>
      <c r="Q89" s="525"/>
      <c r="R89" s="564"/>
      <c r="S89" s="540"/>
      <c r="T89" s="557"/>
      <c r="U89" s="557"/>
      <c r="V89" s="557"/>
      <c r="W89" s="1099"/>
      <c r="X89" s="1106"/>
      <c r="Y89" s="1107"/>
      <c r="Z89" s="923"/>
      <c r="AA89" s="1090"/>
      <c r="AB89" s="584"/>
      <c r="AC89" s="384"/>
      <c r="AD89" s="383"/>
      <c r="AE89" s="384"/>
      <c r="AF89" s="383"/>
      <c r="AG89" s="384"/>
      <c r="AH89" s="383"/>
      <c r="AI89" s="384"/>
      <c r="AJ89" s="383"/>
      <c r="AK89" s="384"/>
      <c r="AL89" s="383"/>
      <c r="AM89" s="384"/>
    </row>
    <row r="90" spans="1:39" ht="21.75" customHeight="1" x14ac:dyDescent="0.2">
      <c r="A90" s="586"/>
      <c r="B90" s="619"/>
      <c r="C90" s="684">
        <v>16</v>
      </c>
      <c r="D90" s="508" t="s">
        <v>165</v>
      </c>
      <c r="E90" s="613" t="s">
        <v>157</v>
      </c>
      <c r="F90" s="508" t="s">
        <v>695</v>
      </c>
      <c r="G90" s="555" t="s">
        <v>696</v>
      </c>
      <c r="H90" s="571" t="s">
        <v>697</v>
      </c>
      <c r="I90" s="522" t="s">
        <v>47</v>
      </c>
      <c r="J90" s="522" t="s">
        <v>113</v>
      </c>
      <c r="K90" s="658">
        <f>VLOOKUP(I90,'[9]MATRIZ CALIFICACIÓN'!$B$10:$C$14,2,0)</f>
        <v>1</v>
      </c>
      <c r="L90" s="661">
        <f>HLOOKUP(J90,'[9]MATRIZ CALIFICACIÓN'!$D$8:$F$9,2,0)</f>
        <v>1</v>
      </c>
      <c r="M90" s="658">
        <f>VALUE(CONCATENATE(K90,L90))</f>
        <v>11</v>
      </c>
      <c r="N90" s="516" t="str">
        <f>VLOOKUP(M90,'[8]MATRIZ CALIFICACIÓN'!$D$27:$E$69,2,0)</f>
        <v>BAJA</v>
      </c>
      <c r="O90" s="664" t="s">
        <v>698</v>
      </c>
      <c r="P90" s="519" t="s">
        <v>106</v>
      </c>
      <c r="Q90" s="522" t="s">
        <v>47</v>
      </c>
      <c r="R90" s="561" t="s">
        <v>113</v>
      </c>
      <c r="S90" s="571" t="s">
        <v>10</v>
      </c>
      <c r="T90" s="531" t="s">
        <v>459</v>
      </c>
      <c r="U90" s="531" t="s">
        <v>459</v>
      </c>
      <c r="V90" s="531" t="s">
        <v>459</v>
      </c>
      <c r="W90" s="1100" t="s">
        <v>459</v>
      </c>
      <c r="X90" s="1101" t="s">
        <v>459</v>
      </c>
      <c r="Y90" s="1108">
        <v>42821</v>
      </c>
      <c r="Z90" s="579" t="s">
        <v>821</v>
      </c>
      <c r="AA90" s="1103" t="s">
        <v>820</v>
      </c>
      <c r="AB90" s="581" t="s">
        <v>459</v>
      </c>
      <c r="AC90" s="384"/>
      <c r="AD90" s="383"/>
      <c r="AE90" s="384"/>
      <c r="AF90" s="383"/>
      <c r="AG90" s="384"/>
      <c r="AH90" s="383"/>
      <c r="AI90" s="384"/>
      <c r="AJ90" s="383"/>
      <c r="AK90" s="384"/>
      <c r="AL90" s="383"/>
      <c r="AM90" s="384"/>
    </row>
    <row r="91" spans="1:39" ht="21.75" customHeight="1" x14ac:dyDescent="0.2">
      <c r="A91" s="586"/>
      <c r="B91" s="619"/>
      <c r="C91" s="685"/>
      <c r="D91" s="509"/>
      <c r="E91" s="614"/>
      <c r="F91" s="509"/>
      <c r="G91" s="556"/>
      <c r="H91" s="539"/>
      <c r="I91" s="523"/>
      <c r="J91" s="523"/>
      <c r="K91" s="659"/>
      <c r="L91" s="662"/>
      <c r="M91" s="659"/>
      <c r="N91" s="517"/>
      <c r="O91" s="665"/>
      <c r="P91" s="520"/>
      <c r="Q91" s="523"/>
      <c r="R91" s="562"/>
      <c r="S91" s="539"/>
      <c r="T91" s="532"/>
      <c r="U91" s="532"/>
      <c r="V91" s="532"/>
      <c r="W91" s="546"/>
      <c r="X91" s="1104"/>
      <c r="Y91" s="1109"/>
      <c r="Z91" s="490"/>
      <c r="AA91" s="1088"/>
      <c r="AB91" s="961"/>
      <c r="AC91" s="384"/>
      <c r="AD91" s="383"/>
      <c r="AE91" s="384"/>
      <c r="AF91" s="383"/>
      <c r="AG91" s="384"/>
      <c r="AH91" s="383"/>
      <c r="AI91" s="384"/>
      <c r="AJ91" s="383"/>
      <c r="AK91" s="384"/>
      <c r="AL91" s="383"/>
      <c r="AM91" s="384"/>
    </row>
    <row r="92" spans="1:39" ht="21.75" customHeight="1" x14ac:dyDescent="0.2">
      <c r="A92" s="586"/>
      <c r="B92" s="619"/>
      <c r="C92" s="685"/>
      <c r="D92" s="509"/>
      <c r="E92" s="614"/>
      <c r="F92" s="509"/>
      <c r="G92" s="556"/>
      <c r="H92" s="539"/>
      <c r="I92" s="523"/>
      <c r="J92" s="523"/>
      <c r="K92" s="659"/>
      <c r="L92" s="662"/>
      <c r="M92" s="659"/>
      <c r="N92" s="517"/>
      <c r="O92" s="665"/>
      <c r="P92" s="520"/>
      <c r="Q92" s="523"/>
      <c r="R92" s="562"/>
      <c r="S92" s="539"/>
      <c r="T92" s="532"/>
      <c r="U92" s="532"/>
      <c r="V92" s="532"/>
      <c r="W92" s="546"/>
      <c r="X92" s="1104"/>
      <c r="Y92" s="1109"/>
      <c r="Z92" s="490"/>
      <c r="AA92" s="1088"/>
      <c r="AB92" s="961"/>
      <c r="AC92" s="384"/>
      <c r="AD92" s="383"/>
      <c r="AE92" s="384"/>
      <c r="AF92" s="383"/>
      <c r="AG92" s="384"/>
      <c r="AH92" s="383"/>
      <c r="AI92" s="384"/>
      <c r="AJ92" s="383"/>
      <c r="AK92" s="384"/>
      <c r="AL92" s="383"/>
      <c r="AM92" s="384"/>
    </row>
    <row r="93" spans="1:39" ht="21.75" customHeight="1" x14ac:dyDescent="0.2">
      <c r="A93" s="586"/>
      <c r="B93" s="619"/>
      <c r="C93" s="685"/>
      <c r="D93" s="509"/>
      <c r="E93" s="614"/>
      <c r="F93" s="509"/>
      <c r="G93" s="556"/>
      <c r="H93" s="539"/>
      <c r="I93" s="524"/>
      <c r="J93" s="524"/>
      <c r="K93" s="659"/>
      <c r="L93" s="662"/>
      <c r="M93" s="659"/>
      <c r="N93" s="517"/>
      <c r="O93" s="665"/>
      <c r="P93" s="520"/>
      <c r="Q93" s="524"/>
      <c r="R93" s="563"/>
      <c r="S93" s="539"/>
      <c r="T93" s="532"/>
      <c r="U93" s="532"/>
      <c r="V93" s="532"/>
      <c r="W93" s="546"/>
      <c r="X93" s="1104"/>
      <c r="Y93" s="1109"/>
      <c r="Z93" s="490"/>
      <c r="AA93" s="1088"/>
      <c r="AB93" s="961"/>
      <c r="AC93" s="384"/>
      <c r="AD93" s="383"/>
      <c r="AE93" s="384"/>
      <c r="AF93" s="383"/>
      <c r="AG93" s="384"/>
      <c r="AH93" s="383"/>
      <c r="AI93" s="384"/>
      <c r="AJ93" s="383"/>
      <c r="AK93" s="384"/>
      <c r="AL93" s="383"/>
      <c r="AM93" s="384"/>
    </row>
    <row r="94" spans="1:39" ht="21.75" customHeight="1" thickBot="1" x14ac:dyDescent="0.25">
      <c r="A94" s="586"/>
      <c r="B94" s="619"/>
      <c r="C94" s="686"/>
      <c r="D94" s="510"/>
      <c r="E94" s="615"/>
      <c r="F94" s="510"/>
      <c r="G94" s="557"/>
      <c r="H94" s="540"/>
      <c r="I94" s="525"/>
      <c r="J94" s="525"/>
      <c r="K94" s="660"/>
      <c r="L94" s="663"/>
      <c r="M94" s="660"/>
      <c r="N94" s="518"/>
      <c r="O94" s="666"/>
      <c r="P94" s="521"/>
      <c r="Q94" s="525"/>
      <c r="R94" s="564"/>
      <c r="S94" s="540"/>
      <c r="T94" s="533"/>
      <c r="U94" s="533"/>
      <c r="V94" s="533"/>
      <c r="W94" s="547"/>
      <c r="X94" s="1106"/>
      <c r="Y94" s="1110"/>
      <c r="Z94" s="491"/>
      <c r="AA94" s="1090"/>
      <c r="AB94" s="584"/>
      <c r="AC94" s="384"/>
      <c r="AD94" s="383"/>
      <c r="AE94" s="384"/>
      <c r="AF94" s="383"/>
      <c r="AG94" s="384"/>
      <c r="AH94" s="383"/>
      <c r="AI94" s="384"/>
      <c r="AJ94" s="383"/>
      <c r="AK94" s="384"/>
      <c r="AL94" s="383"/>
      <c r="AM94" s="384"/>
    </row>
    <row r="95" spans="1:39" ht="45.75" customHeight="1" x14ac:dyDescent="0.2">
      <c r="A95" s="586"/>
      <c r="B95" s="619"/>
      <c r="C95" s="667">
        <v>17</v>
      </c>
      <c r="D95" s="508" t="s">
        <v>163</v>
      </c>
      <c r="E95" s="613" t="s">
        <v>157</v>
      </c>
      <c r="F95" s="289" t="s">
        <v>378</v>
      </c>
      <c r="G95" s="687" t="s">
        <v>379</v>
      </c>
      <c r="H95" s="262" t="s">
        <v>380</v>
      </c>
      <c r="I95" s="522" t="s">
        <v>47</v>
      </c>
      <c r="J95" s="522" t="s">
        <v>114</v>
      </c>
      <c r="K95" s="613">
        <f>VLOOKUP(I95,'[10]MATRIZ CALIFICACIÓN'!$B$10:$C$14,2,0)</f>
        <v>1</v>
      </c>
      <c r="L95" s="636">
        <f>HLOOKUP(J95,'[10]MATRIZ CALIFICACIÓN'!$D$8:$F$9,2,0)</f>
        <v>2</v>
      </c>
      <c r="M95" s="613">
        <f>VALUE(CONCATENATE(K95,L95))</f>
        <v>12</v>
      </c>
      <c r="N95" s="516" t="str">
        <f>VLOOKUP(M95,'[10]MATRIZ CALIFICACIÓN'!$D$27:$E$69,2,0)</f>
        <v>BAJA</v>
      </c>
      <c r="O95" s="664" t="s">
        <v>381</v>
      </c>
      <c r="P95" s="519" t="s">
        <v>106</v>
      </c>
      <c r="Q95" s="522" t="s">
        <v>47</v>
      </c>
      <c r="R95" s="561" t="s">
        <v>114</v>
      </c>
      <c r="S95" s="571" t="s">
        <v>10</v>
      </c>
      <c r="T95" s="655" t="s">
        <v>382</v>
      </c>
      <c r="U95" s="531" t="s">
        <v>383</v>
      </c>
      <c r="V95" s="629" t="s">
        <v>384</v>
      </c>
      <c r="W95" s="543" t="s">
        <v>385</v>
      </c>
      <c r="X95" s="543" t="s">
        <v>386</v>
      </c>
      <c r="Y95" s="1111" t="s">
        <v>805</v>
      </c>
      <c r="Z95" s="1114" t="s">
        <v>822</v>
      </c>
      <c r="AA95" s="1117" t="s">
        <v>823</v>
      </c>
      <c r="AB95" s="1120" t="s">
        <v>459</v>
      </c>
      <c r="AC95" s="384"/>
      <c r="AD95" s="383"/>
      <c r="AE95" s="384"/>
      <c r="AF95" s="383"/>
      <c r="AG95" s="384"/>
      <c r="AH95" s="383"/>
      <c r="AI95" s="384"/>
      <c r="AJ95" s="383"/>
      <c r="AK95" s="384"/>
      <c r="AL95" s="383"/>
      <c r="AM95" s="384"/>
    </row>
    <row r="96" spans="1:39" ht="34.5" customHeight="1" x14ac:dyDescent="0.2">
      <c r="A96" s="586"/>
      <c r="B96" s="619"/>
      <c r="C96" s="668"/>
      <c r="D96" s="509"/>
      <c r="E96" s="614"/>
      <c r="F96" s="290" t="s">
        <v>387</v>
      </c>
      <c r="G96" s="688"/>
      <c r="H96" s="279" t="s">
        <v>388</v>
      </c>
      <c r="I96" s="523"/>
      <c r="J96" s="523"/>
      <c r="K96" s="614"/>
      <c r="L96" s="637"/>
      <c r="M96" s="614"/>
      <c r="N96" s="517"/>
      <c r="O96" s="665"/>
      <c r="P96" s="520"/>
      <c r="Q96" s="523"/>
      <c r="R96" s="562"/>
      <c r="S96" s="539"/>
      <c r="T96" s="656"/>
      <c r="U96" s="532"/>
      <c r="V96" s="630"/>
      <c r="W96" s="632"/>
      <c r="X96" s="544"/>
      <c r="Y96" s="1112"/>
      <c r="Z96" s="1115"/>
      <c r="AA96" s="1118"/>
      <c r="AB96" s="1121"/>
      <c r="AC96" s="384"/>
      <c r="AD96" s="383"/>
      <c r="AE96" s="384"/>
      <c r="AF96" s="383"/>
      <c r="AG96" s="384"/>
      <c r="AH96" s="383"/>
      <c r="AI96" s="384"/>
      <c r="AJ96" s="383"/>
      <c r="AK96" s="384"/>
      <c r="AL96" s="383"/>
      <c r="AM96" s="384"/>
    </row>
    <row r="97" spans="1:39" ht="21.75" customHeight="1" x14ac:dyDescent="0.2">
      <c r="A97" s="586"/>
      <c r="B97" s="619"/>
      <c r="C97" s="668"/>
      <c r="D97" s="509"/>
      <c r="E97" s="614"/>
      <c r="F97" s="290" t="s">
        <v>389</v>
      </c>
      <c r="G97" s="688"/>
      <c r="H97" s="263" t="s">
        <v>390</v>
      </c>
      <c r="I97" s="523"/>
      <c r="J97" s="523"/>
      <c r="K97" s="614"/>
      <c r="L97" s="637"/>
      <c r="M97" s="614"/>
      <c r="N97" s="517"/>
      <c r="O97" s="665"/>
      <c r="P97" s="520"/>
      <c r="Q97" s="523"/>
      <c r="R97" s="562"/>
      <c r="S97" s="539"/>
      <c r="T97" s="656"/>
      <c r="U97" s="532"/>
      <c r="V97" s="630"/>
      <c r="W97" s="632"/>
      <c r="X97" s="544"/>
      <c r="Y97" s="1112"/>
      <c r="Z97" s="1115"/>
      <c r="AA97" s="1118"/>
      <c r="AB97" s="1121"/>
      <c r="AC97" s="384"/>
      <c r="AD97" s="383"/>
      <c r="AE97" s="384"/>
      <c r="AF97" s="383"/>
      <c r="AG97" s="384"/>
      <c r="AH97" s="383"/>
      <c r="AI97" s="384"/>
      <c r="AJ97" s="383"/>
      <c r="AK97" s="384"/>
      <c r="AL97" s="383"/>
      <c r="AM97" s="384"/>
    </row>
    <row r="98" spans="1:39" ht="15.75" customHeight="1" x14ac:dyDescent="0.2">
      <c r="A98" s="586"/>
      <c r="B98" s="619"/>
      <c r="C98" s="668"/>
      <c r="D98" s="509"/>
      <c r="E98" s="614"/>
      <c r="F98" s="624" t="s">
        <v>336</v>
      </c>
      <c r="G98" s="688"/>
      <c r="H98" s="624" t="s">
        <v>391</v>
      </c>
      <c r="I98" s="524"/>
      <c r="J98" s="524"/>
      <c r="K98" s="614"/>
      <c r="L98" s="637"/>
      <c r="M98" s="614"/>
      <c r="N98" s="517"/>
      <c r="O98" s="665"/>
      <c r="P98" s="520"/>
      <c r="Q98" s="524"/>
      <c r="R98" s="563"/>
      <c r="S98" s="539"/>
      <c r="T98" s="656"/>
      <c r="U98" s="532"/>
      <c r="V98" s="630"/>
      <c r="W98" s="632"/>
      <c r="X98" s="544"/>
      <c r="Y98" s="1112"/>
      <c r="Z98" s="1115"/>
      <c r="AA98" s="1118"/>
      <c r="AB98" s="1121"/>
      <c r="AC98" s="384"/>
      <c r="AD98" s="383"/>
      <c r="AE98" s="384"/>
      <c r="AF98" s="383"/>
      <c r="AG98" s="384"/>
      <c r="AH98" s="383"/>
      <c r="AI98" s="384"/>
      <c r="AJ98" s="383"/>
      <c r="AK98" s="384"/>
      <c r="AL98" s="383"/>
      <c r="AM98" s="384"/>
    </row>
    <row r="99" spans="1:39" ht="12" customHeight="1" thickBot="1" x14ac:dyDescent="0.25">
      <c r="A99" s="586"/>
      <c r="B99" s="619"/>
      <c r="C99" s="669"/>
      <c r="D99" s="510"/>
      <c r="E99" s="615"/>
      <c r="F99" s="510"/>
      <c r="G99" s="689"/>
      <c r="H99" s="510"/>
      <c r="I99" s="525"/>
      <c r="J99" s="525"/>
      <c r="K99" s="615"/>
      <c r="L99" s="638"/>
      <c r="M99" s="615"/>
      <c r="N99" s="518"/>
      <c r="O99" s="666"/>
      <c r="P99" s="521"/>
      <c r="Q99" s="525"/>
      <c r="R99" s="564"/>
      <c r="S99" s="540"/>
      <c r="T99" s="657"/>
      <c r="U99" s="533"/>
      <c r="V99" s="631"/>
      <c r="W99" s="633"/>
      <c r="X99" s="545"/>
      <c r="Y99" s="1113"/>
      <c r="Z99" s="1116"/>
      <c r="AA99" s="1119"/>
      <c r="AB99" s="1122"/>
      <c r="AC99" s="384"/>
      <c r="AD99" s="383"/>
      <c r="AE99" s="384"/>
      <c r="AF99" s="383"/>
      <c r="AG99" s="384"/>
      <c r="AH99" s="383"/>
      <c r="AI99" s="384"/>
      <c r="AJ99" s="383"/>
      <c r="AK99" s="384"/>
      <c r="AL99" s="383"/>
      <c r="AM99" s="384"/>
    </row>
    <row r="100" spans="1:39" ht="55.5" customHeight="1" x14ac:dyDescent="0.2">
      <c r="A100" s="586"/>
      <c r="B100" s="619"/>
      <c r="C100" s="667">
        <v>18</v>
      </c>
      <c r="D100" s="508" t="s">
        <v>163</v>
      </c>
      <c r="E100" s="613" t="s">
        <v>157</v>
      </c>
      <c r="F100" s="262" t="s">
        <v>378</v>
      </c>
      <c r="G100" s="670" t="s">
        <v>392</v>
      </c>
      <c r="H100" s="262" t="s">
        <v>393</v>
      </c>
      <c r="I100" s="522" t="s">
        <v>47</v>
      </c>
      <c r="J100" s="522" t="s">
        <v>114</v>
      </c>
      <c r="K100" s="613">
        <f>VLOOKUP(I100,'[11]MATRIZ CALIFICACIÓN'!$B$10:$C$14,2,0)</f>
        <v>1</v>
      </c>
      <c r="L100" s="636">
        <f>HLOOKUP(J100,'[11]MATRIZ CALIFICACIÓN'!$D$8:$F$9,2,0)</f>
        <v>2</v>
      </c>
      <c r="M100" s="613">
        <f>VALUE(CONCATENATE(K100,L100))</f>
        <v>12</v>
      </c>
      <c r="N100" s="516" t="str">
        <f>VLOOKUP(M100,'[10]MATRIZ CALIFICACIÓN'!$D$27:$E$69,2,0)</f>
        <v>BAJA</v>
      </c>
      <c r="O100" s="516" t="s">
        <v>394</v>
      </c>
      <c r="P100" s="519" t="s">
        <v>106</v>
      </c>
      <c r="Q100" s="522" t="s">
        <v>47</v>
      </c>
      <c r="R100" s="561" t="s">
        <v>114</v>
      </c>
      <c r="S100" s="571" t="s">
        <v>10</v>
      </c>
      <c r="T100" s="655" t="s">
        <v>382</v>
      </c>
      <c r="U100" s="531" t="s">
        <v>383</v>
      </c>
      <c r="V100" s="629" t="s">
        <v>384</v>
      </c>
      <c r="W100" s="543" t="s">
        <v>385</v>
      </c>
      <c r="X100" s="543" t="s">
        <v>386</v>
      </c>
      <c r="Y100" s="1111" t="s">
        <v>805</v>
      </c>
      <c r="Z100" s="1114" t="s">
        <v>822</v>
      </c>
      <c r="AA100" s="1117" t="s">
        <v>823</v>
      </c>
      <c r="AB100" s="1120" t="s">
        <v>459</v>
      </c>
      <c r="AC100" s="384"/>
      <c r="AD100" s="383"/>
      <c r="AE100" s="384"/>
      <c r="AF100" s="383"/>
      <c r="AG100" s="384"/>
      <c r="AH100" s="383"/>
      <c r="AI100" s="384"/>
      <c r="AJ100" s="383"/>
      <c r="AK100" s="384"/>
      <c r="AL100" s="383"/>
      <c r="AM100" s="384"/>
    </row>
    <row r="101" spans="1:39" ht="29.25" customHeight="1" x14ac:dyDescent="0.2">
      <c r="A101" s="586"/>
      <c r="B101" s="619"/>
      <c r="C101" s="668"/>
      <c r="D101" s="509"/>
      <c r="E101" s="614"/>
      <c r="F101" s="263" t="s">
        <v>395</v>
      </c>
      <c r="G101" s="671"/>
      <c r="H101" s="279" t="s">
        <v>396</v>
      </c>
      <c r="I101" s="523"/>
      <c r="J101" s="523"/>
      <c r="K101" s="614"/>
      <c r="L101" s="637"/>
      <c r="M101" s="614"/>
      <c r="N101" s="517"/>
      <c r="O101" s="517"/>
      <c r="P101" s="520"/>
      <c r="Q101" s="523"/>
      <c r="R101" s="562"/>
      <c r="S101" s="539"/>
      <c r="T101" s="656"/>
      <c r="U101" s="532"/>
      <c r="V101" s="630"/>
      <c r="W101" s="632"/>
      <c r="X101" s="544"/>
      <c r="Y101" s="1112"/>
      <c r="Z101" s="1115"/>
      <c r="AA101" s="1118"/>
      <c r="AB101" s="1121"/>
      <c r="AC101" s="384"/>
      <c r="AD101" s="383"/>
      <c r="AE101" s="384"/>
      <c r="AF101" s="383"/>
      <c r="AG101" s="384"/>
      <c r="AH101" s="383"/>
      <c r="AI101" s="384"/>
      <c r="AJ101" s="383"/>
      <c r="AK101" s="384"/>
      <c r="AL101" s="383"/>
      <c r="AM101" s="384"/>
    </row>
    <row r="102" spans="1:39" ht="18.75" customHeight="1" x14ac:dyDescent="0.2">
      <c r="A102" s="586"/>
      <c r="B102" s="619"/>
      <c r="C102" s="668"/>
      <c r="D102" s="509"/>
      <c r="E102" s="614"/>
      <c r="F102" s="263" t="s">
        <v>389</v>
      </c>
      <c r="G102" s="671"/>
      <c r="H102" s="263" t="s">
        <v>390</v>
      </c>
      <c r="I102" s="523"/>
      <c r="J102" s="523"/>
      <c r="K102" s="614"/>
      <c r="L102" s="637"/>
      <c r="M102" s="614"/>
      <c r="N102" s="517"/>
      <c r="O102" s="517"/>
      <c r="P102" s="520"/>
      <c r="Q102" s="523"/>
      <c r="R102" s="562"/>
      <c r="S102" s="539"/>
      <c r="T102" s="656"/>
      <c r="U102" s="532"/>
      <c r="V102" s="630"/>
      <c r="W102" s="632"/>
      <c r="X102" s="544"/>
      <c r="Y102" s="1112"/>
      <c r="Z102" s="1115"/>
      <c r="AA102" s="1118"/>
      <c r="AB102" s="1121"/>
      <c r="AC102" s="384"/>
      <c r="AD102" s="383"/>
      <c r="AE102" s="384"/>
      <c r="AF102" s="383"/>
      <c r="AG102" s="384"/>
      <c r="AH102" s="383"/>
      <c r="AI102" s="384"/>
      <c r="AJ102" s="383"/>
      <c r="AK102" s="384"/>
      <c r="AL102" s="383"/>
      <c r="AM102" s="384"/>
    </row>
    <row r="103" spans="1:39" ht="21.75" customHeight="1" x14ac:dyDescent="0.2">
      <c r="A103" s="586"/>
      <c r="B103" s="619"/>
      <c r="C103" s="668"/>
      <c r="D103" s="509"/>
      <c r="E103" s="614"/>
      <c r="F103" s="624" t="s">
        <v>336</v>
      </c>
      <c r="G103" s="671"/>
      <c r="H103" s="624" t="s">
        <v>391</v>
      </c>
      <c r="I103" s="524"/>
      <c r="J103" s="524"/>
      <c r="K103" s="614"/>
      <c r="L103" s="637"/>
      <c r="M103" s="614"/>
      <c r="N103" s="517"/>
      <c r="O103" s="517"/>
      <c r="P103" s="520"/>
      <c r="Q103" s="524"/>
      <c r="R103" s="563"/>
      <c r="S103" s="539"/>
      <c r="T103" s="656"/>
      <c r="U103" s="532"/>
      <c r="V103" s="630"/>
      <c r="W103" s="632"/>
      <c r="X103" s="544"/>
      <c r="Y103" s="1112"/>
      <c r="Z103" s="1115"/>
      <c r="AA103" s="1118"/>
      <c r="AB103" s="1121"/>
      <c r="AC103" s="384"/>
      <c r="AD103" s="383"/>
      <c r="AE103" s="384"/>
      <c r="AF103" s="383"/>
      <c r="AG103" s="384"/>
      <c r="AH103" s="383"/>
      <c r="AI103" s="384"/>
      <c r="AJ103" s="383"/>
      <c r="AK103" s="384"/>
      <c r="AL103" s="383"/>
      <c r="AM103" s="384"/>
    </row>
    <row r="104" spans="1:39" ht="21.75" customHeight="1" thickBot="1" x14ac:dyDescent="0.25">
      <c r="A104" s="586"/>
      <c r="B104" s="619"/>
      <c r="C104" s="669"/>
      <c r="D104" s="510"/>
      <c r="E104" s="615"/>
      <c r="F104" s="510"/>
      <c r="G104" s="672"/>
      <c r="H104" s="510"/>
      <c r="I104" s="525"/>
      <c r="J104" s="525"/>
      <c r="K104" s="615"/>
      <c r="L104" s="638"/>
      <c r="M104" s="615"/>
      <c r="N104" s="518"/>
      <c r="O104" s="518"/>
      <c r="P104" s="521"/>
      <c r="Q104" s="525"/>
      <c r="R104" s="564"/>
      <c r="S104" s="540"/>
      <c r="T104" s="657"/>
      <c r="U104" s="533"/>
      <c r="V104" s="631"/>
      <c r="W104" s="633"/>
      <c r="X104" s="545"/>
      <c r="Y104" s="1113"/>
      <c r="Z104" s="1116"/>
      <c r="AA104" s="1119"/>
      <c r="AB104" s="1122"/>
      <c r="AC104" s="384"/>
      <c r="AD104" s="383"/>
      <c r="AE104" s="384"/>
      <c r="AF104" s="383"/>
      <c r="AG104" s="384"/>
      <c r="AH104" s="383"/>
      <c r="AI104" s="384"/>
      <c r="AJ104" s="383"/>
      <c r="AK104" s="384"/>
      <c r="AL104" s="383"/>
      <c r="AM104" s="384"/>
    </row>
    <row r="105" spans="1:39" ht="57.75" customHeight="1" x14ac:dyDescent="0.2">
      <c r="A105" s="586"/>
      <c r="B105" s="619"/>
      <c r="C105" s="646">
        <v>19</v>
      </c>
      <c r="D105" s="508" t="s">
        <v>163</v>
      </c>
      <c r="E105" s="613" t="s">
        <v>157</v>
      </c>
      <c r="F105" s="289" t="s">
        <v>378</v>
      </c>
      <c r="G105" s="649" t="s">
        <v>397</v>
      </c>
      <c r="H105" s="262" t="s">
        <v>393</v>
      </c>
      <c r="I105" s="649" t="s">
        <v>47</v>
      </c>
      <c r="J105" s="634" t="s">
        <v>114</v>
      </c>
      <c r="K105" s="652">
        <f>VLOOKUP(I105,'[4]MATRIZ CALIFICACIÓN'!$B$10:$C$14,2,0)</f>
        <v>1</v>
      </c>
      <c r="L105" s="636">
        <f>HLOOKUP(J105,'[4]MATRIZ CALIFICACIÓN'!$D$8:$F$9,2,0)</f>
        <v>2</v>
      </c>
      <c r="M105" s="613">
        <f>VALUE(CONCATENATE(K105,L105))</f>
        <v>12</v>
      </c>
      <c r="N105" s="516" t="str">
        <f>VLOOKUP(M105,'[10]MATRIZ CALIFICACIÓN'!$D$27:$E$69,2,0)</f>
        <v>BAJA</v>
      </c>
      <c r="O105" s="634" t="s">
        <v>398</v>
      </c>
      <c r="P105" s="519" t="s">
        <v>106</v>
      </c>
      <c r="Q105" s="522" t="s">
        <v>47</v>
      </c>
      <c r="R105" s="561" t="s">
        <v>114</v>
      </c>
      <c r="S105" s="571" t="s">
        <v>10</v>
      </c>
      <c r="T105" s="655" t="s">
        <v>382</v>
      </c>
      <c r="U105" s="531" t="s">
        <v>383</v>
      </c>
      <c r="V105" s="629" t="s">
        <v>384</v>
      </c>
      <c r="W105" s="543" t="s">
        <v>385</v>
      </c>
      <c r="X105" s="543" t="s">
        <v>386</v>
      </c>
      <c r="Y105" s="1111" t="s">
        <v>805</v>
      </c>
      <c r="Z105" s="1114" t="s">
        <v>822</v>
      </c>
      <c r="AA105" s="1117" t="s">
        <v>823</v>
      </c>
      <c r="AB105" s="1120" t="s">
        <v>459</v>
      </c>
      <c r="AC105" s="384"/>
      <c r="AD105" s="383"/>
      <c r="AE105" s="384"/>
      <c r="AF105" s="383"/>
      <c r="AG105" s="384"/>
      <c r="AH105" s="383"/>
      <c r="AI105" s="384"/>
      <c r="AJ105" s="383"/>
      <c r="AK105" s="384"/>
      <c r="AL105" s="383"/>
      <c r="AM105" s="384"/>
    </row>
    <row r="106" spans="1:39" ht="31.5" customHeight="1" x14ac:dyDescent="0.2">
      <c r="A106" s="586"/>
      <c r="B106" s="619"/>
      <c r="C106" s="647"/>
      <c r="D106" s="509"/>
      <c r="E106" s="614"/>
      <c r="F106" s="290" t="s">
        <v>395</v>
      </c>
      <c r="G106" s="650"/>
      <c r="H106" s="279" t="s">
        <v>396</v>
      </c>
      <c r="I106" s="650"/>
      <c r="J106" s="619"/>
      <c r="K106" s="653"/>
      <c r="L106" s="637"/>
      <c r="M106" s="614"/>
      <c r="N106" s="517"/>
      <c r="O106" s="619"/>
      <c r="P106" s="520"/>
      <c r="Q106" s="523"/>
      <c r="R106" s="562"/>
      <c r="S106" s="539"/>
      <c r="T106" s="656"/>
      <c r="U106" s="532"/>
      <c r="V106" s="630"/>
      <c r="W106" s="632"/>
      <c r="X106" s="544"/>
      <c r="Y106" s="1112"/>
      <c r="Z106" s="1115"/>
      <c r="AA106" s="1118"/>
      <c r="AB106" s="1121"/>
      <c r="AC106" s="384"/>
      <c r="AD106" s="383"/>
      <c r="AE106" s="384"/>
      <c r="AF106" s="383"/>
      <c r="AG106" s="384"/>
      <c r="AH106" s="383"/>
      <c r="AI106" s="384"/>
      <c r="AJ106" s="383"/>
      <c r="AK106" s="384"/>
      <c r="AL106" s="383"/>
      <c r="AM106" s="384"/>
    </row>
    <row r="107" spans="1:39" ht="21.75" customHeight="1" x14ac:dyDescent="0.2">
      <c r="A107" s="586"/>
      <c r="B107" s="619"/>
      <c r="C107" s="647"/>
      <c r="D107" s="509"/>
      <c r="E107" s="614"/>
      <c r="F107" s="290" t="s">
        <v>389</v>
      </c>
      <c r="G107" s="650"/>
      <c r="H107" s="263" t="s">
        <v>390</v>
      </c>
      <c r="I107" s="650"/>
      <c r="J107" s="619"/>
      <c r="K107" s="653"/>
      <c r="L107" s="637"/>
      <c r="M107" s="614"/>
      <c r="N107" s="517"/>
      <c r="O107" s="619"/>
      <c r="P107" s="520"/>
      <c r="Q107" s="523"/>
      <c r="R107" s="562"/>
      <c r="S107" s="539"/>
      <c r="T107" s="656"/>
      <c r="U107" s="532"/>
      <c r="V107" s="630"/>
      <c r="W107" s="632"/>
      <c r="X107" s="544"/>
      <c r="Y107" s="1112"/>
      <c r="Z107" s="1115"/>
      <c r="AA107" s="1118"/>
      <c r="AB107" s="1121"/>
      <c r="AC107" s="384"/>
      <c r="AD107" s="383"/>
      <c r="AE107" s="384"/>
      <c r="AF107" s="383"/>
      <c r="AG107" s="384"/>
      <c r="AH107" s="383"/>
      <c r="AI107" s="384"/>
      <c r="AJ107" s="383"/>
      <c r="AK107" s="384"/>
      <c r="AL107" s="383"/>
      <c r="AM107" s="384"/>
    </row>
    <row r="108" spans="1:39" ht="21.75" customHeight="1" x14ac:dyDescent="0.2">
      <c r="A108" s="586"/>
      <c r="B108" s="619"/>
      <c r="C108" s="647"/>
      <c r="D108" s="509"/>
      <c r="E108" s="614"/>
      <c r="F108" s="624" t="s">
        <v>336</v>
      </c>
      <c r="G108" s="650"/>
      <c r="H108" s="624" t="s">
        <v>391</v>
      </c>
      <c r="I108" s="650"/>
      <c r="J108" s="619"/>
      <c r="K108" s="653"/>
      <c r="L108" s="637"/>
      <c r="M108" s="614"/>
      <c r="N108" s="517"/>
      <c r="O108" s="619"/>
      <c r="P108" s="520"/>
      <c r="Q108" s="524"/>
      <c r="R108" s="563"/>
      <c r="S108" s="539"/>
      <c r="T108" s="656"/>
      <c r="U108" s="532"/>
      <c r="V108" s="630"/>
      <c r="W108" s="632"/>
      <c r="X108" s="544"/>
      <c r="Y108" s="1112"/>
      <c r="Z108" s="1115"/>
      <c r="AA108" s="1118"/>
      <c r="AB108" s="1121"/>
      <c r="AC108" s="384"/>
      <c r="AD108" s="383"/>
      <c r="AE108" s="384"/>
      <c r="AF108" s="383"/>
      <c r="AG108" s="384"/>
      <c r="AH108" s="383"/>
      <c r="AI108" s="384"/>
      <c r="AJ108" s="383"/>
      <c r="AK108" s="384"/>
      <c r="AL108" s="383"/>
      <c r="AM108" s="384"/>
    </row>
    <row r="109" spans="1:39" ht="21.75" customHeight="1" thickBot="1" x14ac:dyDescent="0.25">
      <c r="A109" s="586"/>
      <c r="B109" s="619"/>
      <c r="C109" s="648"/>
      <c r="D109" s="510"/>
      <c r="E109" s="615"/>
      <c r="F109" s="510"/>
      <c r="G109" s="651"/>
      <c r="H109" s="510"/>
      <c r="I109" s="651"/>
      <c r="J109" s="620"/>
      <c r="K109" s="654"/>
      <c r="L109" s="638"/>
      <c r="M109" s="615"/>
      <c r="N109" s="518"/>
      <c r="O109" s="620"/>
      <c r="P109" s="521"/>
      <c r="Q109" s="525"/>
      <c r="R109" s="564"/>
      <c r="S109" s="540"/>
      <c r="T109" s="657"/>
      <c r="U109" s="533"/>
      <c r="V109" s="631"/>
      <c r="W109" s="633"/>
      <c r="X109" s="545"/>
      <c r="Y109" s="1113"/>
      <c r="Z109" s="1116"/>
      <c r="AA109" s="1119"/>
      <c r="AB109" s="1122"/>
      <c r="AC109" s="384"/>
      <c r="AD109" s="383"/>
      <c r="AE109" s="384"/>
      <c r="AF109" s="383"/>
      <c r="AG109" s="384"/>
      <c r="AH109" s="383"/>
      <c r="AI109" s="384"/>
      <c r="AJ109" s="383"/>
      <c r="AK109" s="384"/>
      <c r="AL109" s="383"/>
      <c r="AM109" s="384"/>
    </row>
    <row r="110" spans="1:39" ht="47.25" customHeight="1" x14ac:dyDescent="0.2">
      <c r="A110" s="586"/>
      <c r="B110" s="619"/>
      <c r="C110" s="621">
        <v>20</v>
      </c>
      <c r="D110" s="508" t="s">
        <v>166</v>
      </c>
      <c r="E110" s="286" t="s">
        <v>160</v>
      </c>
      <c r="F110" s="287" t="s">
        <v>699</v>
      </c>
      <c r="G110" s="519" t="s">
        <v>700</v>
      </c>
      <c r="H110" s="145" t="s">
        <v>701</v>
      </c>
      <c r="I110" s="522" t="s">
        <v>47</v>
      </c>
      <c r="J110" s="522" t="s">
        <v>113</v>
      </c>
      <c r="K110" s="519">
        <f>VLOOKUP(I110,'[12]MATRIZ CALIFICACIÓN'!$B$10:$C$14,2,0)</f>
        <v>1</v>
      </c>
      <c r="L110" s="639">
        <f>HLOOKUP(J110,'[12]MATRIZ CALIFICACIÓN'!$D$8:$F$9,2,0)</f>
        <v>1</v>
      </c>
      <c r="M110" s="519">
        <f>VALUE(CONCATENATE(K110,L110))</f>
        <v>11</v>
      </c>
      <c r="N110" s="516" t="str">
        <f>VLOOKUP(M110,'[8]MATRIZ CALIFICACIÓN'!$D$27:$E$69,2,0)</f>
        <v>BAJA</v>
      </c>
      <c r="O110" s="675" t="s">
        <v>702</v>
      </c>
      <c r="P110" s="519" t="s">
        <v>106</v>
      </c>
      <c r="Q110" s="522" t="s">
        <v>47</v>
      </c>
      <c r="R110" s="561" t="s">
        <v>114</v>
      </c>
      <c r="S110" s="565" t="s">
        <v>35</v>
      </c>
      <c r="T110" s="642">
        <v>42857</v>
      </c>
      <c r="U110" s="634" t="s">
        <v>703</v>
      </c>
      <c r="V110" s="634" t="s">
        <v>384</v>
      </c>
      <c r="W110" s="691" t="s">
        <v>704</v>
      </c>
      <c r="X110" s="579" t="s">
        <v>705</v>
      </c>
      <c r="Y110" s="1114" t="s">
        <v>459</v>
      </c>
      <c r="Z110" s="1117" t="s">
        <v>824</v>
      </c>
      <c r="AA110" s="1114" t="s">
        <v>825</v>
      </c>
      <c r="AB110" s="1124" t="s">
        <v>459</v>
      </c>
      <c r="AC110" s="384"/>
      <c r="AD110" s="383"/>
      <c r="AE110" s="384"/>
      <c r="AF110" s="383"/>
      <c r="AG110" s="384"/>
      <c r="AH110" s="383"/>
      <c r="AI110" s="384"/>
      <c r="AJ110" s="383"/>
      <c r="AK110" s="384"/>
      <c r="AL110" s="383"/>
      <c r="AM110" s="384"/>
    </row>
    <row r="111" spans="1:39" ht="53.25" customHeight="1" x14ac:dyDescent="0.2">
      <c r="A111" s="586"/>
      <c r="B111" s="619"/>
      <c r="C111" s="622"/>
      <c r="D111" s="509"/>
      <c r="E111" s="282" t="s">
        <v>156</v>
      </c>
      <c r="F111" s="274" t="s">
        <v>706</v>
      </c>
      <c r="G111" s="520"/>
      <c r="H111" s="326" t="s">
        <v>707</v>
      </c>
      <c r="I111" s="523"/>
      <c r="J111" s="523"/>
      <c r="K111" s="520"/>
      <c r="L111" s="640"/>
      <c r="M111" s="520"/>
      <c r="N111" s="517"/>
      <c r="O111" s="676"/>
      <c r="P111" s="520"/>
      <c r="Q111" s="523"/>
      <c r="R111" s="562"/>
      <c r="S111" s="566"/>
      <c r="T111" s="520"/>
      <c r="U111" s="619"/>
      <c r="V111" s="619"/>
      <c r="W111" s="692"/>
      <c r="X111" s="490"/>
      <c r="Y111" s="1115"/>
      <c r="Z111" s="1118"/>
      <c r="AA111" s="1115"/>
      <c r="AB111" s="1125"/>
      <c r="AC111" s="384"/>
      <c r="AD111" s="383"/>
      <c r="AE111" s="384"/>
      <c r="AF111" s="383"/>
      <c r="AG111" s="384"/>
      <c r="AH111" s="383"/>
      <c r="AI111" s="384"/>
      <c r="AJ111" s="383"/>
      <c r="AK111" s="384"/>
      <c r="AL111" s="383"/>
      <c r="AM111" s="384"/>
    </row>
    <row r="112" spans="1:39" ht="21.75" customHeight="1" x14ac:dyDescent="0.2">
      <c r="A112" s="586"/>
      <c r="B112" s="619"/>
      <c r="C112" s="622"/>
      <c r="D112" s="509"/>
      <c r="E112" s="617" t="s">
        <v>158</v>
      </c>
      <c r="F112" s="274" t="s">
        <v>708</v>
      </c>
      <c r="G112" s="520"/>
      <c r="H112" s="618" t="s">
        <v>709</v>
      </c>
      <c r="I112" s="523"/>
      <c r="J112" s="523"/>
      <c r="K112" s="520"/>
      <c r="L112" s="640"/>
      <c r="M112" s="520"/>
      <c r="N112" s="517"/>
      <c r="O112" s="676"/>
      <c r="P112" s="520"/>
      <c r="Q112" s="523"/>
      <c r="R112" s="562"/>
      <c r="S112" s="566"/>
      <c r="T112" s="520"/>
      <c r="U112" s="619"/>
      <c r="V112" s="619"/>
      <c r="W112" s="692"/>
      <c r="X112" s="490"/>
      <c r="Y112" s="1115"/>
      <c r="Z112" s="1118"/>
      <c r="AA112" s="1115"/>
      <c r="AB112" s="1125"/>
      <c r="AC112" s="384"/>
      <c r="AD112" s="383"/>
      <c r="AE112" s="384"/>
      <c r="AF112" s="383"/>
      <c r="AG112" s="384"/>
      <c r="AH112" s="383"/>
      <c r="AI112" s="384"/>
      <c r="AJ112" s="383"/>
      <c r="AK112" s="384"/>
      <c r="AL112" s="383"/>
      <c r="AM112" s="384"/>
    </row>
    <row r="113" spans="1:39" ht="38.25" customHeight="1" x14ac:dyDescent="0.2">
      <c r="A113" s="586"/>
      <c r="B113" s="619"/>
      <c r="C113" s="622"/>
      <c r="D113" s="509"/>
      <c r="E113" s="614"/>
      <c r="F113" s="274" t="s">
        <v>710</v>
      </c>
      <c r="G113" s="520"/>
      <c r="H113" s="619"/>
      <c r="I113" s="524"/>
      <c r="J113" s="524"/>
      <c r="K113" s="520"/>
      <c r="L113" s="640"/>
      <c r="M113" s="520"/>
      <c r="N113" s="517"/>
      <c r="O113" s="676"/>
      <c r="P113" s="520"/>
      <c r="Q113" s="524"/>
      <c r="R113" s="563"/>
      <c r="S113" s="566"/>
      <c r="T113" s="520"/>
      <c r="U113" s="619"/>
      <c r="V113" s="619"/>
      <c r="W113" s="692"/>
      <c r="X113" s="490"/>
      <c r="Y113" s="1115"/>
      <c r="Z113" s="1118"/>
      <c r="AA113" s="1115"/>
      <c r="AB113" s="1125"/>
      <c r="AC113" s="384"/>
      <c r="AD113" s="383"/>
      <c r="AE113" s="384"/>
      <c r="AF113" s="383"/>
      <c r="AG113" s="384"/>
      <c r="AH113" s="383"/>
      <c r="AI113" s="384"/>
      <c r="AJ113" s="383"/>
      <c r="AK113" s="384"/>
      <c r="AL113" s="383"/>
      <c r="AM113" s="384"/>
    </row>
    <row r="114" spans="1:39" ht="39" customHeight="1" x14ac:dyDescent="0.2">
      <c r="A114" s="586"/>
      <c r="B114" s="619"/>
      <c r="C114" s="622"/>
      <c r="D114" s="509"/>
      <c r="E114" s="614"/>
      <c r="F114" s="281" t="s">
        <v>711</v>
      </c>
      <c r="G114" s="520"/>
      <c r="H114" s="619"/>
      <c r="I114" s="524"/>
      <c r="J114" s="524"/>
      <c r="K114" s="520"/>
      <c r="L114" s="640"/>
      <c r="M114" s="520"/>
      <c r="N114" s="517"/>
      <c r="O114" s="676"/>
      <c r="P114" s="520"/>
      <c r="Q114" s="524"/>
      <c r="R114" s="563"/>
      <c r="S114" s="566"/>
      <c r="T114" s="520"/>
      <c r="U114" s="619"/>
      <c r="V114" s="619"/>
      <c r="W114" s="692"/>
      <c r="X114" s="490"/>
      <c r="Y114" s="1115"/>
      <c r="Z114" s="1118"/>
      <c r="AA114" s="1115"/>
      <c r="AB114" s="1125"/>
      <c r="AC114" s="384"/>
      <c r="AD114" s="383"/>
      <c r="AE114" s="384"/>
      <c r="AF114" s="383"/>
      <c r="AG114" s="384"/>
      <c r="AH114" s="383"/>
      <c r="AI114" s="384"/>
      <c r="AJ114" s="383"/>
      <c r="AK114" s="384"/>
      <c r="AL114" s="383"/>
      <c r="AM114" s="384"/>
    </row>
    <row r="115" spans="1:39" ht="35.25" customHeight="1" thickBot="1" x14ac:dyDescent="0.25">
      <c r="A115" s="586"/>
      <c r="B115" s="619"/>
      <c r="C115" s="623"/>
      <c r="D115" s="510"/>
      <c r="E115" s="615"/>
      <c r="F115" s="285" t="s">
        <v>712</v>
      </c>
      <c r="G115" s="521"/>
      <c r="H115" s="620"/>
      <c r="I115" s="525"/>
      <c r="J115" s="525"/>
      <c r="K115" s="521"/>
      <c r="L115" s="641"/>
      <c r="M115" s="521"/>
      <c r="N115" s="518"/>
      <c r="O115" s="677"/>
      <c r="P115" s="521"/>
      <c r="Q115" s="525"/>
      <c r="R115" s="564"/>
      <c r="S115" s="567"/>
      <c r="T115" s="521"/>
      <c r="U115" s="620"/>
      <c r="V115" s="620"/>
      <c r="W115" s="1123"/>
      <c r="X115" s="491"/>
      <c r="Y115" s="1116"/>
      <c r="Z115" s="1119"/>
      <c r="AA115" s="1116"/>
      <c r="AB115" s="1126"/>
      <c r="AC115" s="384"/>
      <c r="AD115" s="383"/>
      <c r="AE115" s="384"/>
      <c r="AF115" s="383"/>
      <c r="AG115" s="384"/>
      <c r="AH115" s="383"/>
      <c r="AI115" s="384"/>
      <c r="AJ115" s="383"/>
      <c r="AK115" s="384"/>
      <c r="AL115" s="383"/>
      <c r="AM115" s="384"/>
    </row>
    <row r="116" spans="1:39" ht="42.75" customHeight="1" x14ac:dyDescent="0.2">
      <c r="A116" s="586"/>
      <c r="B116" s="619"/>
      <c r="C116" s="621">
        <v>21</v>
      </c>
      <c r="D116" s="508" t="s">
        <v>166</v>
      </c>
      <c r="E116" s="286" t="s">
        <v>157</v>
      </c>
      <c r="F116" s="287" t="s">
        <v>713</v>
      </c>
      <c r="G116" s="519" t="s">
        <v>714</v>
      </c>
      <c r="H116" s="145" t="s">
        <v>715</v>
      </c>
      <c r="I116" s="522" t="s">
        <v>29</v>
      </c>
      <c r="J116" s="522" t="s">
        <v>114</v>
      </c>
      <c r="K116" s="519">
        <f>VLOOKUP(I116,'[12]MATRIZ CALIFICACIÓN'!$B$10:$C$14,2,0)</f>
        <v>3</v>
      </c>
      <c r="L116" s="639">
        <f>HLOOKUP(J116,'[12]MATRIZ CALIFICACIÓN'!$D$8:$F$9,2,0)</f>
        <v>2</v>
      </c>
      <c r="M116" s="519">
        <f>VALUE(CONCATENATE(K116,L116))</f>
        <v>32</v>
      </c>
      <c r="N116" s="516" t="str">
        <f>VLOOKUP(M116,'[8]MATRIZ CALIFICACIÓN'!$D$27:$E$69,2,0)</f>
        <v xml:space="preserve">ALTA </v>
      </c>
      <c r="O116" s="635" t="s">
        <v>716</v>
      </c>
      <c r="P116" s="519" t="s">
        <v>106</v>
      </c>
      <c r="Q116" s="522" t="s">
        <v>47</v>
      </c>
      <c r="R116" s="561" t="s">
        <v>114</v>
      </c>
      <c r="S116" s="565" t="s">
        <v>35</v>
      </c>
      <c r="T116" s="642">
        <v>42857</v>
      </c>
      <c r="U116" s="634" t="s">
        <v>717</v>
      </c>
      <c r="V116" s="634" t="s">
        <v>384</v>
      </c>
      <c r="W116" s="643" t="s">
        <v>704</v>
      </c>
      <c r="X116" s="616" t="s">
        <v>705</v>
      </c>
      <c r="Y116" s="505" t="s">
        <v>459</v>
      </c>
      <c r="Z116" s="1162" t="s">
        <v>824</v>
      </c>
      <c r="AA116" s="1168" t="s">
        <v>825</v>
      </c>
      <c r="AB116" s="1165" t="s">
        <v>459</v>
      </c>
      <c r="AC116" s="384"/>
      <c r="AD116" s="383"/>
      <c r="AE116" s="384"/>
      <c r="AF116" s="383"/>
      <c r="AG116" s="384"/>
      <c r="AH116" s="383"/>
      <c r="AI116" s="384"/>
      <c r="AJ116" s="383"/>
      <c r="AK116" s="384"/>
      <c r="AL116" s="383"/>
      <c r="AM116" s="384"/>
    </row>
    <row r="117" spans="1:39" ht="46.5" customHeight="1" x14ac:dyDescent="0.2">
      <c r="A117" s="586"/>
      <c r="B117" s="619"/>
      <c r="C117" s="622"/>
      <c r="D117" s="509"/>
      <c r="E117" s="282" t="s">
        <v>160</v>
      </c>
      <c r="F117" s="274" t="s">
        <v>718</v>
      </c>
      <c r="G117" s="520"/>
      <c r="H117" s="326" t="s">
        <v>719</v>
      </c>
      <c r="I117" s="523"/>
      <c r="J117" s="523"/>
      <c r="K117" s="520"/>
      <c r="L117" s="640"/>
      <c r="M117" s="520"/>
      <c r="N117" s="517"/>
      <c r="O117" s="627"/>
      <c r="P117" s="520"/>
      <c r="Q117" s="523"/>
      <c r="R117" s="562"/>
      <c r="S117" s="566"/>
      <c r="T117" s="520"/>
      <c r="U117" s="619"/>
      <c r="V117" s="619"/>
      <c r="W117" s="644"/>
      <c r="X117" s="611"/>
      <c r="Y117" s="506"/>
      <c r="Z117" s="1163"/>
      <c r="AA117" s="1169"/>
      <c r="AB117" s="1166"/>
      <c r="AC117" s="384"/>
      <c r="AD117" s="383"/>
      <c r="AE117" s="384"/>
      <c r="AF117" s="383"/>
      <c r="AG117" s="384"/>
      <c r="AH117" s="383"/>
      <c r="AI117" s="384"/>
      <c r="AJ117" s="383"/>
      <c r="AK117" s="384"/>
      <c r="AL117" s="383"/>
      <c r="AM117" s="384"/>
    </row>
    <row r="118" spans="1:39" ht="21.75" customHeight="1" x14ac:dyDescent="0.2">
      <c r="A118" s="586"/>
      <c r="B118" s="619"/>
      <c r="C118" s="622"/>
      <c r="D118" s="509"/>
      <c r="E118" s="617" t="s">
        <v>158</v>
      </c>
      <c r="F118" s="624" t="s">
        <v>720</v>
      </c>
      <c r="G118" s="520"/>
      <c r="H118" s="326" t="s">
        <v>721</v>
      </c>
      <c r="I118" s="523"/>
      <c r="J118" s="523"/>
      <c r="K118" s="520"/>
      <c r="L118" s="640"/>
      <c r="M118" s="520"/>
      <c r="N118" s="517"/>
      <c r="O118" s="627"/>
      <c r="P118" s="520"/>
      <c r="Q118" s="523"/>
      <c r="R118" s="562"/>
      <c r="S118" s="566"/>
      <c r="T118" s="520"/>
      <c r="U118" s="619"/>
      <c r="V118" s="619"/>
      <c r="W118" s="644"/>
      <c r="X118" s="611"/>
      <c r="Y118" s="506"/>
      <c r="Z118" s="1163"/>
      <c r="AA118" s="1169"/>
      <c r="AB118" s="1166"/>
      <c r="AC118" s="384"/>
      <c r="AD118" s="383"/>
      <c r="AE118" s="384"/>
      <c r="AF118" s="383"/>
      <c r="AG118" s="384"/>
      <c r="AH118" s="383"/>
      <c r="AI118" s="384"/>
      <c r="AJ118" s="383"/>
      <c r="AK118" s="384"/>
      <c r="AL118" s="383"/>
      <c r="AM118" s="384"/>
    </row>
    <row r="119" spans="1:39" ht="21.75" customHeight="1" x14ac:dyDescent="0.2">
      <c r="A119" s="586"/>
      <c r="B119" s="619"/>
      <c r="C119" s="622"/>
      <c r="D119" s="509"/>
      <c r="E119" s="614"/>
      <c r="F119" s="509"/>
      <c r="G119" s="520"/>
      <c r="H119" s="326" t="s">
        <v>722</v>
      </c>
      <c r="I119" s="524"/>
      <c r="J119" s="524"/>
      <c r="K119" s="520"/>
      <c r="L119" s="640"/>
      <c r="M119" s="520"/>
      <c r="N119" s="517"/>
      <c r="O119" s="627"/>
      <c r="P119" s="520"/>
      <c r="Q119" s="524"/>
      <c r="R119" s="563"/>
      <c r="S119" s="566"/>
      <c r="T119" s="520"/>
      <c r="U119" s="619"/>
      <c r="V119" s="619"/>
      <c r="W119" s="644"/>
      <c r="X119" s="611"/>
      <c r="Y119" s="506"/>
      <c r="Z119" s="1163"/>
      <c r="AA119" s="1169"/>
      <c r="AB119" s="1166"/>
      <c r="AC119" s="384"/>
      <c r="AD119" s="383"/>
      <c r="AE119" s="384"/>
      <c r="AF119" s="383"/>
      <c r="AG119" s="384"/>
      <c r="AH119" s="383"/>
      <c r="AI119" s="384"/>
      <c r="AJ119" s="383"/>
      <c r="AK119" s="384"/>
      <c r="AL119" s="383"/>
      <c r="AM119" s="384"/>
    </row>
    <row r="120" spans="1:39" ht="36.75" customHeight="1" x14ac:dyDescent="0.2">
      <c r="A120" s="586"/>
      <c r="B120" s="619"/>
      <c r="C120" s="622"/>
      <c r="D120" s="509"/>
      <c r="E120" s="614"/>
      <c r="F120" s="509"/>
      <c r="G120" s="520"/>
      <c r="H120" s="326" t="s">
        <v>723</v>
      </c>
      <c r="I120" s="524"/>
      <c r="J120" s="524"/>
      <c r="K120" s="520"/>
      <c r="L120" s="640"/>
      <c r="M120" s="520"/>
      <c r="N120" s="517"/>
      <c r="O120" s="627"/>
      <c r="P120" s="520"/>
      <c r="Q120" s="524"/>
      <c r="R120" s="563"/>
      <c r="S120" s="566"/>
      <c r="T120" s="520"/>
      <c r="U120" s="619"/>
      <c r="V120" s="619"/>
      <c r="W120" s="644"/>
      <c r="X120" s="611"/>
      <c r="Y120" s="506"/>
      <c r="Z120" s="1163"/>
      <c r="AA120" s="1169"/>
      <c r="AB120" s="1166"/>
      <c r="AC120" s="384"/>
      <c r="AD120" s="383"/>
      <c r="AE120" s="384"/>
      <c r="AF120" s="383"/>
      <c r="AG120" s="384"/>
      <c r="AH120" s="383"/>
      <c r="AI120" s="384"/>
      <c r="AJ120" s="383"/>
      <c r="AK120" s="384"/>
      <c r="AL120" s="383"/>
      <c r="AM120" s="384"/>
    </row>
    <row r="121" spans="1:39" ht="29.25" customHeight="1" thickBot="1" x14ac:dyDescent="0.25">
      <c r="A121" s="586"/>
      <c r="B121" s="619"/>
      <c r="C121" s="623"/>
      <c r="D121" s="510"/>
      <c r="E121" s="615"/>
      <c r="F121" s="510"/>
      <c r="G121" s="521"/>
      <c r="H121" s="297" t="s">
        <v>724</v>
      </c>
      <c r="I121" s="525"/>
      <c r="J121" s="525"/>
      <c r="K121" s="521"/>
      <c r="L121" s="641"/>
      <c r="M121" s="521"/>
      <c r="N121" s="518"/>
      <c r="O121" s="628"/>
      <c r="P121" s="521"/>
      <c r="Q121" s="525"/>
      <c r="R121" s="564"/>
      <c r="S121" s="567"/>
      <c r="T121" s="521"/>
      <c r="U121" s="620"/>
      <c r="V121" s="620"/>
      <c r="W121" s="645"/>
      <c r="X121" s="612"/>
      <c r="Y121" s="507"/>
      <c r="Z121" s="1164"/>
      <c r="AA121" s="1170"/>
      <c r="AB121" s="1167"/>
      <c r="AC121" s="384"/>
      <c r="AD121" s="383"/>
      <c r="AE121" s="384"/>
      <c r="AF121" s="383"/>
      <c r="AG121" s="384"/>
      <c r="AH121" s="383"/>
      <c r="AI121" s="384"/>
      <c r="AJ121" s="383"/>
      <c r="AK121" s="384"/>
      <c r="AL121" s="383"/>
      <c r="AM121" s="384"/>
    </row>
    <row r="122" spans="1:39" ht="33" customHeight="1" x14ac:dyDescent="0.2">
      <c r="A122" s="585" t="s">
        <v>180</v>
      </c>
      <c r="B122" s="634" t="s">
        <v>399</v>
      </c>
      <c r="C122" s="667">
        <v>22</v>
      </c>
      <c r="D122" s="508" t="s">
        <v>163</v>
      </c>
      <c r="E122" s="613" t="s">
        <v>157</v>
      </c>
      <c r="F122" s="293" t="s">
        <v>302</v>
      </c>
      <c r="G122" s="687" t="s">
        <v>400</v>
      </c>
      <c r="H122" s="293" t="s">
        <v>401</v>
      </c>
      <c r="I122" s="522" t="s">
        <v>47</v>
      </c>
      <c r="J122" s="522" t="s">
        <v>114</v>
      </c>
      <c r="K122" s="613">
        <f>VLOOKUP(I122,'[13]MATRIZ CALIFICACIÓN'!$B$10:$C$14,2,0)</f>
        <v>1</v>
      </c>
      <c r="L122" s="636">
        <f>HLOOKUP(J122,'[13]MATRIZ CALIFICACIÓN'!$D$8:$F$9,2,0)</f>
        <v>2</v>
      </c>
      <c r="M122" s="613">
        <f>VALUE(CONCATENATE(K122,L122))</f>
        <v>12</v>
      </c>
      <c r="N122" s="516" t="str">
        <f>VLOOKUP(M122,'[13]MATRIZ CALIFICACIÓN'!$D$27:$E$69,2,0)</f>
        <v>BAJA</v>
      </c>
      <c r="O122" s="664" t="s">
        <v>402</v>
      </c>
      <c r="P122" s="519" t="s">
        <v>106</v>
      </c>
      <c r="Q122" s="522" t="s">
        <v>47</v>
      </c>
      <c r="R122" s="561" t="s">
        <v>114</v>
      </c>
      <c r="S122" s="571" t="s">
        <v>10</v>
      </c>
      <c r="T122" s="655" t="s">
        <v>403</v>
      </c>
      <c r="U122" s="531" t="s">
        <v>404</v>
      </c>
      <c r="V122" s="629" t="s">
        <v>384</v>
      </c>
      <c r="W122" s="543" t="s">
        <v>385</v>
      </c>
      <c r="X122" s="694" t="s">
        <v>405</v>
      </c>
      <c r="Y122" s="954" t="s">
        <v>805</v>
      </c>
      <c r="Z122" s="954" t="s">
        <v>802</v>
      </c>
      <c r="AA122" s="579" t="s">
        <v>806</v>
      </c>
      <c r="AB122" s="954" t="s">
        <v>802</v>
      </c>
      <c r="AC122" s="158"/>
      <c r="AD122" s="162"/>
      <c r="AE122" s="158"/>
      <c r="AF122" s="162"/>
      <c r="AG122" s="158"/>
      <c r="AH122" s="162"/>
      <c r="AI122" s="158"/>
      <c r="AJ122" s="162"/>
      <c r="AK122" s="158"/>
      <c r="AL122" s="162"/>
      <c r="AM122" s="158"/>
    </row>
    <row r="123" spans="1:39" ht="20.25" customHeight="1" x14ac:dyDescent="0.2">
      <c r="A123" s="586"/>
      <c r="B123" s="619"/>
      <c r="C123" s="668"/>
      <c r="D123" s="509"/>
      <c r="E123" s="614"/>
      <c r="F123" s="310" t="s">
        <v>406</v>
      </c>
      <c r="G123" s="688"/>
      <c r="H123" s="538" t="s">
        <v>407</v>
      </c>
      <c r="I123" s="523"/>
      <c r="J123" s="523"/>
      <c r="K123" s="614"/>
      <c r="L123" s="637"/>
      <c r="M123" s="614"/>
      <c r="N123" s="517"/>
      <c r="O123" s="665"/>
      <c r="P123" s="520"/>
      <c r="Q123" s="523"/>
      <c r="R123" s="562"/>
      <c r="S123" s="539"/>
      <c r="T123" s="656"/>
      <c r="U123" s="532"/>
      <c r="V123" s="630"/>
      <c r="W123" s="632"/>
      <c r="X123" s="695"/>
      <c r="Y123" s="529"/>
      <c r="Z123" s="529"/>
      <c r="AA123" s="529"/>
      <c r="AB123" s="529"/>
      <c r="AC123" s="159"/>
      <c r="AD123" s="163"/>
      <c r="AE123" s="159"/>
      <c r="AF123" s="163"/>
      <c r="AG123" s="159"/>
      <c r="AH123" s="163"/>
      <c r="AI123" s="159"/>
      <c r="AJ123" s="163"/>
      <c r="AK123" s="159"/>
      <c r="AL123" s="163"/>
      <c r="AM123" s="159"/>
    </row>
    <row r="124" spans="1:39" ht="20.25" customHeight="1" x14ac:dyDescent="0.2">
      <c r="A124" s="586"/>
      <c r="B124" s="619"/>
      <c r="C124" s="668"/>
      <c r="D124" s="509"/>
      <c r="E124" s="614"/>
      <c r="F124" s="310" t="s">
        <v>408</v>
      </c>
      <c r="G124" s="688"/>
      <c r="H124" s="539"/>
      <c r="I124" s="523"/>
      <c r="J124" s="523"/>
      <c r="K124" s="614"/>
      <c r="L124" s="637"/>
      <c r="M124" s="614"/>
      <c r="N124" s="517"/>
      <c r="O124" s="665"/>
      <c r="P124" s="520"/>
      <c r="Q124" s="523"/>
      <c r="R124" s="562"/>
      <c r="S124" s="539"/>
      <c r="T124" s="656"/>
      <c r="U124" s="532"/>
      <c r="V124" s="630"/>
      <c r="W124" s="632"/>
      <c r="X124" s="695"/>
      <c r="Y124" s="529"/>
      <c r="Z124" s="529"/>
      <c r="AA124" s="529"/>
      <c r="AB124" s="529"/>
      <c r="AC124" s="159"/>
      <c r="AD124" s="163"/>
      <c r="AE124" s="159"/>
      <c r="AF124" s="163"/>
      <c r="AG124" s="159"/>
      <c r="AH124" s="163"/>
      <c r="AI124" s="159"/>
      <c r="AJ124" s="163"/>
      <c r="AK124" s="159"/>
      <c r="AL124" s="163"/>
      <c r="AM124" s="159"/>
    </row>
    <row r="125" spans="1:39" ht="20.25" customHeight="1" x14ac:dyDescent="0.2">
      <c r="A125" s="586"/>
      <c r="B125" s="619"/>
      <c r="C125" s="668"/>
      <c r="D125" s="509"/>
      <c r="E125" s="614"/>
      <c r="F125" s="310" t="s">
        <v>409</v>
      </c>
      <c r="G125" s="688"/>
      <c r="H125" s="539"/>
      <c r="I125" s="524"/>
      <c r="J125" s="524"/>
      <c r="K125" s="614"/>
      <c r="L125" s="637"/>
      <c r="M125" s="614"/>
      <c r="N125" s="517"/>
      <c r="O125" s="665"/>
      <c r="P125" s="520"/>
      <c r="Q125" s="524"/>
      <c r="R125" s="563"/>
      <c r="S125" s="539"/>
      <c r="T125" s="656"/>
      <c r="U125" s="532"/>
      <c r="V125" s="630"/>
      <c r="W125" s="632"/>
      <c r="X125" s="695"/>
      <c r="Y125" s="529"/>
      <c r="Z125" s="529"/>
      <c r="AA125" s="529"/>
      <c r="AB125" s="529"/>
      <c r="AC125" s="159"/>
      <c r="AD125" s="163"/>
      <c r="AE125" s="159"/>
      <c r="AF125" s="163"/>
      <c r="AG125" s="159"/>
      <c r="AH125" s="163"/>
      <c r="AI125" s="159"/>
      <c r="AJ125" s="163"/>
      <c r="AK125" s="159"/>
      <c r="AL125" s="163"/>
      <c r="AM125" s="159"/>
    </row>
    <row r="126" spans="1:39" ht="69" customHeight="1" thickBot="1" x14ac:dyDescent="0.25">
      <c r="A126" s="586"/>
      <c r="B126" s="619"/>
      <c r="C126" s="669"/>
      <c r="D126" s="510"/>
      <c r="E126" s="615"/>
      <c r="F126" s="352" t="s">
        <v>410</v>
      </c>
      <c r="G126" s="689"/>
      <c r="H126" s="540"/>
      <c r="I126" s="525"/>
      <c r="J126" s="525"/>
      <c r="K126" s="615"/>
      <c r="L126" s="638"/>
      <c r="M126" s="615"/>
      <c r="N126" s="518"/>
      <c r="O126" s="666"/>
      <c r="P126" s="521"/>
      <c r="Q126" s="525"/>
      <c r="R126" s="564"/>
      <c r="S126" s="540"/>
      <c r="T126" s="657"/>
      <c r="U126" s="533"/>
      <c r="V126" s="631"/>
      <c r="W126" s="633"/>
      <c r="X126" s="696"/>
      <c r="Y126" s="530"/>
      <c r="Z126" s="530"/>
      <c r="AA126" s="530"/>
      <c r="AB126" s="530"/>
      <c r="AC126" s="160"/>
      <c r="AD126" s="164"/>
      <c r="AE126" s="160"/>
      <c r="AF126" s="164"/>
      <c r="AG126" s="160"/>
      <c r="AH126" s="164"/>
      <c r="AI126" s="160"/>
      <c r="AJ126" s="164"/>
      <c r="AK126" s="160"/>
      <c r="AL126" s="164"/>
      <c r="AM126" s="160"/>
    </row>
    <row r="127" spans="1:39" ht="29.25" customHeight="1" x14ac:dyDescent="0.2">
      <c r="A127" s="586"/>
      <c r="B127" s="619"/>
      <c r="C127" s="667">
        <v>23</v>
      </c>
      <c r="D127" s="508" t="s">
        <v>163</v>
      </c>
      <c r="E127" s="613" t="s">
        <v>157</v>
      </c>
      <c r="F127" s="293" t="s">
        <v>302</v>
      </c>
      <c r="G127" s="670" t="s">
        <v>411</v>
      </c>
      <c r="H127" s="293" t="s">
        <v>401</v>
      </c>
      <c r="I127" s="522" t="s">
        <v>47</v>
      </c>
      <c r="J127" s="522" t="s">
        <v>114</v>
      </c>
      <c r="K127" s="613">
        <f>VLOOKUP(I127,'[6]MATRIZ CALIFICACIÓN'!$B$10:$C$14,2,0)</f>
        <v>1</v>
      </c>
      <c r="L127" s="636">
        <f>HLOOKUP(J127,'[6]MATRIZ CALIFICACIÓN'!$D$8:$F$9,2,0)</f>
        <v>2</v>
      </c>
      <c r="M127" s="613">
        <f>VALUE(CONCATENATE(K127,L127))</f>
        <v>12</v>
      </c>
      <c r="N127" s="516" t="str">
        <f>VLOOKUP(M127,'[13]MATRIZ CALIFICACIÓN'!$D$27:$E$69,2,0)</f>
        <v>BAJA</v>
      </c>
      <c r="O127" s="516" t="s">
        <v>412</v>
      </c>
      <c r="P127" s="519" t="s">
        <v>106</v>
      </c>
      <c r="Q127" s="522" t="s">
        <v>47</v>
      </c>
      <c r="R127" s="561" t="s">
        <v>114</v>
      </c>
      <c r="S127" s="571" t="s">
        <v>10</v>
      </c>
      <c r="T127" s="655" t="s">
        <v>403</v>
      </c>
      <c r="U127" s="531" t="s">
        <v>404</v>
      </c>
      <c r="V127" s="629" t="s">
        <v>413</v>
      </c>
      <c r="W127" s="543" t="s">
        <v>385</v>
      </c>
      <c r="X127" s="694" t="s">
        <v>405</v>
      </c>
      <c r="Y127" s="954" t="s">
        <v>805</v>
      </c>
      <c r="Z127" s="954" t="s">
        <v>802</v>
      </c>
      <c r="AA127" s="579" t="s">
        <v>806</v>
      </c>
      <c r="AB127" s="954" t="s">
        <v>802</v>
      </c>
      <c r="AC127" s="158"/>
      <c r="AD127" s="162"/>
      <c r="AE127" s="158"/>
      <c r="AF127" s="162"/>
      <c r="AG127" s="158"/>
      <c r="AH127" s="162"/>
      <c r="AI127" s="158"/>
      <c r="AJ127" s="162"/>
      <c r="AK127" s="158"/>
      <c r="AL127" s="162"/>
      <c r="AM127" s="158"/>
    </row>
    <row r="128" spans="1:39" ht="20.25" customHeight="1" x14ac:dyDescent="0.2">
      <c r="A128" s="586"/>
      <c r="B128" s="619"/>
      <c r="C128" s="668"/>
      <c r="D128" s="509"/>
      <c r="E128" s="614"/>
      <c r="F128" s="310" t="s">
        <v>406</v>
      </c>
      <c r="G128" s="671"/>
      <c r="H128" s="236" t="s">
        <v>414</v>
      </c>
      <c r="I128" s="523"/>
      <c r="J128" s="523"/>
      <c r="K128" s="614"/>
      <c r="L128" s="637"/>
      <c r="M128" s="614"/>
      <c r="N128" s="517"/>
      <c r="O128" s="517"/>
      <c r="P128" s="520"/>
      <c r="Q128" s="523"/>
      <c r="R128" s="562"/>
      <c r="S128" s="539"/>
      <c r="T128" s="656"/>
      <c r="U128" s="532"/>
      <c r="V128" s="630"/>
      <c r="W128" s="544"/>
      <c r="X128" s="695"/>
      <c r="Y128" s="529"/>
      <c r="Z128" s="529"/>
      <c r="AA128" s="529"/>
      <c r="AB128" s="529"/>
      <c r="AC128" s="159"/>
      <c r="AD128" s="163"/>
      <c r="AE128" s="159"/>
      <c r="AF128" s="163"/>
      <c r="AG128" s="159"/>
      <c r="AH128" s="163"/>
      <c r="AI128" s="159"/>
      <c r="AJ128" s="163"/>
      <c r="AK128" s="159"/>
      <c r="AL128" s="163"/>
      <c r="AM128" s="159"/>
    </row>
    <row r="129" spans="1:39" ht="20.25" customHeight="1" x14ac:dyDescent="0.2">
      <c r="A129" s="586"/>
      <c r="B129" s="619"/>
      <c r="C129" s="668"/>
      <c r="D129" s="509"/>
      <c r="E129" s="614"/>
      <c r="F129" s="310" t="s">
        <v>408</v>
      </c>
      <c r="G129" s="671"/>
      <c r="H129" s="538" t="s">
        <v>299</v>
      </c>
      <c r="I129" s="523"/>
      <c r="J129" s="523"/>
      <c r="K129" s="614"/>
      <c r="L129" s="637"/>
      <c r="M129" s="614"/>
      <c r="N129" s="517"/>
      <c r="O129" s="517"/>
      <c r="P129" s="520"/>
      <c r="Q129" s="523"/>
      <c r="R129" s="562"/>
      <c r="S129" s="539"/>
      <c r="T129" s="656"/>
      <c r="U129" s="532"/>
      <c r="V129" s="630"/>
      <c r="W129" s="544"/>
      <c r="X129" s="695"/>
      <c r="Y129" s="529"/>
      <c r="Z129" s="529"/>
      <c r="AA129" s="529"/>
      <c r="AB129" s="529"/>
      <c r="AC129" s="159"/>
      <c r="AD129" s="163"/>
      <c r="AE129" s="159"/>
      <c r="AF129" s="163"/>
      <c r="AG129" s="159"/>
      <c r="AH129" s="163"/>
      <c r="AI129" s="159"/>
      <c r="AJ129" s="163"/>
      <c r="AK129" s="159"/>
      <c r="AL129" s="163"/>
      <c r="AM129" s="159"/>
    </row>
    <row r="130" spans="1:39" ht="20.25" customHeight="1" x14ac:dyDescent="0.2">
      <c r="A130" s="586"/>
      <c r="B130" s="619"/>
      <c r="C130" s="668"/>
      <c r="D130" s="509"/>
      <c r="E130" s="614"/>
      <c r="F130" s="310" t="s">
        <v>409</v>
      </c>
      <c r="G130" s="671"/>
      <c r="H130" s="539"/>
      <c r="I130" s="524"/>
      <c r="J130" s="524"/>
      <c r="K130" s="614"/>
      <c r="L130" s="637"/>
      <c r="M130" s="614"/>
      <c r="N130" s="517"/>
      <c r="O130" s="517"/>
      <c r="P130" s="520"/>
      <c r="Q130" s="524"/>
      <c r="R130" s="563"/>
      <c r="S130" s="539"/>
      <c r="T130" s="656"/>
      <c r="U130" s="532"/>
      <c r="V130" s="630"/>
      <c r="W130" s="544"/>
      <c r="X130" s="695"/>
      <c r="Y130" s="529"/>
      <c r="Z130" s="529"/>
      <c r="AA130" s="529"/>
      <c r="AB130" s="529"/>
      <c r="AC130" s="159"/>
      <c r="AD130" s="163"/>
      <c r="AE130" s="159"/>
      <c r="AF130" s="163"/>
      <c r="AG130" s="159"/>
      <c r="AH130" s="163"/>
      <c r="AI130" s="159"/>
      <c r="AJ130" s="163"/>
      <c r="AK130" s="159"/>
      <c r="AL130" s="163"/>
      <c r="AM130" s="159"/>
    </row>
    <row r="131" spans="1:39" ht="51.75" customHeight="1" thickBot="1" x14ac:dyDescent="0.25">
      <c r="A131" s="586"/>
      <c r="B131" s="619"/>
      <c r="C131" s="669"/>
      <c r="D131" s="510"/>
      <c r="E131" s="615"/>
      <c r="F131" s="259" t="s">
        <v>410</v>
      </c>
      <c r="G131" s="672"/>
      <c r="H131" s="540"/>
      <c r="I131" s="525"/>
      <c r="J131" s="525"/>
      <c r="K131" s="615"/>
      <c r="L131" s="638"/>
      <c r="M131" s="615"/>
      <c r="N131" s="518"/>
      <c r="O131" s="518"/>
      <c r="P131" s="521"/>
      <c r="Q131" s="525"/>
      <c r="R131" s="564"/>
      <c r="S131" s="540"/>
      <c r="T131" s="657"/>
      <c r="U131" s="533"/>
      <c r="V131" s="631"/>
      <c r="W131" s="545"/>
      <c r="X131" s="696"/>
      <c r="Y131" s="530"/>
      <c r="Z131" s="530"/>
      <c r="AA131" s="530"/>
      <c r="AB131" s="530"/>
      <c r="AC131" s="160"/>
      <c r="AD131" s="164"/>
      <c r="AE131" s="160"/>
      <c r="AF131" s="164"/>
      <c r="AG131" s="160"/>
      <c r="AH131" s="164"/>
      <c r="AI131" s="160"/>
      <c r="AJ131" s="164"/>
      <c r="AK131" s="160"/>
      <c r="AL131" s="164"/>
      <c r="AM131" s="160"/>
    </row>
    <row r="132" spans="1:39" ht="36.75" customHeight="1" x14ac:dyDescent="0.2">
      <c r="A132" s="586"/>
      <c r="B132" s="619"/>
      <c r="C132" s="646">
        <v>24</v>
      </c>
      <c r="D132" s="508" t="s">
        <v>163</v>
      </c>
      <c r="E132" s="613" t="s">
        <v>157</v>
      </c>
      <c r="F132" s="293" t="s">
        <v>415</v>
      </c>
      <c r="G132" s="649" t="s">
        <v>416</v>
      </c>
      <c r="H132" s="277" t="s">
        <v>417</v>
      </c>
      <c r="I132" s="649" t="s">
        <v>47</v>
      </c>
      <c r="J132" s="634" t="s">
        <v>114</v>
      </c>
      <c r="K132" s="652">
        <f>VLOOKUP(I132,'[4]MATRIZ CALIFICACIÓN'!$B$10:$C$14,2,0)</f>
        <v>1</v>
      </c>
      <c r="L132" s="636">
        <f>HLOOKUP(J132,'[4]MATRIZ CALIFICACIÓN'!$D$8:$F$9,2,0)</f>
        <v>2</v>
      </c>
      <c r="M132" s="613">
        <f>VALUE(CONCATENATE(K132,L132))</f>
        <v>12</v>
      </c>
      <c r="N132" s="516" t="str">
        <f>VLOOKUP(M132,'[13]MATRIZ CALIFICACIÓN'!$D$27:$E$69,2,0)</f>
        <v>BAJA</v>
      </c>
      <c r="O132" s="634" t="s">
        <v>418</v>
      </c>
      <c r="P132" s="519" t="s">
        <v>106</v>
      </c>
      <c r="Q132" s="522" t="s">
        <v>47</v>
      </c>
      <c r="R132" s="561" t="s">
        <v>114</v>
      </c>
      <c r="S132" s="571" t="s">
        <v>10</v>
      </c>
      <c r="T132" s="655" t="s">
        <v>403</v>
      </c>
      <c r="U132" s="531" t="s">
        <v>404</v>
      </c>
      <c r="V132" s="629" t="s">
        <v>413</v>
      </c>
      <c r="W132" s="543" t="s">
        <v>385</v>
      </c>
      <c r="X132" s="694" t="s">
        <v>405</v>
      </c>
      <c r="Y132" s="954" t="s">
        <v>805</v>
      </c>
      <c r="Z132" s="954" t="s">
        <v>802</v>
      </c>
      <c r="AA132" s="579" t="s">
        <v>806</v>
      </c>
      <c r="AB132" s="954" t="s">
        <v>802</v>
      </c>
      <c r="AC132" s="158"/>
      <c r="AD132" s="162"/>
      <c r="AE132" s="158"/>
      <c r="AF132" s="162"/>
      <c r="AG132" s="158"/>
      <c r="AH132" s="162"/>
      <c r="AI132" s="158"/>
      <c r="AJ132" s="162"/>
      <c r="AK132" s="158"/>
      <c r="AL132" s="162"/>
      <c r="AM132" s="158"/>
    </row>
    <row r="133" spans="1:39" ht="36.75" customHeight="1" x14ac:dyDescent="0.2">
      <c r="A133" s="586"/>
      <c r="B133" s="619"/>
      <c r="C133" s="647"/>
      <c r="D133" s="509"/>
      <c r="E133" s="614"/>
      <c r="F133" s="355" t="s">
        <v>419</v>
      </c>
      <c r="G133" s="650"/>
      <c r="H133" s="236" t="s">
        <v>299</v>
      </c>
      <c r="I133" s="650"/>
      <c r="J133" s="619"/>
      <c r="K133" s="653"/>
      <c r="L133" s="637"/>
      <c r="M133" s="614"/>
      <c r="N133" s="517"/>
      <c r="O133" s="619"/>
      <c r="P133" s="520"/>
      <c r="Q133" s="523"/>
      <c r="R133" s="562"/>
      <c r="S133" s="539"/>
      <c r="T133" s="656"/>
      <c r="U133" s="532"/>
      <c r="V133" s="630"/>
      <c r="W133" s="544"/>
      <c r="X133" s="695"/>
      <c r="Y133" s="529"/>
      <c r="Z133" s="529"/>
      <c r="AA133" s="529"/>
      <c r="AB133" s="529"/>
      <c r="AC133" s="159"/>
      <c r="AD133" s="163"/>
      <c r="AE133" s="159"/>
      <c r="AF133" s="163"/>
      <c r="AG133" s="159"/>
      <c r="AH133" s="163"/>
      <c r="AI133" s="159"/>
      <c r="AJ133" s="163"/>
      <c r="AK133" s="159"/>
      <c r="AL133" s="163"/>
      <c r="AM133" s="159"/>
    </row>
    <row r="134" spans="1:39" ht="54" customHeight="1" x14ac:dyDescent="0.2">
      <c r="A134" s="586"/>
      <c r="B134" s="619"/>
      <c r="C134" s="647"/>
      <c r="D134" s="509"/>
      <c r="E134" s="614"/>
      <c r="F134" s="355" t="s">
        <v>420</v>
      </c>
      <c r="G134" s="650"/>
      <c r="H134" s="538" t="s">
        <v>401</v>
      </c>
      <c r="I134" s="650"/>
      <c r="J134" s="619"/>
      <c r="K134" s="653"/>
      <c r="L134" s="637"/>
      <c r="M134" s="614"/>
      <c r="N134" s="517"/>
      <c r="O134" s="619"/>
      <c r="P134" s="520"/>
      <c r="Q134" s="523"/>
      <c r="R134" s="562"/>
      <c r="S134" s="539"/>
      <c r="T134" s="656"/>
      <c r="U134" s="532"/>
      <c r="V134" s="630"/>
      <c r="W134" s="544"/>
      <c r="X134" s="695"/>
      <c r="Y134" s="529"/>
      <c r="Z134" s="529"/>
      <c r="AA134" s="529"/>
      <c r="AB134" s="529"/>
      <c r="AC134" s="159"/>
      <c r="AD134" s="163"/>
      <c r="AE134" s="159"/>
      <c r="AF134" s="163"/>
      <c r="AG134" s="159"/>
      <c r="AH134" s="163"/>
      <c r="AI134" s="159"/>
      <c r="AJ134" s="163"/>
      <c r="AK134" s="159"/>
      <c r="AL134" s="163"/>
      <c r="AM134" s="159"/>
    </row>
    <row r="135" spans="1:39" ht="22.5" customHeight="1" x14ac:dyDescent="0.2">
      <c r="A135" s="586"/>
      <c r="B135" s="619"/>
      <c r="C135" s="647"/>
      <c r="D135" s="509"/>
      <c r="E135" s="614"/>
      <c r="F135" s="786" t="s">
        <v>421</v>
      </c>
      <c r="G135" s="650"/>
      <c r="H135" s="539"/>
      <c r="I135" s="650"/>
      <c r="J135" s="619"/>
      <c r="K135" s="653"/>
      <c r="L135" s="637"/>
      <c r="M135" s="614"/>
      <c r="N135" s="517"/>
      <c r="O135" s="619"/>
      <c r="P135" s="520"/>
      <c r="Q135" s="524"/>
      <c r="R135" s="563"/>
      <c r="S135" s="539"/>
      <c r="T135" s="656"/>
      <c r="U135" s="532"/>
      <c r="V135" s="630"/>
      <c r="W135" s="544"/>
      <c r="X135" s="695"/>
      <c r="Y135" s="529"/>
      <c r="Z135" s="529"/>
      <c r="AA135" s="529"/>
      <c r="AB135" s="529"/>
      <c r="AC135" s="159"/>
      <c r="AD135" s="163"/>
      <c r="AE135" s="159"/>
      <c r="AF135" s="163"/>
      <c r="AG135" s="159"/>
      <c r="AH135" s="163"/>
      <c r="AI135" s="159"/>
      <c r="AJ135" s="163"/>
      <c r="AK135" s="159"/>
      <c r="AL135" s="163"/>
      <c r="AM135" s="159"/>
    </row>
    <row r="136" spans="1:39" ht="56.25" customHeight="1" thickBot="1" x14ac:dyDescent="0.25">
      <c r="A136" s="586"/>
      <c r="B136" s="619"/>
      <c r="C136" s="648"/>
      <c r="D136" s="510"/>
      <c r="E136" s="615"/>
      <c r="F136" s="515"/>
      <c r="G136" s="651"/>
      <c r="H136" s="540"/>
      <c r="I136" s="651"/>
      <c r="J136" s="620"/>
      <c r="K136" s="654"/>
      <c r="L136" s="638"/>
      <c r="M136" s="615"/>
      <c r="N136" s="518"/>
      <c r="O136" s="620"/>
      <c r="P136" s="521"/>
      <c r="Q136" s="525"/>
      <c r="R136" s="564"/>
      <c r="S136" s="540"/>
      <c r="T136" s="657"/>
      <c r="U136" s="533"/>
      <c r="V136" s="631"/>
      <c r="W136" s="545"/>
      <c r="X136" s="696"/>
      <c r="Y136" s="530"/>
      <c r="Z136" s="530"/>
      <c r="AA136" s="530"/>
      <c r="AB136" s="530"/>
      <c r="AC136" s="160"/>
      <c r="AD136" s="164"/>
      <c r="AE136" s="160"/>
      <c r="AF136" s="164"/>
      <c r="AG136" s="160"/>
      <c r="AH136" s="164"/>
      <c r="AI136" s="160"/>
      <c r="AJ136" s="164"/>
      <c r="AK136" s="160"/>
      <c r="AL136" s="164"/>
      <c r="AM136" s="160"/>
    </row>
    <row r="137" spans="1:39" ht="37.5" customHeight="1" x14ac:dyDescent="0.2">
      <c r="A137" s="586"/>
      <c r="B137" s="619"/>
      <c r="C137" s="678">
        <v>25</v>
      </c>
      <c r="D137" s="508" t="s">
        <v>163</v>
      </c>
      <c r="E137" s="613" t="s">
        <v>157</v>
      </c>
      <c r="F137" s="294" t="s">
        <v>422</v>
      </c>
      <c r="G137" s="634" t="s">
        <v>423</v>
      </c>
      <c r="H137" s="239" t="s">
        <v>401</v>
      </c>
      <c r="I137" s="634" t="s">
        <v>47</v>
      </c>
      <c r="J137" s="649" t="s">
        <v>114</v>
      </c>
      <c r="K137" s="681">
        <f>VLOOKUP(I137,'[4]MATRIZ CALIFICACIÓN'!$B$10:$C$14,2,0)</f>
        <v>1</v>
      </c>
      <c r="L137" s="639">
        <f>HLOOKUP(J137,'[4]MATRIZ CALIFICACIÓN'!$D$8:$F$9,2,0)</f>
        <v>2</v>
      </c>
      <c r="M137" s="519">
        <f>VALUE(CONCATENATE(K137,L137))</f>
        <v>12</v>
      </c>
      <c r="N137" s="783" t="str">
        <f>VLOOKUP(M137,'[13]MATRIZ CALIFICACIÓN'!$D$27:$E$69,2,0)</f>
        <v>BAJA</v>
      </c>
      <c r="O137" s="635" t="s">
        <v>424</v>
      </c>
      <c r="P137" s="519" t="s">
        <v>106</v>
      </c>
      <c r="Q137" s="522" t="s">
        <v>47</v>
      </c>
      <c r="R137" s="561" t="s">
        <v>114</v>
      </c>
      <c r="S137" s="571" t="s">
        <v>10</v>
      </c>
      <c r="T137" s="655" t="s">
        <v>403</v>
      </c>
      <c r="U137" s="531" t="s">
        <v>404</v>
      </c>
      <c r="V137" s="629" t="s">
        <v>413</v>
      </c>
      <c r="W137" s="543" t="s">
        <v>425</v>
      </c>
      <c r="X137" s="543" t="s">
        <v>405</v>
      </c>
      <c r="Y137" s="954" t="s">
        <v>805</v>
      </c>
      <c r="Z137" s="954" t="s">
        <v>802</v>
      </c>
      <c r="AA137" s="579" t="s">
        <v>807</v>
      </c>
      <c r="AB137" s="954" t="s">
        <v>802</v>
      </c>
      <c r="AC137" s="158"/>
      <c r="AD137" s="162"/>
      <c r="AE137" s="158"/>
      <c r="AF137" s="162"/>
      <c r="AG137" s="158"/>
      <c r="AH137" s="162"/>
      <c r="AI137" s="158"/>
      <c r="AJ137" s="162"/>
      <c r="AK137" s="158"/>
      <c r="AL137" s="162"/>
      <c r="AM137" s="158"/>
    </row>
    <row r="138" spans="1:39" ht="20.25" customHeight="1" x14ac:dyDescent="0.2">
      <c r="A138" s="586"/>
      <c r="B138" s="619"/>
      <c r="C138" s="679"/>
      <c r="D138" s="509"/>
      <c r="E138" s="614"/>
      <c r="F138" s="310" t="s">
        <v>406</v>
      </c>
      <c r="G138" s="619"/>
      <c r="H138" s="538" t="s">
        <v>426</v>
      </c>
      <c r="I138" s="619"/>
      <c r="J138" s="650"/>
      <c r="K138" s="682"/>
      <c r="L138" s="640"/>
      <c r="M138" s="520"/>
      <c r="N138" s="784"/>
      <c r="O138" s="627"/>
      <c r="P138" s="520"/>
      <c r="Q138" s="523"/>
      <c r="R138" s="562"/>
      <c r="S138" s="539"/>
      <c r="T138" s="656"/>
      <c r="U138" s="532"/>
      <c r="V138" s="630"/>
      <c r="W138" s="632"/>
      <c r="X138" s="544"/>
      <c r="Y138" s="529"/>
      <c r="Z138" s="529"/>
      <c r="AA138" s="529"/>
      <c r="AB138" s="529"/>
      <c r="AC138" s="159"/>
      <c r="AD138" s="163"/>
      <c r="AE138" s="159"/>
      <c r="AF138" s="163"/>
      <c r="AG138" s="159"/>
      <c r="AH138" s="163"/>
      <c r="AI138" s="159"/>
      <c r="AJ138" s="163"/>
      <c r="AK138" s="159"/>
      <c r="AL138" s="163"/>
      <c r="AM138" s="159"/>
    </row>
    <row r="139" spans="1:39" ht="20.25" customHeight="1" x14ac:dyDescent="0.2">
      <c r="A139" s="586"/>
      <c r="B139" s="619"/>
      <c r="C139" s="679"/>
      <c r="D139" s="509"/>
      <c r="E139" s="614"/>
      <c r="F139" s="310" t="s">
        <v>408</v>
      </c>
      <c r="G139" s="619"/>
      <c r="H139" s="539"/>
      <c r="I139" s="619"/>
      <c r="J139" s="650"/>
      <c r="K139" s="682"/>
      <c r="L139" s="640"/>
      <c r="M139" s="520"/>
      <c r="N139" s="784"/>
      <c r="O139" s="627"/>
      <c r="P139" s="520"/>
      <c r="Q139" s="523"/>
      <c r="R139" s="562"/>
      <c r="S139" s="539"/>
      <c r="T139" s="656"/>
      <c r="U139" s="532"/>
      <c r="V139" s="630"/>
      <c r="W139" s="632"/>
      <c r="X139" s="544"/>
      <c r="Y139" s="529"/>
      <c r="Z139" s="529"/>
      <c r="AA139" s="529"/>
      <c r="AB139" s="529"/>
      <c r="AC139" s="159"/>
      <c r="AD139" s="163"/>
      <c r="AE139" s="159"/>
      <c r="AF139" s="163"/>
      <c r="AG139" s="159"/>
      <c r="AH139" s="163"/>
      <c r="AI139" s="159"/>
      <c r="AJ139" s="163"/>
      <c r="AK139" s="159"/>
      <c r="AL139" s="163"/>
      <c r="AM139" s="159"/>
    </row>
    <row r="140" spans="1:39" ht="20.25" customHeight="1" x14ac:dyDescent="0.2">
      <c r="A140" s="586"/>
      <c r="B140" s="619"/>
      <c r="C140" s="679"/>
      <c r="D140" s="509"/>
      <c r="E140" s="614"/>
      <c r="F140" s="310" t="s">
        <v>409</v>
      </c>
      <c r="G140" s="619"/>
      <c r="H140" s="539"/>
      <c r="I140" s="619"/>
      <c r="J140" s="650"/>
      <c r="K140" s="682"/>
      <c r="L140" s="640"/>
      <c r="M140" s="520"/>
      <c r="N140" s="784"/>
      <c r="O140" s="627"/>
      <c r="P140" s="520"/>
      <c r="Q140" s="524"/>
      <c r="R140" s="563"/>
      <c r="S140" s="539"/>
      <c r="T140" s="656"/>
      <c r="U140" s="532"/>
      <c r="V140" s="630"/>
      <c r="W140" s="632"/>
      <c r="X140" s="544"/>
      <c r="Y140" s="529"/>
      <c r="Z140" s="529"/>
      <c r="AA140" s="529"/>
      <c r="AB140" s="529"/>
      <c r="AC140" s="159"/>
      <c r="AD140" s="163"/>
      <c r="AE140" s="159"/>
      <c r="AF140" s="163"/>
      <c r="AG140" s="159"/>
      <c r="AH140" s="163"/>
      <c r="AI140" s="159"/>
      <c r="AJ140" s="163"/>
      <c r="AK140" s="159"/>
      <c r="AL140" s="163"/>
      <c r="AM140" s="159"/>
    </row>
    <row r="141" spans="1:39" ht="40.5" customHeight="1" thickBot="1" x14ac:dyDescent="0.25">
      <c r="A141" s="586"/>
      <c r="B141" s="619"/>
      <c r="C141" s="680"/>
      <c r="D141" s="510"/>
      <c r="E141" s="615"/>
      <c r="F141" s="352" t="s">
        <v>410</v>
      </c>
      <c r="G141" s="620"/>
      <c r="H141" s="540"/>
      <c r="I141" s="620"/>
      <c r="J141" s="651"/>
      <c r="K141" s="683"/>
      <c r="L141" s="641"/>
      <c r="M141" s="521"/>
      <c r="N141" s="785"/>
      <c r="O141" s="628"/>
      <c r="P141" s="521"/>
      <c r="Q141" s="525"/>
      <c r="R141" s="564"/>
      <c r="S141" s="540"/>
      <c r="T141" s="657"/>
      <c r="U141" s="533"/>
      <c r="V141" s="631"/>
      <c r="W141" s="633"/>
      <c r="X141" s="545"/>
      <c r="Y141" s="530"/>
      <c r="Z141" s="530"/>
      <c r="AA141" s="530"/>
      <c r="AB141" s="530"/>
      <c r="AC141" s="160"/>
      <c r="AD141" s="164"/>
      <c r="AE141" s="160"/>
      <c r="AF141" s="164"/>
      <c r="AG141" s="160"/>
      <c r="AH141" s="164"/>
      <c r="AI141" s="160"/>
      <c r="AJ141" s="164"/>
      <c r="AK141" s="160"/>
      <c r="AL141" s="164"/>
      <c r="AM141" s="160"/>
    </row>
    <row r="142" spans="1:39" ht="31.5" customHeight="1" x14ac:dyDescent="0.2">
      <c r="A142" s="586"/>
      <c r="B142" s="619"/>
      <c r="C142" s="622">
        <v>26</v>
      </c>
      <c r="D142" s="508" t="s">
        <v>163</v>
      </c>
      <c r="E142" s="613" t="s">
        <v>157</v>
      </c>
      <c r="F142" s="293" t="s">
        <v>302</v>
      </c>
      <c r="G142" s="519" t="s">
        <v>427</v>
      </c>
      <c r="H142" s="293" t="s">
        <v>401</v>
      </c>
      <c r="I142" s="741" t="s">
        <v>47</v>
      </c>
      <c r="J142" s="702" t="s">
        <v>114</v>
      </c>
      <c r="K142" s="520">
        <f>VLOOKUP(I142,'[4]MATRIZ CALIFICACIÓN'!$B$10:$C$14,2,0)</f>
        <v>1</v>
      </c>
      <c r="L142" s="640">
        <f>HLOOKUP(J142,'[4]MATRIZ CALIFICACIÓN'!$D$8:$F$9,2,0)</f>
        <v>2</v>
      </c>
      <c r="M142" s="520">
        <f>VALUE(CONCATENATE(K142,L142))</f>
        <v>12</v>
      </c>
      <c r="N142" s="516" t="str">
        <f>VLOOKUP(M142,'[13]MATRIZ CALIFICACIÓN'!$D$27:$E$69,2,0)</f>
        <v>BAJA</v>
      </c>
      <c r="O142" s="635" t="s">
        <v>428</v>
      </c>
      <c r="P142" s="519" t="s">
        <v>106</v>
      </c>
      <c r="Q142" s="522" t="s">
        <v>47</v>
      </c>
      <c r="R142" s="561" t="s">
        <v>114</v>
      </c>
      <c r="S142" s="571" t="s">
        <v>10</v>
      </c>
      <c r="T142" s="655" t="s">
        <v>403</v>
      </c>
      <c r="U142" s="531" t="s">
        <v>404</v>
      </c>
      <c r="V142" s="629" t="s">
        <v>413</v>
      </c>
      <c r="W142" s="543" t="s">
        <v>425</v>
      </c>
      <c r="X142" s="694" t="s">
        <v>405</v>
      </c>
      <c r="Y142" s="954" t="s">
        <v>805</v>
      </c>
      <c r="Z142" s="954" t="s">
        <v>802</v>
      </c>
      <c r="AA142" s="579" t="s">
        <v>806</v>
      </c>
      <c r="AB142" s="954" t="s">
        <v>802</v>
      </c>
      <c r="AC142" s="158"/>
      <c r="AD142" s="162"/>
      <c r="AE142" s="158"/>
      <c r="AF142" s="162"/>
      <c r="AG142" s="158"/>
      <c r="AH142" s="162"/>
      <c r="AI142" s="158"/>
      <c r="AJ142" s="162"/>
      <c r="AK142" s="158"/>
      <c r="AL142" s="162"/>
      <c r="AM142" s="158"/>
    </row>
    <row r="143" spans="1:39" ht="20.25" customHeight="1" x14ac:dyDescent="0.2">
      <c r="A143" s="586"/>
      <c r="B143" s="619"/>
      <c r="C143" s="622"/>
      <c r="D143" s="509"/>
      <c r="E143" s="614"/>
      <c r="F143" s="310" t="s">
        <v>406</v>
      </c>
      <c r="G143" s="520"/>
      <c r="H143" s="538" t="s">
        <v>426</v>
      </c>
      <c r="I143" s="730"/>
      <c r="J143" s="702"/>
      <c r="K143" s="520"/>
      <c r="L143" s="640"/>
      <c r="M143" s="520"/>
      <c r="N143" s="517"/>
      <c r="O143" s="627"/>
      <c r="P143" s="520"/>
      <c r="Q143" s="523"/>
      <c r="R143" s="562"/>
      <c r="S143" s="539"/>
      <c r="T143" s="656"/>
      <c r="U143" s="532"/>
      <c r="V143" s="630"/>
      <c r="W143" s="632"/>
      <c r="X143" s="695"/>
      <c r="Y143" s="529"/>
      <c r="Z143" s="529"/>
      <c r="AA143" s="529"/>
      <c r="AB143" s="529"/>
      <c r="AC143" s="159"/>
      <c r="AD143" s="163"/>
      <c r="AE143" s="159"/>
      <c r="AF143" s="163"/>
      <c r="AG143" s="159"/>
      <c r="AH143" s="163"/>
      <c r="AI143" s="159"/>
      <c r="AJ143" s="163"/>
      <c r="AK143" s="159"/>
      <c r="AL143" s="163"/>
      <c r="AM143" s="159"/>
    </row>
    <row r="144" spans="1:39" ht="20.25" customHeight="1" x14ac:dyDescent="0.2">
      <c r="A144" s="586"/>
      <c r="B144" s="619"/>
      <c r="C144" s="622"/>
      <c r="D144" s="509"/>
      <c r="E144" s="614"/>
      <c r="F144" s="310" t="s">
        <v>408</v>
      </c>
      <c r="G144" s="520"/>
      <c r="H144" s="539"/>
      <c r="I144" s="730"/>
      <c r="J144" s="702"/>
      <c r="K144" s="520"/>
      <c r="L144" s="640"/>
      <c r="M144" s="520"/>
      <c r="N144" s="517"/>
      <c r="O144" s="627"/>
      <c r="P144" s="520"/>
      <c r="Q144" s="523"/>
      <c r="R144" s="562"/>
      <c r="S144" s="539"/>
      <c r="T144" s="656"/>
      <c r="U144" s="532"/>
      <c r="V144" s="630"/>
      <c r="W144" s="632"/>
      <c r="X144" s="695"/>
      <c r="Y144" s="529"/>
      <c r="Z144" s="529"/>
      <c r="AA144" s="529"/>
      <c r="AB144" s="529"/>
      <c r="AC144" s="159"/>
      <c r="AD144" s="163"/>
      <c r="AE144" s="159"/>
      <c r="AF144" s="163"/>
      <c r="AG144" s="159"/>
      <c r="AH144" s="163"/>
      <c r="AI144" s="159"/>
      <c r="AJ144" s="163"/>
      <c r="AK144" s="159"/>
      <c r="AL144" s="163"/>
      <c r="AM144" s="159"/>
    </row>
    <row r="145" spans="1:39" ht="20.25" customHeight="1" x14ac:dyDescent="0.2">
      <c r="A145" s="586"/>
      <c r="B145" s="619"/>
      <c r="C145" s="622"/>
      <c r="D145" s="509"/>
      <c r="E145" s="614"/>
      <c r="F145" s="310" t="s">
        <v>409</v>
      </c>
      <c r="G145" s="520"/>
      <c r="H145" s="539"/>
      <c r="I145" s="730"/>
      <c r="J145" s="702"/>
      <c r="K145" s="520"/>
      <c r="L145" s="640"/>
      <c r="M145" s="520"/>
      <c r="N145" s="517"/>
      <c r="O145" s="627"/>
      <c r="P145" s="520"/>
      <c r="Q145" s="524"/>
      <c r="R145" s="563"/>
      <c r="S145" s="539"/>
      <c r="T145" s="656"/>
      <c r="U145" s="532"/>
      <c r="V145" s="630"/>
      <c r="W145" s="632"/>
      <c r="X145" s="695"/>
      <c r="Y145" s="529"/>
      <c r="Z145" s="529"/>
      <c r="AA145" s="529"/>
      <c r="AB145" s="529"/>
      <c r="AC145" s="159"/>
      <c r="AD145" s="163"/>
      <c r="AE145" s="159"/>
      <c r="AF145" s="163"/>
      <c r="AG145" s="159"/>
      <c r="AH145" s="163"/>
      <c r="AI145" s="159"/>
      <c r="AJ145" s="163"/>
      <c r="AK145" s="159"/>
      <c r="AL145" s="163"/>
      <c r="AM145" s="159"/>
    </row>
    <row r="146" spans="1:39" ht="45" customHeight="1" thickBot="1" x14ac:dyDescent="0.25">
      <c r="A146" s="586"/>
      <c r="B146" s="619"/>
      <c r="C146" s="622"/>
      <c r="D146" s="510"/>
      <c r="E146" s="615"/>
      <c r="F146" s="352" t="s">
        <v>410</v>
      </c>
      <c r="G146" s="521"/>
      <c r="H146" s="540"/>
      <c r="I146" s="731"/>
      <c r="J146" s="702"/>
      <c r="K146" s="520"/>
      <c r="L146" s="640"/>
      <c r="M146" s="520"/>
      <c r="N146" s="518"/>
      <c r="O146" s="628"/>
      <c r="P146" s="521"/>
      <c r="Q146" s="525"/>
      <c r="R146" s="564"/>
      <c r="S146" s="540"/>
      <c r="T146" s="657"/>
      <c r="U146" s="533"/>
      <c r="V146" s="631"/>
      <c r="W146" s="633"/>
      <c r="X146" s="696"/>
      <c r="Y146" s="530"/>
      <c r="Z146" s="530"/>
      <c r="AA146" s="530"/>
      <c r="AB146" s="530"/>
      <c r="AC146" s="160"/>
      <c r="AD146" s="164"/>
      <c r="AE146" s="160"/>
      <c r="AF146" s="164"/>
      <c r="AG146" s="160"/>
      <c r="AH146" s="164"/>
      <c r="AI146" s="160"/>
      <c r="AJ146" s="164"/>
      <c r="AK146" s="160"/>
      <c r="AL146" s="164"/>
      <c r="AM146" s="160"/>
    </row>
    <row r="147" spans="1:39" ht="45" customHeight="1" x14ac:dyDescent="0.2">
      <c r="A147" s="586"/>
      <c r="B147" s="619"/>
      <c r="C147" s="684">
        <v>27</v>
      </c>
      <c r="D147" s="508" t="s">
        <v>163</v>
      </c>
      <c r="E147" s="613" t="s">
        <v>157</v>
      </c>
      <c r="F147" s="433" t="s">
        <v>415</v>
      </c>
      <c r="G147" s="531" t="s">
        <v>429</v>
      </c>
      <c r="H147" s="293" t="s">
        <v>417</v>
      </c>
      <c r="I147" s="534" t="s">
        <v>47</v>
      </c>
      <c r="J147" s="534" t="s">
        <v>114</v>
      </c>
      <c r="K147" s="658">
        <f>VLOOKUP(I147,'[9]MATRIZ CALIFICACIÓN'!$B$10:$C$14,2,0)</f>
        <v>1</v>
      </c>
      <c r="L147" s="661">
        <f>HLOOKUP(J147,'[9]MATRIZ CALIFICACIÓN'!$D$8:$F$9,2,0)</f>
        <v>2</v>
      </c>
      <c r="M147" s="658">
        <f>VALUE(CONCATENATE(K147,L147))</f>
        <v>12</v>
      </c>
      <c r="N147" s="516" t="str">
        <f>VLOOKUP(M147,'[13]MATRIZ CALIFICACIÓN'!$D$27:$E$69,2,0)</f>
        <v>BAJA</v>
      </c>
      <c r="O147" s="664" t="s">
        <v>430</v>
      </c>
      <c r="P147" s="519" t="s">
        <v>106</v>
      </c>
      <c r="Q147" s="522" t="s">
        <v>47</v>
      </c>
      <c r="R147" s="561" t="s">
        <v>114</v>
      </c>
      <c r="S147" s="571" t="s">
        <v>10</v>
      </c>
      <c r="T147" s="655" t="s">
        <v>403</v>
      </c>
      <c r="U147" s="531" t="s">
        <v>404</v>
      </c>
      <c r="V147" s="629" t="s">
        <v>413</v>
      </c>
      <c r="W147" s="543" t="s">
        <v>425</v>
      </c>
      <c r="X147" s="694" t="s">
        <v>405</v>
      </c>
      <c r="Y147" s="954" t="s">
        <v>805</v>
      </c>
      <c r="Z147" s="954" t="s">
        <v>802</v>
      </c>
      <c r="AA147" s="579" t="s">
        <v>806</v>
      </c>
      <c r="AB147" s="954" t="s">
        <v>802</v>
      </c>
      <c r="AC147" s="488"/>
      <c r="AD147" s="383"/>
      <c r="AE147" s="384"/>
      <c r="AF147" s="383"/>
      <c r="AG147" s="384"/>
      <c r="AH147" s="383"/>
      <c r="AI147" s="384"/>
      <c r="AJ147" s="383"/>
      <c r="AK147" s="384"/>
      <c r="AL147" s="383"/>
      <c r="AM147" s="384"/>
    </row>
    <row r="148" spans="1:39" ht="45" customHeight="1" x14ac:dyDescent="0.2">
      <c r="A148" s="586"/>
      <c r="B148" s="619"/>
      <c r="C148" s="685"/>
      <c r="D148" s="509"/>
      <c r="E148" s="614"/>
      <c r="F148" s="295" t="s">
        <v>419</v>
      </c>
      <c r="G148" s="532"/>
      <c r="H148" s="236" t="s">
        <v>299</v>
      </c>
      <c r="I148" s="535"/>
      <c r="J148" s="535"/>
      <c r="K148" s="659"/>
      <c r="L148" s="662"/>
      <c r="M148" s="659"/>
      <c r="N148" s="517"/>
      <c r="O148" s="673"/>
      <c r="P148" s="520"/>
      <c r="Q148" s="523"/>
      <c r="R148" s="562"/>
      <c r="S148" s="539"/>
      <c r="T148" s="656"/>
      <c r="U148" s="532"/>
      <c r="V148" s="630"/>
      <c r="W148" s="632"/>
      <c r="X148" s="695"/>
      <c r="Y148" s="529"/>
      <c r="Z148" s="529"/>
      <c r="AA148" s="529"/>
      <c r="AB148" s="529"/>
      <c r="AC148" s="486"/>
      <c r="AD148" s="383"/>
      <c r="AE148" s="384"/>
      <c r="AF148" s="383"/>
      <c r="AG148" s="384"/>
      <c r="AH148" s="383"/>
      <c r="AI148" s="384"/>
      <c r="AJ148" s="383"/>
      <c r="AK148" s="384"/>
      <c r="AL148" s="383"/>
      <c r="AM148" s="384"/>
    </row>
    <row r="149" spans="1:39" ht="45" customHeight="1" x14ac:dyDescent="0.2">
      <c r="A149" s="586"/>
      <c r="B149" s="619"/>
      <c r="C149" s="685"/>
      <c r="D149" s="509"/>
      <c r="E149" s="614"/>
      <c r="F149" s="296" t="s">
        <v>420</v>
      </c>
      <c r="G149" s="532"/>
      <c r="H149" s="538" t="s">
        <v>401</v>
      </c>
      <c r="I149" s="535"/>
      <c r="J149" s="535"/>
      <c r="K149" s="659"/>
      <c r="L149" s="662"/>
      <c r="M149" s="659"/>
      <c r="N149" s="517"/>
      <c r="O149" s="673"/>
      <c r="P149" s="520"/>
      <c r="Q149" s="523"/>
      <c r="R149" s="562"/>
      <c r="S149" s="539"/>
      <c r="T149" s="656"/>
      <c r="U149" s="532"/>
      <c r="V149" s="630"/>
      <c r="W149" s="632"/>
      <c r="X149" s="695"/>
      <c r="Y149" s="529"/>
      <c r="Z149" s="529"/>
      <c r="AA149" s="529"/>
      <c r="AB149" s="529"/>
      <c r="AC149" s="486"/>
      <c r="AD149" s="383"/>
      <c r="AE149" s="384"/>
      <c r="AF149" s="383"/>
      <c r="AG149" s="384"/>
      <c r="AH149" s="383"/>
      <c r="AI149" s="384"/>
      <c r="AJ149" s="383"/>
      <c r="AK149" s="384"/>
      <c r="AL149" s="383"/>
      <c r="AM149" s="384"/>
    </row>
    <row r="150" spans="1:39" ht="45" customHeight="1" x14ac:dyDescent="0.2">
      <c r="A150" s="586"/>
      <c r="B150" s="619"/>
      <c r="C150" s="685"/>
      <c r="D150" s="509"/>
      <c r="E150" s="614"/>
      <c r="F150" s="541" t="s">
        <v>421</v>
      </c>
      <c r="G150" s="532"/>
      <c r="H150" s="539"/>
      <c r="I150" s="536"/>
      <c r="J150" s="536"/>
      <c r="K150" s="659"/>
      <c r="L150" s="662"/>
      <c r="M150" s="659"/>
      <c r="N150" s="517"/>
      <c r="O150" s="673"/>
      <c r="P150" s="520"/>
      <c r="Q150" s="524"/>
      <c r="R150" s="563"/>
      <c r="S150" s="539"/>
      <c r="T150" s="656"/>
      <c r="U150" s="532"/>
      <c r="V150" s="630"/>
      <c r="W150" s="632"/>
      <c r="X150" s="695"/>
      <c r="Y150" s="529"/>
      <c r="Z150" s="529"/>
      <c r="AA150" s="529"/>
      <c r="AB150" s="529"/>
      <c r="AC150" s="486"/>
      <c r="AD150" s="383"/>
      <c r="AE150" s="384"/>
      <c r="AF150" s="383"/>
      <c r="AG150" s="384"/>
      <c r="AH150" s="383"/>
      <c r="AI150" s="384"/>
      <c r="AJ150" s="383"/>
      <c r="AK150" s="384"/>
      <c r="AL150" s="383"/>
      <c r="AM150" s="384"/>
    </row>
    <row r="151" spans="1:39" ht="45" customHeight="1" thickBot="1" x14ac:dyDescent="0.25">
      <c r="A151" s="586"/>
      <c r="B151" s="619"/>
      <c r="C151" s="686"/>
      <c r="D151" s="510"/>
      <c r="E151" s="740"/>
      <c r="F151" s="542"/>
      <c r="G151" s="533"/>
      <c r="H151" s="540"/>
      <c r="I151" s="537"/>
      <c r="J151" s="537"/>
      <c r="K151" s="660"/>
      <c r="L151" s="663"/>
      <c r="M151" s="660"/>
      <c r="N151" s="518"/>
      <c r="O151" s="674"/>
      <c r="P151" s="521"/>
      <c r="Q151" s="525"/>
      <c r="R151" s="564"/>
      <c r="S151" s="540"/>
      <c r="T151" s="657"/>
      <c r="U151" s="533"/>
      <c r="V151" s="631"/>
      <c r="W151" s="633"/>
      <c r="X151" s="696"/>
      <c r="Y151" s="530"/>
      <c r="Z151" s="530"/>
      <c r="AA151" s="530"/>
      <c r="AB151" s="530"/>
      <c r="AC151" s="487"/>
      <c r="AD151" s="383"/>
      <c r="AE151" s="384"/>
      <c r="AF151" s="383"/>
      <c r="AG151" s="384"/>
      <c r="AH151" s="383"/>
      <c r="AI151" s="384"/>
      <c r="AJ151" s="383"/>
      <c r="AK151" s="384"/>
      <c r="AL151" s="383"/>
      <c r="AM151" s="384"/>
    </row>
    <row r="152" spans="1:39" ht="40.5" customHeight="1" x14ac:dyDescent="0.2">
      <c r="A152" s="586"/>
      <c r="B152" s="619"/>
      <c r="C152" s="684">
        <v>28</v>
      </c>
      <c r="D152" s="508" t="s">
        <v>164</v>
      </c>
      <c r="E152" s="613" t="s">
        <v>157</v>
      </c>
      <c r="F152" s="1149" t="s">
        <v>415</v>
      </c>
      <c r="G152" s="531" t="s">
        <v>808</v>
      </c>
      <c r="H152" s="446" t="s">
        <v>417</v>
      </c>
      <c r="I152" s="534" t="s">
        <v>47</v>
      </c>
      <c r="J152" s="534" t="s">
        <v>114</v>
      </c>
      <c r="K152" s="658">
        <f>VLOOKUP(I152,'[14]MATRIZ CALIFICACIÓN'!$B$10:$C$14,2,0)</f>
        <v>1</v>
      </c>
      <c r="L152" s="661">
        <f>HLOOKUP(J152,'[14]MATRIZ CALIFICACIÓN'!$D$8:$F$9,2,0)</f>
        <v>2</v>
      </c>
      <c r="M152" s="658">
        <f>VALUE(CONCATENATE(K152,L152))</f>
        <v>12</v>
      </c>
      <c r="N152" s="516" t="str">
        <f>VLOOKUP(M152,'[15]MATRIZ CALIFICACIÓN'!$D$27:$E$69,2,0)</f>
        <v>BAJA</v>
      </c>
      <c r="O152" s="664" t="s">
        <v>809</v>
      </c>
      <c r="P152" s="519" t="s">
        <v>106</v>
      </c>
      <c r="Q152" s="522" t="s">
        <v>47</v>
      </c>
      <c r="R152" s="561" t="s">
        <v>114</v>
      </c>
      <c r="S152" s="571" t="s">
        <v>10</v>
      </c>
      <c r="T152" s="1127" t="s">
        <v>306</v>
      </c>
      <c r="U152" s="1127" t="s">
        <v>404</v>
      </c>
      <c r="V152" s="1127" t="s">
        <v>413</v>
      </c>
      <c r="W152" s="1128" t="s">
        <v>810</v>
      </c>
      <c r="X152" s="1129" t="s">
        <v>405</v>
      </c>
      <c r="Y152" s="579" t="s">
        <v>811</v>
      </c>
      <c r="Z152" s="954" t="s">
        <v>802</v>
      </c>
      <c r="AA152" s="579" t="s">
        <v>810</v>
      </c>
      <c r="AB152" s="954" t="s">
        <v>802</v>
      </c>
      <c r="AC152" s="158"/>
      <c r="AD152" s="162"/>
      <c r="AE152" s="158"/>
      <c r="AF152" s="162"/>
      <c r="AG152" s="158"/>
      <c r="AH152" s="162"/>
      <c r="AI152" s="158"/>
      <c r="AJ152" s="162"/>
      <c r="AK152" s="158"/>
      <c r="AL152" s="162"/>
      <c r="AM152" s="158"/>
    </row>
    <row r="153" spans="1:39" ht="33" customHeight="1" x14ac:dyDescent="0.2">
      <c r="A153" s="586"/>
      <c r="B153" s="619"/>
      <c r="C153" s="685"/>
      <c r="D153" s="509"/>
      <c r="E153" s="614"/>
      <c r="F153" s="1146" t="s">
        <v>419</v>
      </c>
      <c r="G153" s="532"/>
      <c r="H153" s="1143" t="s">
        <v>401</v>
      </c>
      <c r="I153" s="535"/>
      <c r="J153" s="535"/>
      <c r="K153" s="659"/>
      <c r="L153" s="662"/>
      <c r="M153" s="659"/>
      <c r="N153" s="517"/>
      <c r="O153" s="673"/>
      <c r="P153" s="520"/>
      <c r="Q153" s="523"/>
      <c r="R153" s="562"/>
      <c r="S153" s="539"/>
      <c r="T153" s="847"/>
      <c r="U153" s="847"/>
      <c r="V153" s="847"/>
      <c r="W153" s="1130"/>
      <c r="X153" s="1131"/>
      <c r="Y153" s="490"/>
      <c r="Z153" s="529"/>
      <c r="AA153" s="529"/>
      <c r="AB153" s="529"/>
      <c r="AC153" s="159"/>
      <c r="AD153" s="163"/>
      <c r="AE153" s="159"/>
      <c r="AF153" s="163"/>
      <c r="AG153" s="159"/>
      <c r="AH153" s="163"/>
      <c r="AI153" s="159"/>
      <c r="AJ153" s="163"/>
      <c r="AK153" s="159"/>
      <c r="AL153" s="163"/>
      <c r="AM153" s="159"/>
    </row>
    <row r="154" spans="1:39" ht="40.5" customHeight="1" x14ac:dyDescent="0.2">
      <c r="A154" s="586"/>
      <c r="B154" s="619"/>
      <c r="C154" s="685"/>
      <c r="D154" s="509"/>
      <c r="E154" s="614"/>
      <c r="F154" s="1150" t="s">
        <v>420</v>
      </c>
      <c r="G154" s="532"/>
      <c r="H154" s="1144"/>
      <c r="I154" s="535"/>
      <c r="J154" s="535"/>
      <c r="K154" s="659"/>
      <c r="L154" s="662"/>
      <c r="M154" s="659"/>
      <c r="N154" s="517"/>
      <c r="O154" s="673"/>
      <c r="P154" s="520"/>
      <c r="Q154" s="523"/>
      <c r="R154" s="562"/>
      <c r="S154" s="539"/>
      <c r="T154" s="847"/>
      <c r="U154" s="847"/>
      <c r="V154" s="847"/>
      <c r="W154" s="1130"/>
      <c r="X154" s="1131"/>
      <c r="Y154" s="490"/>
      <c r="Z154" s="529"/>
      <c r="AA154" s="529"/>
      <c r="AB154" s="529"/>
      <c r="AC154" s="159"/>
      <c r="AD154" s="163"/>
      <c r="AE154" s="159"/>
      <c r="AF154" s="163"/>
      <c r="AG154" s="159"/>
      <c r="AH154" s="163"/>
      <c r="AI154" s="159"/>
      <c r="AJ154" s="163"/>
      <c r="AK154" s="159"/>
      <c r="AL154" s="163"/>
      <c r="AM154" s="159"/>
    </row>
    <row r="155" spans="1:39" ht="20.25" customHeight="1" x14ac:dyDescent="0.2">
      <c r="A155" s="586"/>
      <c r="B155" s="619"/>
      <c r="C155" s="685"/>
      <c r="D155" s="509"/>
      <c r="E155" s="614"/>
      <c r="F155" s="1147" t="s">
        <v>421</v>
      </c>
      <c r="G155" s="532"/>
      <c r="H155" s="1144"/>
      <c r="I155" s="536"/>
      <c r="J155" s="536"/>
      <c r="K155" s="659"/>
      <c r="L155" s="662"/>
      <c r="M155" s="659"/>
      <c r="N155" s="517"/>
      <c r="O155" s="673"/>
      <c r="P155" s="520"/>
      <c r="Q155" s="524"/>
      <c r="R155" s="563"/>
      <c r="S155" s="539"/>
      <c r="T155" s="847"/>
      <c r="U155" s="847"/>
      <c r="V155" s="847"/>
      <c r="W155" s="1130"/>
      <c r="X155" s="1131"/>
      <c r="Y155" s="490"/>
      <c r="Z155" s="529"/>
      <c r="AA155" s="529"/>
      <c r="AB155" s="529"/>
      <c r="AC155" s="159"/>
      <c r="AD155" s="163"/>
      <c r="AE155" s="159"/>
      <c r="AF155" s="163"/>
      <c r="AG155" s="159"/>
      <c r="AH155" s="163"/>
      <c r="AI155" s="159"/>
      <c r="AJ155" s="163"/>
      <c r="AK155" s="159"/>
      <c r="AL155" s="163"/>
      <c r="AM155" s="159"/>
    </row>
    <row r="156" spans="1:39" ht="33" customHeight="1" thickBot="1" x14ac:dyDescent="0.25">
      <c r="A156" s="587"/>
      <c r="B156" s="620"/>
      <c r="C156" s="686"/>
      <c r="D156" s="510"/>
      <c r="E156" s="740"/>
      <c r="F156" s="1148"/>
      <c r="G156" s="533"/>
      <c r="H156" s="1145"/>
      <c r="I156" s="537"/>
      <c r="J156" s="537"/>
      <c r="K156" s="660"/>
      <c r="L156" s="663"/>
      <c r="M156" s="660"/>
      <c r="N156" s="518"/>
      <c r="O156" s="674"/>
      <c r="P156" s="521"/>
      <c r="Q156" s="525"/>
      <c r="R156" s="564"/>
      <c r="S156" s="540"/>
      <c r="T156" s="848"/>
      <c r="U156" s="848"/>
      <c r="V156" s="848"/>
      <c r="W156" s="1132"/>
      <c r="X156" s="1133"/>
      <c r="Y156" s="491"/>
      <c r="Z156" s="530"/>
      <c r="AA156" s="530"/>
      <c r="AB156" s="530"/>
      <c r="AC156" s="160"/>
      <c r="AD156" s="164"/>
      <c r="AE156" s="160"/>
      <c r="AF156" s="164"/>
      <c r="AG156" s="160"/>
      <c r="AH156" s="164"/>
      <c r="AI156" s="160"/>
      <c r="AJ156" s="164"/>
      <c r="AK156" s="160"/>
      <c r="AL156" s="164"/>
      <c r="AM156" s="160"/>
    </row>
    <row r="157" spans="1:39" ht="70.5" customHeight="1" x14ac:dyDescent="0.2">
      <c r="A157" s="585" t="str">
        <f>'[16]MAPA DE RIESGOS '!A16</f>
        <v>PA02 GESTIÓN DEL TALENTO HUMANO</v>
      </c>
      <c r="B157" s="613" t="str">
        <f>'[16]MAPA DE RIESGOS '!B16</f>
        <v>Gestionar las actividades relacionadas con el Talento Humano de la Secretaría, mediante la definición e implementación de políticas, planes y
programas que aseguren el ingreso, desarrollo integral durante la permanencia y retiro del personal de acuerdo a la normatividad vigente y
generando las condiciones laborales con las cuales los servidores públicos contribuyan al cumplimiento de la misión institucional de la
Secretaría Distrital de Movilidad.</v>
      </c>
      <c r="C157" s="621">
        <v>29</v>
      </c>
      <c r="D157" s="508" t="s">
        <v>163</v>
      </c>
      <c r="E157" s="286" t="str">
        <f>'[16]MAPA DE RIESGOS '!E16</f>
        <v>PROCESOS/PROCEDIMIENTOS</v>
      </c>
      <c r="F157" s="287" t="str">
        <f>'[16]MAPA DE RIESGOS '!F16</f>
        <v>Voluntad del servidor público de beneficiar a un tercero o a si mismo</v>
      </c>
      <c r="G157" s="519" t="str">
        <f>'[16]MAPA DE RIESGOS '!G16</f>
        <v>Reconocimiento u otorgamiento de incentivo  a funcionario que no cumpla la totalidad de los requisitos</v>
      </c>
      <c r="H157" s="145" t="str">
        <f>'[16]MAPA DE RIESGOS '!H16</f>
        <v>Investigaciones y sanciones disciplinarias</v>
      </c>
      <c r="I157" s="522" t="str">
        <f>'[16]MAPA DE RIESGOS '!I16</f>
        <v>RARA VEZ (1)</v>
      </c>
      <c r="J157" s="522" t="str">
        <f>'[16]MAPA DE RIESGOS '!J16</f>
        <v>MODERADO (5)</v>
      </c>
      <c r="K157" s="519">
        <f>'[16]MAPA DE RIESGOS '!K16</f>
        <v>1</v>
      </c>
      <c r="L157" s="639">
        <f>'[16]MAPA DE RIESGOS '!L16</f>
        <v>1</v>
      </c>
      <c r="M157" s="519">
        <f>'[16]MAPA DE RIESGOS '!M16</f>
        <v>11</v>
      </c>
      <c r="N157" s="516" t="str">
        <f>'[16]MAPA DE RIESGOS '!N16</f>
        <v>BAJA</v>
      </c>
      <c r="O157" s="300" t="str">
        <f>'[16]MAPA DE RIESGOS '!O16</f>
        <v xml:space="preserve">Revisión de documentos soportes </v>
      </c>
      <c r="P157" s="255" t="str">
        <f>'[16]MAPA DE RIESGOS '!P16</f>
        <v>PREVENTIVO</v>
      </c>
      <c r="Q157" s="522" t="str">
        <f>'[16]MAPA DE RIESGOS '!Q16</f>
        <v>RARA VEZ (1)</v>
      </c>
      <c r="R157" s="561" t="str">
        <f>'[16]MAPA DE RIESGOS '!R16</f>
        <v>MODERADO (5)</v>
      </c>
      <c r="S157" s="571" t="str">
        <f>'[16]MAPA DE RIESGOS '!S16</f>
        <v>BAJA</v>
      </c>
      <c r="T157" s="272" t="str">
        <f>'[16]MAPA DE RIESGOS '!T16</f>
        <v>Semestral</v>
      </c>
      <c r="U157" s="460" t="str">
        <f>'[16]MAPA DE RIESGOS '!U16</f>
        <v>Profesional revisa el cumplimiento total de los requisitos normativos y organizacionales para el respectivo reconocimiento u otorgamiento de beneficio</v>
      </c>
      <c r="V157" s="460" t="str">
        <f>'[16]MAPA DE RIESGOS '!V16</f>
        <v>Visto bueno sobre reconocimiento u otorgamiento por parte del revisor</v>
      </c>
      <c r="W157" s="691" t="str">
        <f>'[16]MAPA DE RIESGOS '!W16</f>
        <v>DIRECCIÓN ADMINISTRATIVA Y FINANCIREA / SUBDIRECCIÓN ADMINISTRATIVA</v>
      </c>
      <c r="X157" s="346" t="s">
        <v>431</v>
      </c>
      <c r="Y157" s="395">
        <v>42855</v>
      </c>
      <c r="Z157" s="334" t="s">
        <v>743</v>
      </c>
      <c r="AA157" s="921" t="s">
        <v>440</v>
      </c>
      <c r="AB157" s="394" t="s">
        <v>459</v>
      </c>
      <c r="AC157" s="158"/>
      <c r="AD157" s="162"/>
      <c r="AE157" s="158"/>
      <c r="AF157" s="162"/>
      <c r="AG157" s="158"/>
      <c r="AH157" s="162"/>
      <c r="AI157" s="158"/>
      <c r="AJ157" s="162"/>
      <c r="AK157" s="158"/>
      <c r="AL157" s="162"/>
      <c r="AM157" s="158"/>
    </row>
    <row r="158" spans="1:39" ht="30.75" customHeight="1" x14ac:dyDescent="0.2">
      <c r="A158" s="586"/>
      <c r="B158" s="614"/>
      <c r="C158" s="622"/>
      <c r="D158" s="509"/>
      <c r="E158" s="617" t="str">
        <f>'[16]MAPA DE RIESGOS '!E17</f>
        <v>PROCESOS/PROCEDIMIENTOS</v>
      </c>
      <c r="F158" s="624" t="str">
        <f>'[16]MAPA DE RIESGOS '!F17</f>
        <v>Omisión del debido proceso</v>
      </c>
      <c r="G158" s="520"/>
      <c r="H158" s="326" t="str">
        <f>'[16]MAPA DE RIESGOS '!H17</f>
        <v xml:space="preserve">Reprocesos y desgaste administrativo  </v>
      </c>
      <c r="I158" s="523"/>
      <c r="J158" s="523"/>
      <c r="K158" s="520"/>
      <c r="L158" s="640"/>
      <c r="M158" s="520"/>
      <c r="N158" s="517"/>
      <c r="O158" s="626" t="str">
        <f>'[16]MAPA DE RIESGOS '!O17</f>
        <v>Publicación de resultados de proceso de otorgamiento</v>
      </c>
      <c r="P158" s="591" t="str">
        <f>'[16]MAPA DE RIESGOS '!P17</f>
        <v>PREVENTIVO</v>
      </c>
      <c r="Q158" s="523"/>
      <c r="R158" s="562"/>
      <c r="S158" s="539"/>
      <c r="T158" s="591" t="str">
        <f>'[16]MAPA DE RIESGOS '!T17</f>
        <v>Semestral</v>
      </c>
      <c r="U158" s="618" t="str">
        <f>'[16]MAPA DE RIESGOS '!U17</f>
        <v>Publicación en la intranet y/o por correo electrónico del proceso de otorgamiento de incentivo y sus resultados</v>
      </c>
      <c r="V158" s="618" t="str">
        <f>'[16]MAPA DE RIESGOS '!V17</f>
        <v>Visto bueno sobre reconocimiento u otorgamiento por parte del revisor</v>
      </c>
      <c r="W158" s="692"/>
      <c r="X158" s="693" t="s">
        <v>432</v>
      </c>
      <c r="Y158" s="938">
        <v>42855</v>
      </c>
      <c r="Z158" s="490" t="s">
        <v>743</v>
      </c>
      <c r="AA158" s="922"/>
      <c r="AB158" s="693" t="s">
        <v>459</v>
      </c>
      <c r="AC158" s="159"/>
      <c r="AD158" s="163"/>
      <c r="AE158" s="159"/>
      <c r="AF158" s="163"/>
      <c r="AG158" s="159"/>
      <c r="AH158" s="163"/>
      <c r="AI158" s="159"/>
      <c r="AJ158" s="163"/>
      <c r="AK158" s="159"/>
      <c r="AL158" s="163"/>
      <c r="AM158" s="159"/>
    </row>
    <row r="159" spans="1:39" ht="32.25" customHeight="1" thickBot="1" x14ac:dyDescent="0.25">
      <c r="A159" s="586"/>
      <c r="B159" s="614"/>
      <c r="C159" s="622"/>
      <c r="D159" s="509"/>
      <c r="E159" s="614"/>
      <c r="F159" s="509"/>
      <c r="G159" s="520"/>
      <c r="H159" s="380" t="str">
        <f>'[16]MAPA DE RIESGOS '!H18</f>
        <v>Afectación del clima laboral</v>
      </c>
      <c r="I159" s="523"/>
      <c r="J159" s="523"/>
      <c r="K159" s="520"/>
      <c r="L159" s="640"/>
      <c r="M159" s="520"/>
      <c r="N159" s="517"/>
      <c r="O159" s="627"/>
      <c r="P159" s="520"/>
      <c r="Q159" s="523"/>
      <c r="R159" s="562"/>
      <c r="S159" s="539"/>
      <c r="T159" s="520"/>
      <c r="U159" s="619"/>
      <c r="V159" s="619"/>
      <c r="W159" s="692"/>
      <c r="X159" s="545"/>
      <c r="Y159" s="939"/>
      <c r="Z159" s="491"/>
      <c r="AA159" s="923"/>
      <c r="AB159" s="545"/>
      <c r="AC159" s="159"/>
      <c r="AD159" s="163"/>
      <c r="AE159" s="159"/>
      <c r="AF159" s="163"/>
      <c r="AG159" s="159"/>
      <c r="AH159" s="163"/>
      <c r="AI159" s="159"/>
      <c r="AJ159" s="163"/>
      <c r="AK159" s="159"/>
      <c r="AL159" s="163"/>
      <c r="AM159" s="159"/>
    </row>
    <row r="160" spans="1:39" ht="53.25" customHeight="1" x14ac:dyDescent="0.2">
      <c r="A160" s="586"/>
      <c r="B160" s="614"/>
      <c r="C160" s="621">
        <v>30</v>
      </c>
      <c r="D160" s="508" t="s">
        <v>163</v>
      </c>
      <c r="E160" s="250" t="s">
        <v>157</v>
      </c>
      <c r="F160" s="293" t="s">
        <v>433</v>
      </c>
      <c r="G160" s="531" t="s">
        <v>434</v>
      </c>
      <c r="H160" s="293" t="s">
        <v>435</v>
      </c>
      <c r="I160" s="561" t="s">
        <v>12</v>
      </c>
      <c r="J160" s="522" t="s">
        <v>114</v>
      </c>
      <c r="K160" s="613">
        <f>VLOOKUP(I160,'[6]MATRIZ CALIFICACIÓN'!$B$10:$C$14,2,0)</f>
        <v>2</v>
      </c>
      <c r="L160" s="636">
        <f>HLOOKUP(J160,'[6]MATRIZ CALIFICACIÓN'!$D$8:$F$9,2,0)</f>
        <v>2</v>
      </c>
      <c r="M160" s="613">
        <f>VALUE(CONCATENATE(K160,L160))</f>
        <v>22</v>
      </c>
      <c r="N160" s="516" t="str">
        <f>VLOOKUP(M160,'[16]MATRIZ CALIFICACIÓN'!$D$27:$E$69,2,0)</f>
        <v>MODERADA</v>
      </c>
      <c r="O160" s="276" t="s">
        <v>436</v>
      </c>
      <c r="P160" s="519" t="s">
        <v>106</v>
      </c>
      <c r="Q160" s="522" t="s">
        <v>47</v>
      </c>
      <c r="R160" s="561" t="s">
        <v>113</v>
      </c>
      <c r="S160" s="571" t="s">
        <v>10</v>
      </c>
      <c r="T160" s="338" t="s">
        <v>437</v>
      </c>
      <c r="U160" s="293" t="s">
        <v>438</v>
      </c>
      <c r="V160" s="347" t="s">
        <v>439</v>
      </c>
      <c r="W160" s="543" t="s">
        <v>440</v>
      </c>
      <c r="X160" s="393" t="s">
        <v>441</v>
      </c>
      <c r="Y160" s="397">
        <v>42855</v>
      </c>
      <c r="Z160" s="396" t="s">
        <v>744</v>
      </c>
      <c r="AA160" s="543" t="s">
        <v>440</v>
      </c>
      <c r="AB160" s="394" t="s">
        <v>745</v>
      </c>
      <c r="AC160" s="158"/>
      <c r="AD160" s="162"/>
      <c r="AE160" s="158"/>
      <c r="AF160" s="162"/>
      <c r="AG160" s="158"/>
      <c r="AH160" s="162"/>
      <c r="AI160" s="158"/>
      <c r="AJ160" s="162"/>
      <c r="AK160" s="158"/>
      <c r="AL160" s="162"/>
      <c r="AM160" s="158"/>
    </row>
    <row r="161" spans="1:39" ht="50.25" customHeight="1" x14ac:dyDescent="0.2">
      <c r="A161" s="586"/>
      <c r="B161" s="614"/>
      <c r="C161" s="622"/>
      <c r="D161" s="509"/>
      <c r="E161" s="282" t="s">
        <v>157</v>
      </c>
      <c r="F161" s="310" t="s">
        <v>442</v>
      </c>
      <c r="G161" s="532"/>
      <c r="H161" s="310" t="s">
        <v>443</v>
      </c>
      <c r="I161" s="562"/>
      <c r="J161" s="523"/>
      <c r="K161" s="614"/>
      <c r="L161" s="637"/>
      <c r="M161" s="614"/>
      <c r="N161" s="517"/>
      <c r="O161" s="278" t="s">
        <v>444</v>
      </c>
      <c r="P161" s="520"/>
      <c r="Q161" s="523"/>
      <c r="R161" s="562"/>
      <c r="S161" s="539"/>
      <c r="T161" s="465" t="s">
        <v>437</v>
      </c>
      <c r="U161" s="457" t="s">
        <v>445</v>
      </c>
      <c r="V161" s="462" t="s">
        <v>446</v>
      </c>
      <c r="W161" s="544"/>
      <c r="X161" s="392" t="s">
        <v>447</v>
      </c>
      <c r="Y161" s="398">
        <v>42855</v>
      </c>
      <c r="Z161" s="396" t="s">
        <v>746</v>
      </c>
      <c r="AA161" s="544"/>
      <c r="AB161" s="394" t="s">
        <v>459</v>
      </c>
      <c r="AC161" s="159"/>
      <c r="AD161" s="163"/>
      <c r="AE161" s="159"/>
      <c r="AF161" s="163"/>
      <c r="AG161" s="159"/>
      <c r="AH161" s="163"/>
      <c r="AI161" s="159"/>
      <c r="AJ161" s="163"/>
      <c r="AK161" s="159"/>
      <c r="AL161" s="163"/>
      <c r="AM161" s="159"/>
    </row>
    <row r="162" spans="1:39" ht="33.75" customHeight="1" x14ac:dyDescent="0.2">
      <c r="A162" s="586"/>
      <c r="B162" s="614"/>
      <c r="C162" s="622"/>
      <c r="D162" s="509"/>
      <c r="E162" s="617" t="s">
        <v>158</v>
      </c>
      <c r="F162" s="538" t="s">
        <v>448</v>
      </c>
      <c r="G162" s="532"/>
      <c r="H162" s="538" t="s">
        <v>449</v>
      </c>
      <c r="I162" s="562"/>
      <c r="J162" s="523"/>
      <c r="K162" s="614"/>
      <c r="L162" s="637"/>
      <c r="M162" s="614"/>
      <c r="N162" s="517"/>
      <c r="O162" s="278" t="s">
        <v>450</v>
      </c>
      <c r="P162" s="520"/>
      <c r="Q162" s="523"/>
      <c r="R162" s="562"/>
      <c r="S162" s="539"/>
      <c r="T162" s="465" t="s">
        <v>451</v>
      </c>
      <c r="U162" s="457" t="s">
        <v>452</v>
      </c>
      <c r="V162" s="462" t="s">
        <v>453</v>
      </c>
      <c r="W162" s="544"/>
      <c r="X162" s="392" t="s">
        <v>454</v>
      </c>
      <c r="Y162" s="398">
        <v>42855</v>
      </c>
      <c r="Z162" s="396" t="s">
        <v>747</v>
      </c>
      <c r="AA162" s="544"/>
      <c r="AB162" s="394" t="s">
        <v>459</v>
      </c>
      <c r="AC162" s="159"/>
      <c r="AD162" s="163"/>
      <c r="AE162" s="159"/>
      <c r="AF162" s="163"/>
      <c r="AG162" s="159"/>
      <c r="AH162" s="163"/>
      <c r="AI162" s="159"/>
      <c r="AJ162" s="163"/>
      <c r="AK162" s="159"/>
      <c r="AL162" s="163"/>
      <c r="AM162" s="159"/>
    </row>
    <row r="163" spans="1:39" ht="33" customHeight="1" x14ac:dyDescent="0.2">
      <c r="A163" s="586"/>
      <c r="B163" s="614"/>
      <c r="C163" s="622"/>
      <c r="D163" s="509"/>
      <c r="E163" s="614"/>
      <c r="F163" s="539"/>
      <c r="G163" s="532"/>
      <c r="H163" s="539"/>
      <c r="I163" s="563"/>
      <c r="J163" s="524"/>
      <c r="K163" s="614"/>
      <c r="L163" s="637"/>
      <c r="M163" s="614"/>
      <c r="N163" s="517"/>
      <c r="O163" s="278" t="s">
        <v>455</v>
      </c>
      <c r="P163" s="520"/>
      <c r="Q163" s="524"/>
      <c r="R163" s="563"/>
      <c r="S163" s="539"/>
      <c r="T163" s="599" t="s">
        <v>451</v>
      </c>
      <c r="U163" s="538" t="s">
        <v>456</v>
      </c>
      <c r="V163" s="721" t="s">
        <v>457</v>
      </c>
      <c r="W163" s="544"/>
      <c r="X163" s="693" t="s">
        <v>431</v>
      </c>
      <c r="Y163" s="938">
        <v>42855</v>
      </c>
      <c r="Z163" s="940" t="s">
        <v>748</v>
      </c>
      <c r="AA163" s="544"/>
      <c r="AB163" s="693" t="s">
        <v>459</v>
      </c>
      <c r="AC163" s="159"/>
      <c r="AD163" s="163"/>
      <c r="AE163" s="159"/>
      <c r="AF163" s="163"/>
      <c r="AG163" s="159"/>
      <c r="AH163" s="163"/>
      <c r="AI163" s="159"/>
      <c r="AJ163" s="163"/>
      <c r="AK163" s="159"/>
      <c r="AL163" s="163"/>
      <c r="AM163" s="159"/>
    </row>
    <row r="164" spans="1:39" ht="45" customHeight="1" thickBot="1" x14ac:dyDescent="0.25">
      <c r="A164" s="587"/>
      <c r="B164" s="615"/>
      <c r="C164" s="622"/>
      <c r="D164" s="509"/>
      <c r="E164" s="614"/>
      <c r="F164" s="539"/>
      <c r="G164" s="532"/>
      <c r="H164" s="539"/>
      <c r="I164" s="563"/>
      <c r="J164" s="524"/>
      <c r="K164" s="614"/>
      <c r="L164" s="637"/>
      <c r="M164" s="614"/>
      <c r="N164" s="517"/>
      <c r="O164" s="348" t="s">
        <v>458</v>
      </c>
      <c r="P164" s="520"/>
      <c r="Q164" s="524"/>
      <c r="R164" s="563"/>
      <c r="S164" s="539"/>
      <c r="T164" s="701"/>
      <c r="U164" s="539"/>
      <c r="V164" s="722"/>
      <c r="W164" s="544"/>
      <c r="X164" s="544"/>
      <c r="Y164" s="939"/>
      <c r="Z164" s="696"/>
      <c r="AA164" s="545"/>
      <c r="AB164" s="545"/>
      <c r="AC164" s="160"/>
      <c r="AD164" s="164"/>
      <c r="AE164" s="160"/>
      <c r="AF164" s="164"/>
      <c r="AG164" s="160"/>
      <c r="AH164" s="164"/>
      <c r="AI164" s="160"/>
      <c r="AJ164" s="164"/>
      <c r="AK164" s="160"/>
      <c r="AL164" s="164"/>
      <c r="AM164" s="160"/>
    </row>
    <row r="165" spans="1:39" ht="39" customHeight="1" x14ac:dyDescent="0.2">
      <c r="A165" s="585" t="str">
        <f>'[17]MAPA DE RIESGOS '!A16</f>
        <v>PA03 GESTIÓN FINANCIERA</v>
      </c>
      <c r="B165" s="613" t="str">
        <f>'[17]MAPA DE RIESGOS '!B16</f>
        <v>Garantizar una adecuada planificacion y gestion  encaminada a atender las necesidades en los temas financieros,contables,y presupuestales de la entidad ,de tal forma que la entidad cumpla con sus objetivos y metas</v>
      </c>
      <c r="C165" s="709">
        <v>31</v>
      </c>
      <c r="D165" s="61" t="s">
        <v>162</v>
      </c>
      <c r="E165" s="329" t="str">
        <f>'[17]MAPA DE RIESGOS '!E16</f>
        <v>PROCESOS/PROCEDIMIENTOS</v>
      </c>
      <c r="F165" s="283" t="str">
        <f>'[17]MAPA DE RIESGOS '!F16</f>
        <v>Amiguismo</v>
      </c>
      <c r="G165" s="519" t="str">
        <f>'[17]MAPA DE RIESGOS '!G16</f>
        <v>Manipulacion de la informacion de la Verificacion Financiera y Estructuracion Financiera en los procesos Contractuales</v>
      </c>
      <c r="H165" s="145" t="str">
        <f>'[17]MAPA DE RIESGOS '!H16</f>
        <v>Pérdida de imagen institucional</v>
      </c>
      <c r="I165" s="780" t="str">
        <f>'[17]MAPA DE RIESGOS '!I16</f>
        <v>RARA VEZ (1)</v>
      </c>
      <c r="J165" s="522" t="s">
        <v>114</v>
      </c>
      <c r="K165" s="519">
        <f>VLOOKUP(I165,'[12]MATRIZ CALIFICACIÓN'!$B$10:$C$14,2,0)</f>
        <v>1</v>
      </c>
      <c r="L165" s="639">
        <f>HLOOKUP(J165,'[12]MATRIZ CALIFICACIÓN'!$D$8:$F$9,2,0)</f>
        <v>2</v>
      </c>
      <c r="M165" s="519">
        <f>VALUE(CONCATENATE(K165,L165))</f>
        <v>12</v>
      </c>
      <c r="N165" s="516" t="str">
        <f>VLOOKUP(M165,'MATRIZ CALIFICACIÓN'!$D$27:$E$69,2,0)</f>
        <v>BAJA</v>
      </c>
      <c r="O165" s="664" t="s">
        <v>650</v>
      </c>
      <c r="P165" s="519" t="s">
        <v>106</v>
      </c>
      <c r="Q165" s="522" t="s">
        <v>47</v>
      </c>
      <c r="R165" s="561" t="s">
        <v>113</v>
      </c>
      <c r="S165" s="571" t="s">
        <v>10</v>
      </c>
      <c r="T165" s="698" t="s">
        <v>648</v>
      </c>
      <c r="U165" s="531" t="s">
        <v>647</v>
      </c>
      <c r="V165" s="629" t="s">
        <v>640</v>
      </c>
      <c r="W165" s="531" t="s">
        <v>641</v>
      </c>
      <c r="X165" s="690" t="s">
        <v>651</v>
      </c>
      <c r="Y165" s="577">
        <v>42794</v>
      </c>
      <c r="Z165" s="579" t="s">
        <v>769</v>
      </c>
      <c r="AA165" s="579" t="s">
        <v>770</v>
      </c>
      <c r="AB165" s="579" t="s">
        <v>771</v>
      </c>
      <c r="AC165" s="158"/>
      <c r="AD165" s="162"/>
      <c r="AE165" s="158"/>
      <c r="AF165" s="162"/>
      <c r="AG165" s="158"/>
      <c r="AH165" s="162"/>
      <c r="AI165" s="158"/>
      <c r="AJ165" s="162"/>
      <c r="AK165" s="158"/>
      <c r="AL165" s="162"/>
      <c r="AM165" s="158"/>
    </row>
    <row r="166" spans="1:39" ht="35.25" customHeight="1" x14ac:dyDescent="0.2">
      <c r="A166" s="586"/>
      <c r="B166" s="614"/>
      <c r="C166" s="710"/>
      <c r="D166" s="316" t="s">
        <v>164</v>
      </c>
      <c r="E166" s="282" t="str">
        <f>'[17]MAPA DE RIESGOS '!E17</f>
        <v>PROCESOS/PROCEDIMIENTOS</v>
      </c>
      <c r="F166" s="274" t="str">
        <f>'[17]MAPA DE RIESGOS '!F17</f>
        <v>Clientelismo</v>
      </c>
      <c r="G166" s="520"/>
      <c r="H166" s="326" t="str">
        <f>'[17]MAPA DE RIESGOS '!H17</f>
        <v xml:space="preserve">Investigaciones administrativas, fiscales y penales </v>
      </c>
      <c r="I166" s="781"/>
      <c r="J166" s="523"/>
      <c r="K166" s="520"/>
      <c r="L166" s="640"/>
      <c r="M166" s="520"/>
      <c r="N166" s="517"/>
      <c r="O166" s="665"/>
      <c r="P166" s="520"/>
      <c r="Q166" s="523"/>
      <c r="R166" s="562"/>
      <c r="S166" s="539"/>
      <c r="T166" s="699"/>
      <c r="U166" s="532"/>
      <c r="V166" s="630"/>
      <c r="W166" s="532"/>
      <c r="X166" s="548"/>
      <c r="Y166" s="955"/>
      <c r="Z166" s="490"/>
      <c r="AA166" s="490"/>
      <c r="AB166" s="490"/>
      <c r="AC166" s="159"/>
      <c r="AD166" s="163"/>
      <c r="AE166" s="159"/>
      <c r="AF166" s="163"/>
      <c r="AG166" s="159"/>
      <c r="AH166" s="163"/>
      <c r="AI166" s="159"/>
      <c r="AJ166" s="163"/>
      <c r="AK166" s="159"/>
      <c r="AL166" s="163"/>
      <c r="AM166" s="159"/>
    </row>
    <row r="167" spans="1:39" ht="33.75" customHeight="1" x14ac:dyDescent="0.2">
      <c r="A167" s="586"/>
      <c r="B167" s="614"/>
      <c r="C167" s="710"/>
      <c r="D167" s="263" t="s">
        <v>163</v>
      </c>
      <c r="E167" s="282" t="str">
        <f>'[17]MAPA DE RIESGOS '!E18</f>
        <v xml:space="preserve">SISTEMAS DE INFORMACIÓN </v>
      </c>
      <c r="F167" s="274" t="str">
        <f>'[17]MAPA DE RIESGOS '!F18</f>
        <v>Bajos estándares éticos</v>
      </c>
      <c r="G167" s="520"/>
      <c r="H167" s="326" t="str">
        <f>'[17]MAPA DE RIESGOS '!H18</f>
        <v>Detrimento patrimonial</v>
      </c>
      <c r="I167" s="781"/>
      <c r="J167" s="523"/>
      <c r="K167" s="520"/>
      <c r="L167" s="640"/>
      <c r="M167" s="520"/>
      <c r="N167" s="517"/>
      <c r="O167" s="665"/>
      <c r="P167" s="520"/>
      <c r="Q167" s="523"/>
      <c r="R167" s="562"/>
      <c r="S167" s="539"/>
      <c r="T167" s="699"/>
      <c r="U167" s="532"/>
      <c r="V167" s="630"/>
      <c r="W167" s="532"/>
      <c r="X167" s="548"/>
      <c r="Y167" s="955"/>
      <c r="Z167" s="490"/>
      <c r="AA167" s="490"/>
      <c r="AB167" s="490"/>
      <c r="AC167" s="159"/>
      <c r="AD167" s="163"/>
      <c r="AE167" s="159"/>
      <c r="AF167" s="163"/>
      <c r="AG167" s="159"/>
      <c r="AH167" s="163"/>
      <c r="AI167" s="159"/>
      <c r="AJ167" s="163"/>
      <c r="AK167" s="159"/>
      <c r="AL167" s="163"/>
      <c r="AM167" s="159"/>
    </row>
    <row r="168" spans="1:39" ht="35.25" customHeight="1" thickBot="1" x14ac:dyDescent="0.25">
      <c r="A168" s="586"/>
      <c r="B168" s="614"/>
      <c r="C168" s="711"/>
      <c r="D168" s="258" t="s">
        <v>164</v>
      </c>
      <c r="E168" s="284" t="str">
        <f>'[17]MAPA DE RIESGOS '!E19</f>
        <v>PROCESOS/PROCEDIMIENTOS</v>
      </c>
      <c r="F168" s="285" t="str">
        <f>'[17]MAPA DE RIESGOS '!F19</f>
        <v>Tráfico de influencias</v>
      </c>
      <c r="G168" s="521"/>
      <c r="H168" s="297" t="str">
        <f>'[17]MAPA DE RIESGOS '!H19</f>
        <v>Detrimento patrimonial</v>
      </c>
      <c r="I168" s="782"/>
      <c r="J168" s="525"/>
      <c r="K168" s="521"/>
      <c r="L168" s="641"/>
      <c r="M168" s="521"/>
      <c r="N168" s="518"/>
      <c r="O168" s="666"/>
      <c r="P168" s="521"/>
      <c r="Q168" s="525"/>
      <c r="R168" s="564"/>
      <c r="S168" s="540"/>
      <c r="T168" s="700"/>
      <c r="U168" s="533"/>
      <c r="V168" s="631"/>
      <c r="W168" s="533"/>
      <c r="X168" s="549"/>
      <c r="Y168" s="578"/>
      <c r="Z168" s="580"/>
      <c r="AA168" s="580"/>
      <c r="AB168" s="580"/>
      <c r="AC168" s="159"/>
      <c r="AD168" s="163"/>
      <c r="AE168" s="159"/>
      <c r="AF168" s="163"/>
      <c r="AG168" s="159"/>
      <c r="AH168" s="163"/>
      <c r="AI168" s="159"/>
      <c r="AJ168" s="163"/>
      <c r="AK168" s="159"/>
      <c r="AL168" s="163"/>
      <c r="AM168" s="159"/>
    </row>
    <row r="169" spans="1:39" ht="87.75" customHeight="1" x14ac:dyDescent="0.2">
      <c r="A169" s="586"/>
      <c r="B169" s="614"/>
      <c r="C169" s="710">
        <v>32</v>
      </c>
      <c r="D169" s="273" t="s">
        <v>162</v>
      </c>
      <c r="E169" s="251" t="s">
        <v>156</v>
      </c>
      <c r="F169" s="349" t="s">
        <v>162</v>
      </c>
      <c r="G169" s="671" t="s">
        <v>460</v>
      </c>
      <c r="H169" s="331" t="s">
        <v>461</v>
      </c>
      <c r="I169" s="707" t="s">
        <v>47</v>
      </c>
      <c r="J169" s="707" t="s">
        <v>113</v>
      </c>
      <c r="K169" s="614">
        <f>VLOOKUP(I169,'[6]MATRIZ CALIFICACIÓN'!$B$10:$C$14,2,0)</f>
        <v>1</v>
      </c>
      <c r="L169" s="637">
        <f>HLOOKUP(J169,'[6]MATRIZ CALIFICACIÓN'!$D$8:$F$9,2,0)</f>
        <v>1</v>
      </c>
      <c r="M169" s="614">
        <f>VALUE(CONCATENATE(K169,L169))</f>
        <v>11</v>
      </c>
      <c r="N169" s="517" t="str">
        <f>VLOOKUP(M169,'[17]MATRIZ CALIFICACIÓN'!$D$27:$E$69,2,0)</f>
        <v>BAJA</v>
      </c>
      <c r="O169" s="302" t="s">
        <v>462</v>
      </c>
      <c r="P169" s="520" t="s">
        <v>106</v>
      </c>
      <c r="Q169" s="702" t="s">
        <v>47</v>
      </c>
      <c r="R169" s="520" t="s">
        <v>113</v>
      </c>
      <c r="S169" s="723" t="s">
        <v>10</v>
      </c>
      <c r="T169" s="248" t="s">
        <v>648</v>
      </c>
      <c r="U169" s="341" t="s">
        <v>649</v>
      </c>
      <c r="V169" s="340" t="s">
        <v>640</v>
      </c>
      <c r="W169" s="341" t="s">
        <v>641</v>
      </c>
      <c r="X169" s="340" t="s">
        <v>651</v>
      </c>
      <c r="Y169" s="572">
        <v>42832</v>
      </c>
      <c r="Z169" s="958" t="s">
        <v>772</v>
      </c>
      <c r="AA169" s="958" t="s">
        <v>773</v>
      </c>
      <c r="AB169" s="958" t="s">
        <v>771</v>
      </c>
      <c r="AC169" s="158"/>
      <c r="AD169" s="162"/>
      <c r="AE169" s="158"/>
      <c r="AF169" s="162"/>
      <c r="AG169" s="158"/>
      <c r="AH169" s="162"/>
      <c r="AI169" s="158"/>
      <c r="AJ169" s="162"/>
      <c r="AK169" s="158"/>
      <c r="AL169" s="162"/>
      <c r="AM169" s="158"/>
    </row>
    <row r="170" spans="1:39" ht="48" customHeight="1" x14ac:dyDescent="0.2">
      <c r="A170" s="586"/>
      <c r="B170" s="614"/>
      <c r="C170" s="710"/>
      <c r="D170" s="316" t="s">
        <v>164</v>
      </c>
      <c r="E170" s="282" t="s">
        <v>156</v>
      </c>
      <c r="F170" s="274" t="s">
        <v>164</v>
      </c>
      <c r="G170" s="671"/>
      <c r="H170" s="313" t="s">
        <v>463</v>
      </c>
      <c r="I170" s="523"/>
      <c r="J170" s="523"/>
      <c r="K170" s="614"/>
      <c r="L170" s="637"/>
      <c r="M170" s="614"/>
      <c r="N170" s="517"/>
      <c r="O170" s="299" t="s">
        <v>464</v>
      </c>
      <c r="P170" s="520"/>
      <c r="Q170" s="702"/>
      <c r="R170" s="520"/>
      <c r="S170" s="701"/>
      <c r="T170" s="381" t="s">
        <v>648</v>
      </c>
      <c r="U170" s="234" t="s">
        <v>642</v>
      </c>
      <c r="V170" s="311" t="s">
        <v>640</v>
      </c>
      <c r="W170" s="234" t="s">
        <v>641</v>
      </c>
      <c r="X170" s="311" t="s">
        <v>651</v>
      </c>
      <c r="Y170" s="573"/>
      <c r="Z170" s="959"/>
      <c r="AA170" s="959"/>
      <c r="AB170" s="959"/>
      <c r="AC170" s="159"/>
      <c r="AD170" s="163"/>
      <c r="AE170" s="159"/>
      <c r="AF170" s="163"/>
      <c r="AG170" s="159"/>
      <c r="AH170" s="163"/>
      <c r="AI170" s="159"/>
      <c r="AJ170" s="163"/>
      <c r="AK170" s="159"/>
      <c r="AL170" s="163"/>
      <c r="AM170" s="159"/>
    </row>
    <row r="171" spans="1:39" ht="31.5" customHeight="1" x14ac:dyDescent="0.2">
      <c r="A171" s="586"/>
      <c r="B171" s="614"/>
      <c r="C171" s="710"/>
      <c r="D171" s="316" t="s">
        <v>165</v>
      </c>
      <c r="E171" s="282" t="s">
        <v>156</v>
      </c>
      <c r="F171" s="281" t="s">
        <v>164</v>
      </c>
      <c r="G171" s="671"/>
      <c r="H171" s="313" t="s">
        <v>463</v>
      </c>
      <c r="I171" s="523"/>
      <c r="J171" s="523"/>
      <c r="K171" s="614"/>
      <c r="L171" s="637"/>
      <c r="M171" s="614"/>
      <c r="N171" s="517"/>
      <c r="O171" s="625" t="s">
        <v>465</v>
      </c>
      <c r="P171" s="520"/>
      <c r="Q171" s="702"/>
      <c r="R171" s="520"/>
      <c r="S171" s="701"/>
      <c r="T171" s="699" t="s">
        <v>648</v>
      </c>
      <c r="U171" s="724" t="s">
        <v>643</v>
      </c>
      <c r="V171" s="716" t="s">
        <v>640</v>
      </c>
      <c r="W171" s="726" t="s">
        <v>641</v>
      </c>
      <c r="X171" s="727" t="s">
        <v>646</v>
      </c>
      <c r="Y171" s="572">
        <v>42832</v>
      </c>
      <c r="Z171" s="958" t="s">
        <v>774</v>
      </c>
      <c r="AA171" s="958" t="s">
        <v>773</v>
      </c>
      <c r="AB171" s="958" t="s">
        <v>771</v>
      </c>
      <c r="AC171" s="159"/>
      <c r="AD171" s="163"/>
      <c r="AE171" s="159"/>
      <c r="AF171" s="163"/>
      <c r="AG171" s="159"/>
      <c r="AH171" s="163"/>
      <c r="AI171" s="159"/>
      <c r="AJ171" s="163"/>
      <c r="AK171" s="159"/>
      <c r="AL171" s="163"/>
      <c r="AM171" s="159"/>
    </row>
    <row r="172" spans="1:39" ht="40.5" customHeight="1" x14ac:dyDescent="0.2">
      <c r="A172" s="586"/>
      <c r="B172" s="614"/>
      <c r="C172" s="710"/>
      <c r="D172" s="316" t="s">
        <v>163</v>
      </c>
      <c r="E172" s="282" t="s">
        <v>156</v>
      </c>
      <c r="F172" s="274" t="s">
        <v>163</v>
      </c>
      <c r="G172" s="671"/>
      <c r="H172" s="313" t="s">
        <v>463</v>
      </c>
      <c r="I172" s="524"/>
      <c r="J172" s="524"/>
      <c r="K172" s="614"/>
      <c r="L172" s="637"/>
      <c r="M172" s="614"/>
      <c r="N172" s="517"/>
      <c r="O172" s="517"/>
      <c r="P172" s="520"/>
      <c r="Q172" s="702"/>
      <c r="R172" s="520"/>
      <c r="S172" s="701"/>
      <c r="T172" s="699"/>
      <c r="U172" s="724"/>
      <c r="V172" s="532"/>
      <c r="W172" s="630"/>
      <c r="X172" s="719"/>
      <c r="Y172" s="956"/>
      <c r="Z172" s="922"/>
      <c r="AA172" s="922"/>
      <c r="AB172" s="922"/>
      <c r="AC172" s="159"/>
      <c r="AD172" s="163"/>
      <c r="AE172" s="159"/>
      <c r="AF172" s="163"/>
      <c r="AG172" s="159"/>
      <c r="AH172" s="163"/>
      <c r="AI172" s="159"/>
      <c r="AJ172" s="163"/>
      <c r="AK172" s="159"/>
      <c r="AL172" s="163"/>
      <c r="AM172" s="159"/>
    </row>
    <row r="173" spans="1:39" ht="42.75" customHeight="1" thickBot="1" x14ac:dyDescent="0.25">
      <c r="A173" s="586"/>
      <c r="B173" s="614"/>
      <c r="C173" s="711"/>
      <c r="D173" s="275" t="s">
        <v>164</v>
      </c>
      <c r="E173" s="252" t="s">
        <v>156</v>
      </c>
      <c r="F173" s="325" t="s">
        <v>164</v>
      </c>
      <c r="G173" s="672"/>
      <c r="H173" s="161" t="s">
        <v>463</v>
      </c>
      <c r="I173" s="525"/>
      <c r="J173" s="525"/>
      <c r="K173" s="615"/>
      <c r="L173" s="638"/>
      <c r="M173" s="615"/>
      <c r="N173" s="518"/>
      <c r="O173" s="518"/>
      <c r="P173" s="521"/>
      <c r="Q173" s="703"/>
      <c r="R173" s="521"/>
      <c r="S173" s="600"/>
      <c r="T173" s="700"/>
      <c r="U173" s="725"/>
      <c r="V173" s="533"/>
      <c r="W173" s="631"/>
      <c r="X173" s="720"/>
      <c r="Y173" s="957"/>
      <c r="Z173" s="923"/>
      <c r="AA173" s="923"/>
      <c r="AB173" s="923"/>
      <c r="AC173" s="160"/>
      <c r="AD173" s="164"/>
      <c r="AE173" s="160"/>
      <c r="AF173" s="164"/>
      <c r="AG173" s="160"/>
      <c r="AH173" s="164"/>
      <c r="AI173" s="160"/>
      <c r="AJ173" s="164"/>
      <c r="AK173" s="160"/>
      <c r="AL173" s="164"/>
      <c r="AM173" s="160"/>
    </row>
    <row r="174" spans="1:39" ht="51.75" customHeight="1" thickBot="1" x14ac:dyDescent="0.25">
      <c r="A174" s="586"/>
      <c r="B174" s="614"/>
      <c r="C174" s="621">
        <v>33</v>
      </c>
      <c r="D174" s="262" t="s">
        <v>164</v>
      </c>
      <c r="E174" s="291" t="s">
        <v>156</v>
      </c>
      <c r="F174" s="280" t="s">
        <v>164</v>
      </c>
      <c r="G174" s="649" t="s">
        <v>466</v>
      </c>
      <c r="H174" s="145" t="s">
        <v>467</v>
      </c>
      <c r="I174" s="649" t="s">
        <v>47</v>
      </c>
      <c r="J174" s="634" t="s">
        <v>113</v>
      </c>
      <c r="K174" s="652">
        <f>VLOOKUP(I174,'[4]MATRIZ CALIFICACIÓN'!$B$10:$C$14,2,0)</f>
        <v>1</v>
      </c>
      <c r="L174" s="636">
        <f>HLOOKUP(J174,'[4]MATRIZ CALIFICACIÓN'!$D$8:$F$9,2,0)</f>
        <v>1</v>
      </c>
      <c r="M174" s="613">
        <f>VALUE(CONCATENATE(K174,L174))</f>
        <v>11</v>
      </c>
      <c r="N174" s="516" t="str">
        <f>VLOOKUP(M174,'[17]MATRIZ CALIFICACIÓN'!$D$27:$E$69,2,0)</f>
        <v>BAJA</v>
      </c>
      <c r="O174" s="303" t="s">
        <v>468</v>
      </c>
      <c r="P174" s="591" t="s">
        <v>106</v>
      </c>
      <c r="Q174" s="702" t="s">
        <v>47</v>
      </c>
      <c r="R174" s="519" t="s">
        <v>113</v>
      </c>
      <c r="S174" s="723" t="s">
        <v>10</v>
      </c>
      <c r="T174" s="382" t="s">
        <v>648</v>
      </c>
      <c r="U174" s="265" t="s">
        <v>644</v>
      </c>
      <c r="V174" s="341" t="s">
        <v>640</v>
      </c>
      <c r="W174" s="340" t="s">
        <v>641</v>
      </c>
      <c r="X174" s="718" t="s">
        <v>646</v>
      </c>
      <c r="Y174" s="421">
        <v>42832</v>
      </c>
      <c r="Z174" s="422" t="s">
        <v>775</v>
      </c>
      <c r="AA174" s="423" t="s">
        <v>773</v>
      </c>
      <c r="AB174" s="424" t="s">
        <v>771</v>
      </c>
      <c r="AC174" s="158"/>
      <c r="AD174" s="162"/>
      <c r="AE174" s="158"/>
      <c r="AF174" s="162"/>
      <c r="AG174" s="158"/>
      <c r="AH174" s="162"/>
      <c r="AI174" s="158"/>
      <c r="AJ174" s="162"/>
      <c r="AK174" s="158"/>
      <c r="AL174" s="162"/>
      <c r="AM174" s="158"/>
    </row>
    <row r="175" spans="1:39" ht="39" customHeight="1" x14ac:dyDescent="0.2">
      <c r="A175" s="586"/>
      <c r="B175" s="614"/>
      <c r="C175" s="622"/>
      <c r="D175" s="263" t="s">
        <v>163</v>
      </c>
      <c r="E175" s="292" t="s">
        <v>156</v>
      </c>
      <c r="F175" s="263" t="s">
        <v>163</v>
      </c>
      <c r="G175" s="650"/>
      <c r="H175" s="326" t="s">
        <v>469</v>
      </c>
      <c r="I175" s="650"/>
      <c r="J175" s="619"/>
      <c r="K175" s="653"/>
      <c r="L175" s="637"/>
      <c r="M175" s="614"/>
      <c r="N175" s="517"/>
      <c r="O175" s="618" t="s">
        <v>470</v>
      </c>
      <c r="P175" s="520"/>
      <c r="Q175" s="702"/>
      <c r="R175" s="520"/>
      <c r="S175" s="539"/>
      <c r="T175" s="728" t="s">
        <v>648</v>
      </c>
      <c r="U175" s="730" t="s">
        <v>645</v>
      </c>
      <c r="V175" s="726" t="s">
        <v>640</v>
      </c>
      <c r="W175" s="716" t="s">
        <v>641</v>
      </c>
      <c r="X175" s="719"/>
      <c r="Y175" s="572">
        <v>42832</v>
      </c>
      <c r="Z175" s="958" t="s">
        <v>776</v>
      </c>
      <c r="AA175" s="921" t="s">
        <v>773</v>
      </c>
      <c r="AB175" s="921" t="s">
        <v>771</v>
      </c>
      <c r="AC175" s="159"/>
      <c r="AD175" s="163"/>
      <c r="AE175" s="159"/>
      <c r="AF175" s="163"/>
      <c r="AG175" s="159"/>
      <c r="AH175" s="163"/>
      <c r="AI175" s="159"/>
      <c r="AJ175" s="163"/>
      <c r="AK175" s="159"/>
      <c r="AL175" s="163"/>
      <c r="AM175" s="159"/>
    </row>
    <row r="176" spans="1:39" ht="31.5" customHeight="1" x14ac:dyDescent="0.2">
      <c r="A176" s="586"/>
      <c r="B176" s="614"/>
      <c r="C176" s="622"/>
      <c r="D176" s="263" t="s">
        <v>165</v>
      </c>
      <c r="E176" s="292" t="s">
        <v>156</v>
      </c>
      <c r="F176" s="263" t="s">
        <v>164</v>
      </c>
      <c r="G176" s="650"/>
      <c r="H176" s="618" t="s">
        <v>299</v>
      </c>
      <c r="I176" s="650"/>
      <c r="J176" s="619"/>
      <c r="K176" s="653"/>
      <c r="L176" s="637"/>
      <c r="M176" s="614"/>
      <c r="N176" s="517"/>
      <c r="O176" s="619"/>
      <c r="P176" s="520"/>
      <c r="Q176" s="702"/>
      <c r="R176" s="520"/>
      <c r="S176" s="539"/>
      <c r="T176" s="728"/>
      <c r="U176" s="730"/>
      <c r="V176" s="630"/>
      <c r="W176" s="532"/>
      <c r="X176" s="719"/>
      <c r="Y176" s="956"/>
      <c r="Z176" s="922"/>
      <c r="AA176" s="922"/>
      <c r="AB176" s="922"/>
      <c r="AC176" s="159"/>
      <c r="AD176" s="163"/>
      <c r="AE176" s="159"/>
      <c r="AF176" s="163"/>
      <c r="AG176" s="159"/>
      <c r="AH176" s="163"/>
      <c r="AI176" s="159"/>
      <c r="AJ176" s="163"/>
      <c r="AK176" s="159"/>
      <c r="AL176" s="163"/>
      <c r="AM176" s="159"/>
    </row>
    <row r="177" spans="1:39" ht="20.25" customHeight="1" x14ac:dyDescent="0.2">
      <c r="A177" s="586"/>
      <c r="B177" s="614"/>
      <c r="C177" s="622"/>
      <c r="D177" s="624" t="s">
        <v>162</v>
      </c>
      <c r="E177" s="617" t="s">
        <v>156</v>
      </c>
      <c r="F177" s="624" t="s">
        <v>162</v>
      </c>
      <c r="G177" s="650"/>
      <c r="H177" s="619"/>
      <c r="I177" s="650"/>
      <c r="J177" s="619"/>
      <c r="K177" s="653"/>
      <c r="L177" s="637"/>
      <c r="M177" s="614"/>
      <c r="N177" s="517"/>
      <c r="O177" s="619"/>
      <c r="P177" s="520"/>
      <c r="Q177" s="702"/>
      <c r="R177" s="520"/>
      <c r="S177" s="539"/>
      <c r="T177" s="728"/>
      <c r="U177" s="730"/>
      <c r="V177" s="630"/>
      <c r="W177" s="532"/>
      <c r="X177" s="719"/>
      <c r="Y177" s="956"/>
      <c r="Z177" s="922"/>
      <c r="AA177" s="922"/>
      <c r="AB177" s="922"/>
      <c r="AC177" s="159"/>
      <c r="AD177" s="163"/>
      <c r="AE177" s="159"/>
      <c r="AF177" s="163"/>
      <c r="AG177" s="159"/>
      <c r="AH177" s="163"/>
      <c r="AI177" s="159"/>
      <c r="AJ177" s="163"/>
      <c r="AK177" s="159"/>
      <c r="AL177" s="163"/>
      <c r="AM177" s="159"/>
    </row>
    <row r="178" spans="1:39" ht="20.25" customHeight="1" thickBot="1" x14ac:dyDescent="0.25">
      <c r="A178" s="587"/>
      <c r="B178" s="615"/>
      <c r="C178" s="622"/>
      <c r="D178" s="510"/>
      <c r="E178" s="614"/>
      <c r="F178" s="510"/>
      <c r="G178" s="651"/>
      <c r="H178" s="620"/>
      <c r="I178" s="651"/>
      <c r="J178" s="620"/>
      <c r="K178" s="654"/>
      <c r="L178" s="638"/>
      <c r="M178" s="615"/>
      <c r="N178" s="518"/>
      <c r="O178" s="620"/>
      <c r="P178" s="521"/>
      <c r="Q178" s="703"/>
      <c r="R178" s="521"/>
      <c r="S178" s="540"/>
      <c r="T178" s="729"/>
      <c r="U178" s="731"/>
      <c r="V178" s="631"/>
      <c r="W178" s="533"/>
      <c r="X178" s="720"/>
      <c r="Y178" s="957"/>
      <c r="Z178" s="923"/>
      <c r="AA178" s="923"/>
      <c r="AB178" s="923"/>
      <c r="AC178" s="160"/>
      <c r="AD178" s="164"/>
      <c r="AE178" s="160"/>
      <c r="AF178" s="164"/>
      <c r="AG178" s="160"/>
      <c r="AH178" s="164"/>
      <c r="AI178" s="160"/>
      <c r="AJ178" s="164"/>
      <c r="AK178" s="160"/>
      <c r="AL178" s="164"/>
      <c r="AM178" s="160"/>
    </row>
    <row r="179" spans="1:39" ht="40.5" customHeight="1" x14ac:dyDescent="0.2">
      <c r="A179" s="585" t="s">
        <v>186</v>
      </c>
      <c r="B179" s="634" t="s">
        <v>471</v>
      </c>
      <c r="C179" s="667">
        <v>34</v>
      </c>
      <c r="D179" s="280" t="s">
        <v>161</v>
      </c>
      <c r="E179" s="250" t="s">
        <v>160</v>
      </c>
      <c r="F179" s="283" t="s">
        <v>472</v>
      </c>
      <c r="G179" s="687" t="s">
        <v>473</v>
      </c>
      <c r="H179" s="313" t="s">
        <v>474</v>
      </c>
      <c r="I179" s="522" t="s">
        <v>47</v>
      </c>
      <c r="J179" s="522" t="s">
        <v>115</v>
      </c>
      <c r="K179" s="613">
        <f>VLOOKUP(I179,'[18]MATRIZ CALIFICACIÓN'!$B$10:$C$14,2,0)</f>
        <v>1</v>
      </c>
      <c r="L179" s="636">
        <f>HLOOKUP(J179,'[18]MATRIZ CALIFICACIÓN'!$D$8:$F$9,2,0)</f>
        <v>3</v>
      </c>
      <c r="M179" s="613">
        <f>VALUE(CONCATENATE(K179,L179))</f>
        <v>13</v>
      </c>
      <c r="N179" s="516" t="str">
        <f>VLOOKUP(M179,'[18]MATRIZ CALIFICACIÓN'!$D$27:$E$69,2,0)</f>
        <v>MODERADA</v>
      </c>
      <c r="O179" s="664" t="s">
        <v>475</v>
      </c>
      <c r="P179" s="519" t="s">
        <v>106</v>
      </c>
      <c r="Q179" s="522" t="s">
        <v>47</v>
      </c>
      <c r="R179" s="561" t="s">
        <v>115</v>
      </c>
      <c r="S179" s="539" t="s">
        <v>10</v>
      </c>
      <c r="T179" s="699">
        <v>42916</v>
      </c>
      <c r="U179" s="532" t="s">
        <v>476</v>
      </c>
      <c r="V179" s="593" t="s">
        <v>477</v>
      </c>
      <c r="W179" s="697" t="s">
        <v>478</v>
      </c>
      <c r="X179" s="468" t="s">
        <v>840</v>
      </c>
      <c r="Y179" s="577">
        <v>42836</v>
      </c>
      <c r="Z179" s="579" t="s">
        <v>830</v>
      </c>
      <c r="AA179" s="595" t="s">
        <v>478</v>
      </c>
      <c r="AB179" s="965">
        <v>0.86</v>
      </c>
      <c r="AC179" s="158"/>
      <c r="AD179" s="162"/>
      <c r="AE179" s="158"/>
      <c r="AF179" s="162"/>
      <c r="AG179" s="158"/>
      <c r="AH179" s="162"/>
      <c r="AI179" s="158"/>
      <c r="AJ179" s="162"/>
      <c r="AK179" s="158"/>
      <c r="AL179" s="162"/>
      <c r="AM179" s="158"/>
    </row>
    <row r="180" spans="1:39" ht="39" customHeight="1" x14ac:dyDescent="0.2">
      <c r="A180" s="586"/>
      <c r="B180" s="619"/>
      <c r="C180" s="668"/>
      <c r="D180" s="263" t="s">
        <v>165</v>
      </c>
      <c r="E180" s="282" t="s">
        <v>157</v>
      </c>
      <c r="F180" s="274" t="s">
        <v>479</v>
      </c>
      <c r="G180" s="688"/>
      <c r="H180" s="591" t="s">
        <v>480</v>
      </c>
      <c r="I180" s="523"/>
      <c r="J180" s="523"/>
      <c r="K180" s="614"/>
      <c r="L180" s="637"/>
      <c r="M180" s="614"/>
      <c r="N180" s="517"/>
      <c r="O180" s="665"/>
      <c r="P180" s="520"/>
      <c r="Q180" s="523"/>
      <c r="R180" s="562"/>
      <c r="S180" s="539"/>
      <c r="T180" s="699"/>
      <c r="U180" s="532"/>
      <c r="V180" s="593"/>
      <c r="W180" s="697"/>
      <c r="X180" s="469"/>
      <c r="Y180" s="955"/>
      <c r="Z180" s="490"/>
      <c r="AA180" s="526"/>
      <c r="AB180" s="966"/>
      <c r="AC180" s="159"/>
      <c r="AD180" s="163"/>
      <c r="AE180" s="159"/>
      <c r="AF180" s="163"/>
      <c r="AG180" s="159"/>
      <c r="AH180" s="163"/>
      <c r="AI180" s="159"/>
      <c r="AJ180" s="163"/>
      <c r="AK180" s="159"/>
      <c r="AL180" s="163"/>
      <c r="AM180" s="159"/>
    </row>
    <row r="181" spans="1:39" ht="40.5" customHeight="1" x14ac:dyDescent="0.2">
      <c r="A181" s="586"/>
      <c r="B181" s="619"/>
      <c r="C181" s="668"/>
      <c r="D181" s="263" t="s">
        <v>161</v>
      </c>
      <c r="E181" s="282" t="s">
        <v>160</v>
      </c>
      <c r="F181" s="274" t="s">
        <v>481</v>
      </c>
      <c r="G181" s="688"/>
      <c r="H181" s="520"/>
      <c r="I181" s="523"/>
      <c r="J181" s="523"/>
      <c r="K181" s="614"/>
      <c r="L181" s="637"/>
      <c r="M181" s="614"/>
      <c r="N181" s="517"/>
      <c r="O181" s="665"/>
      <c r="P181" s="520"/>
      <c r="Q181" s="523"/>
      <c r="R181" s="562"/>
      <c r="S181" s="539"/>
      <c r="T181" s="699"/>
      <c r="U181" s="532"/>
      <c r="V181" s="593"/>
      <c r="W181" s="697"/>
      <c r="X181" s="469"/>
      <c r="Y181" s="955"/>
      <c r="Z181" s="490"/>
      <c r="AA181" s="526"/>
      <c r="AB181" s="966"/>
      <c r="AC181" s="159"/>
      <c r="AD181" s="163"/>
      <c r="AE181" s="159"/>
      <c r="AF181" s="163"/>
      <c r="AG181" s="159"/>
      <c r="AH181" s="163"/>
      <c r="AI181" s="159"/>
      <c r="AJ181" s="163"/>
      <c r="AK181" s="159"/>
      <c r="AL181" s="163"/>
      <c r="AM181" s="159"/>
    </row>
    <row r="182" spans="1:39" ht="44.25" customHeight="1" thickBot="1" x14ac:dyDescent="0.25">
      <c r="A182" s="586"/>
      <c r="B182" s="619"/>
      <c r="C182" s="668"/>
      <c r="D182" s="256" t="s">
        <v>163</v>
      </c>
      <c r="E182" s="298" t="s">
        <v>160</v>
      </c>
      <c r="F182" s="281" t="s">
        <v>482</v>
      </c>
      <c r="G182" s="624"/>
      <c r="H182" s="520"/>
      <c r="I182" s="524"/>
      <c r="J182" s="524"/>
      <c r="K182" s="614"/>
      <c r="L182" s="637"/>
      <c r="M182" s="614"/>
      <c r="N182" s="517"/>
      <c r="O182" s="665"/>
      <c r="P182" s="520"/>
      <c r="Q182" s="524"/>
      <c r="R182" s="563"/>
      <c r="S182" s="539"/>
      <c r="T182" s="699"/>
      <c r="U182" s="532"/>
      <c r="V182" s="593"/>
      <c r="W182" s="697"/>
      <c r="X182" s="470"/>
      <c r="Y182" s="583"/>
      <c r="Z182" s="491"/>
      <c r="AA182" s="527"/>
      <c r="AB182" s="551"/>
      <c r="AC182" s="159"/>
      <c r="AD182" s="163"/>
      <c r="AE182" s="159"/>
      <c r="AF182" s="163"/>
      <c r="AG182" s="159"/>
      <c r="AH182" s="163"/>
      <c r="AI182" s="159"/>
      <c r="AJ182" s="163"/>
      <c r="AK182" s="159"/>
      <c r="AL182" s="163"/>
      <c r="AM182" s="159"/>
    </row>
    <row r="183" spans="1:39" ht="46.5" customHeight="1" x14ac:dyDescent="0.2">
      <c r="A183" s="586"/>
      <c r="B183" s="619"/>
      <c r="C183" s="667">
        <v>35</v>
      </c>
      <c r="D183" s="262" t="s">
        <v>165</v>
      </c>
      <c r="E183" s="329" t="s">
        <v>157</v>
      </c>
      <c r="F183" s="283" t="s">
        <v>479</v>
      </c>
      <c r="G183" s="670" t="s">
        <v>483</v>
      </c>
      <c r="H183" s="272" t="s">
        <v>484</v>
      </c>
      <c r="I183" s="522" t="s">
        <v>47</v>
      </c>
      <c r="J183" s="522" t="s">
        <v>115</v>
      </c>
      <c r="K183" s="613">
        <f>VLOOKUP(I183,'[6]MATRIZ CALIFICACIÓN'!$B$10:$C$14,2,0)</f>
        <v>1</v>
      </c>
      <c r="L183" s="636">
        <f>HLOOKUP(J183,'[6]MATRIZ CALIFICACIÓN'!$D$8:$F$9,2,0)</f>
        <v>3</v>
      </c>
      <c r="M183" s="613">
        <f>VALUE(CONCATENATE(K183,L183))</f>
        <v>13</v>
      </c>
      <c r="N183" s="516" t="str">
        <f>VLOOKUP(M183,'[18]MATRIZ CALIFICACIÓN'!$D$27:$E$69,2,0)</f>
        <v>MODERADA</v>
      </c>
      <c r="O183" s="516" t="s">
        <v>485</v>
      </c>
      <c r="P183" s="519" t="s">
        <v>106</v>
      </c>
      <c r="Q183" s="522" t="s">
        <v>47</v>
      </c>
      <c r="R183" s="561" t="s">
        <v>115</v>
      </c>
      <c r="S183" s="571" t="s">
        <v>10</v>
      </c>
      <c r="T183" s="698">
        <v>42916</v>
      </c>
      <c r="U183" s="519" t="s">
        <v>486</v>
      </c>
      <c r="V183" s="519" t="s">
        <v>487</v>
      </c>
      <c r="W183" s="595" t="s">
        <v>478</v>
      </c>
      <c r="X183" s="485" t="s">
        <v>841</v>
      </c>
      <c r="Y183" s="967" t="s">
        <v>831</v>
      </c>
      <c r="Z183" s="921" t="s">
        <v>832</v>
      </c>
      <c r="AA183" s="745" t="s">
        <v>478</v>
      </c>
      <c r="AB183" s="960">
        <v>0.5</v>
      </c>
      <c r="AC183" s="158"/>
      <c r="AD183" s="162"/>
      <c r="AE183" s="158"/>
      <c r="AF183" s="162"/>
      <c r="AG183" s="158"/>
      <c r="AH183" s="162"/>
      <c r="AI183" s="158"/>
      <c r="AJ183" s="162"/>
      <c r="AK183" s="158"/>
      <c r="AL183" s="162"/>
      <c r="AM183" s="158"/>
    </row>
    <row r="184" spans="1:39" ht="39" customHeight="1" x14ac:dyDescent="0.2">
      <c r="A184" s="586"/>
      <c r="B184" s="619"/>
      <c r="C184" s="668"/>
      <c r="D184" s="263" t="s">
        <v>161</v>
      </c>
      <c r="E184" s="282" t="s">
        <v>160</v>
      </c>
      <c r="F184" s="274" t="s">
        <v>481</v>
      </c>
      <c r="G184" s="671"/>
      <c r="H184" s="313" t="s">
        <v>488</v>
      </c>
      <c r="I184" s="523"/>
      <c r="J184" s="523"/>
      <c r="K184" s="614"/>
      <c r="L184" s="637"/>
      <c r="M184" s="614"/>
      <c r="N184" s="517"/>
      <c r="O184" s="517"/>
      <c r="P184" s="520"/>
      <c r="Q184" s="523"/>
      <c r="R184" s="562"/>
      <c r="S184" s="539"/>
      <c r="T184" s="699"/>
      <c r="U184" s="520"/>
      <c r="V184" s="520"/>
      <c r="W184" s="526"/>
      <c r="X184" s="492"/>
      <c r="Y184" s="963"/>
      <c r="Z184" s="922"/>
      <c r="AA184" s="746"/>
      <c r="AB184" s="961"/>
      <c r="AC184" s="159"/>
      <c r="AD184" s="163"/>
      <c r="AE184" s="159"/>
      <c r="AF184" s="163"/>
      <c r="AG184" s="159"/>
      <c r="AH184" s="163"/>
      <c r="AI184" s="159"/>
      <c r="AJ184" s="163"/>
      <c r="AK184" s="159"/>
      <c r="AL184" s="163"/>
      <c r="AM184" s="159"/>
    </row>
    <row r="185" spans="1:39" ht="39" customHeight="1" x14ac:dyDescent="0.2">
      <c r="A185" s="586"/>
      <c r="B185" s="619"/>
      <c r="C185" s="668"/>
      <c r="D185" s="624" t="s">
        <v>163</v>
      </c>
      <c r="E185" s="617" t="s">
        <v>160</v>
      </c>
      <c r="F185" s="624" t="s">
        <v>482</v>
      </c>
      <c r="G185" s="671"/>
      <c r="H185" s="591" t="s">
        <v>489</v>
      </c>
      <c r="I185" s="523"/>
      <c r="J185" s="523"/>
      <c r="K185" s="614"/>
      <c r="L185" s="637"/>
      <c r="M185" s="614"/>
      <c r="N185" s="517"/>
      <c r="O185" s="517"/>
      <c r="P185" s="520"/>
      <c r="Q185" s="523"/>
      <c r="R185" s="562"/>
      <c r="S185" s="539"/>
      <c r="T185" s="699"/>
      <c r="U185" s="520"/>
      <c r="V185" s="520"/>
      <c r="W185" s="526"/>
      <c r="X185" s="492"/>
      <c r="Y185" s="963"/>
      <c r="Z185" s="922"/>
      <c r="AA185" s="746"/>
      <c r="AB185" s="961"/>
      <c r="AC185" s="159"/>
      <c r="AD185" s="163"/>
      <c r="AE185" s="159"/>
      <c r="AF185" s="163"/>
      <c r="AG185" s="159"/>
      <c r="AH185" s="163"/>
      <c r="AI185" s="159"/>
      <c r="AJ185" s="163"/>
      <c r="AK185" s="159"/>
      <c r="AL185" s="163"/>
      <c r="AM185" s="159"/>
    </row>
    <row r="186" spans="1:39" ht="20.25" customHeight="1" x14ac:dyDescent="0.2">
      <c r="A186" s="586"/>
      <c r="B186" s="619"/>
      <c r="C186" s="668"/>
      <c r="D186" s="509"/>
      <c r="E186" s="614"/>
      <c r="F186" s="509"/>
      <c r="G186" s="671"/>
      <c r="H186" s="520"/>
      <c r="I186" s="524"/>
      <c r="J186" s="524"/>
      <c r="K186" s="614"/>
      <c r="L186" s="637"/>
      <c r="M186" s="614"/>
      <c r="N186" s="517"/>
      <c r="O186" s="517"/>
      <c r="P186" s="520"/>
      <c r="Q186" s="524"/>
      <c r="R186" s="563"/>
      <c r="S186" s="539"/>
      <c r="T186" s="699"/>
      <c r="U186" s="520"/>
      <c r="V186" s="520"/>
      <c r="W186" s="526"/>
      <c r="X186" s="492"/>
      <c r="Y186" s="963"/>
      <c r="Z186" s="922"/>
      <c r="AA186" s="746"/>
      <c r="AB186" s="961"/>
      <c r="AC186" s="159"/>
      <c r="AD186" s="163"/>
      <c r="AE186" s="159"/>
      <c r="AF186" s="163"/>
      <c r="AG186" s="159"/>
      <c r="AH186" s="163"/>
      <c r="AI186" s="159"/>
      <c r="AJ186" s="163"/>
      <c r="AK186" s="159"/>
      <c r="AL186" s="163"/>
      <c r="AM186" s="159"/>
    </row>
    <row r="187" spans="1:39" ht="20.25" customHeight="1" thickBot="1" x14ac:dyDescent="0.25">
      <c r="A187" s="586"/>
      <c r="B187" s="619"/>
      <c r="C187" s="669"/>
      <c r="D187" s="510"/>
      <c r="E187" s="615"/>
      <c r="F187" s="510"/>
      <c r="G187" s="672"/>
      <c r="H187" s="521"/>
      <c r="I187" s="525"/>
      <c r="J187" s="525"/>
      <c r="K187" s="615"/>
      <c r="L187" s="638"/>
      <c r="M187" s="615"/>
      <c r="N187" s="518"/>
      <c r="O187" s="518"/>
      <c r="P187" s="521"/>
      <c r="Q187" s="525"/>
      <c r="R187" s="564"/>
      <c r="S187" s="540"/>
      <c r="T187" s="700"/>
      <c r="U187" s="521"/>
      <c r="V187" s="521"/>
      <c r="W187" s="527"/>
      <c r="X187" s="493"/>
      <c r="Y187" s="964"/>
      <c r="Z187" s="923"/>
      <c r="AA187" s="747"/>
      <c r="AB187" s="584"/>
      <c r="AC187" s="160"/>
      <c r="AD187" s="164"/>
      <c r="AE187" s="160"/>
      <c r="AF187" s="164"/>
      <c r="AG187" s="160"/>
      <c r="AH187" s="164"/>
      <c r="AI187" s="160"/>
      <c r="AJ187" s="164"/>
      <c r="AK187" s="160"/>
      <c r="AL187" s="164"/>
      <c r="AM187" s="160"/>
    </row>
    <row r="188" spans="1:39" ht="48" customHeight="1" x14ac:dyDescent="0.2">
      <c r="A188" s="586"/>
      <c r="B188" s="619"/>
      <c r="C188" s="779">
        <v>36</v>
      </c>
      <c r="D188" s="279" t="s">
        <v>165</v>
      </c>
      <c r="E188" s="286" t="s">
        <v>157</v>
      </c>
      <c r="F188" s="287" t="s">
        <v>479</v>
      </c>
      <c r="G188" s="732" t="s">
        <v>490</v>
      </c>
      <c r="H188" s="330" t="s">
        <v>491</v>
      </c>
      <c r="I188" s="707" t="s">
        <v>47</v>
      </c>
      <c r="J188" s="707" t="s">
        <v>115</v>
      </c>
      <c r="K188" s="653">
        <f>VLOOKUP(I188,'[4]MATRIZ CALIFICACIÓN'!$B$10:$C$14,2,0)</f>
        <v>1</v>
      </c>
      <c r="L188" s="637">
        <f>HLOOKUP(J188,'[4]MATRIZ CALIFICACIÓN'!$D$8:$F$9,2,0)</f>
        <v>3</v>
      </c>
      <c r="M188" s="614">
        <f>VALUE(CONCATENATE(K188,L188))</f>
        <v>13</v>
      </c>
      <c r="N188" s="517" t="str">
        <f>VLOOKUP(M188,'[18]MATRIZ CALIFICACIÓN'!$D$27:$E$69,2,0)</f>
        <v>MODERADA</v>
      </c>
      <c r="O188" s="619" t="s">
        <v>492</v>
      </c>
      <c r="P188" s="520" t="s">
        <v>106</v>
      </c>
      <c r="Q188" s="707" t="s">
        <v>47</v>
      </c>
      <c r="R188" s="708" t="s">
        <v>115</v>
      </c>
      <c r="S188" s="539" t="s">
        <v>10</v>
      </c>
      <c r="T188" s="605">
        <v>42916</v>
      </c>
      <c r="U188" s="520" t="s">
        <v>493</v>
      </c>
      <c r="V188" s="520" t="s">
        <v>494</v>
      </c>
      <c r="W188" s="754" t="s">
        <v>478</v>
      </c>
      <c r="X188" s="485" t="s">
        <v>842</v>
      </c>
      <c r="Y188" s="962" t="s">
        <v>826</v>
      </c>
      <c r="Z188" s="581" t="s">
        <v>826</v>
      </c>
      <c r="AA188" s="745" t="s">
        <v>478</v>
      </c>
      <c r="AB188" s="960">
        <v>0</v>
      </c>
      <c r="AC188" s="158"/>
      <c r="AD188" s="162"/>
      <c r="AE188" s="158"/>
      <c r="AF188" s="162"/>
      <c r="AG188" s="158"/>
      <c r="AH188" s="162"/>
      <c r="AI188" s="158"/>
      <c r="AJ188" s="162"/>
      <c r="AK188" s="158"/>
      <c r="AL188" s="162"/>
      <c r="AM188" s="158"/>
    </row>
    <row r="189" spans="1:39" ht="36.75" customHeight="1" x14ac:dyDescent="0.2">
      <c r="A189" s="586"/>
      <c r="B189" s="619"/>
      <c r="C189" s="647"/>
      <c r="D189" s="263" t="s">
        <v>161</v>
      </c>
      <c r="E189" s="282" t="s">
        <v>160</v>
      </c>
      <c r="F189" s="274" t="s">
        <v>481</v>
      </c>
      <c r="G189" s="650"/>
      <c r="H189" s="618" t="s">
        <v>495</v>
      </c>
      <c r="I189" s="523"/>
      <c r="J189" s="523"/>
      <c r="K189" s="653"/>
      <c r="L189" s="637"/>
      <c r="M189" s="614"/>
      <c r="N189" s="517"/>
      <c r="O189" s="619"/>
      <c r="P189" s="520"/>
      <c r="Q189" s="523"/>
      <c r="R189" s="562"/>
      <c r="S189" s="539"/>
      <c r="T189" s="520"/>
      <c r="U189" s="520"/>
      <c r="V189" s="520"/>
      <c r="W189" s="754"/>
      <c r="X189" s="492"/>
      <c r="Y189" s="963"/>
      <c r="Z189" s="961"/>
      <c r="AA189" s="746"/>
      <c r="AB189" s="961"/>
      <c r="AC189" s="159"/>
      <c r="AD189" s="163"/>
      <c r="AE189" s="159"/>
      <c r="AF189" s="163"/>
      <c r="AG189" s="159"/>
      <c r="AH189" s="163"/>
      <c r="AI189" s="159"/>
      <c r="AJ189" s="163"/>
      <c r="AK189" s="159"/>
      <c r="AL189" s="163"/>
      <c r="AM189" s="159"/>
    </row>
    <row r="190" spans="1:39" ht="55.5" customHeight="1" x14ac:dyDescent="0.2">
      <c r="A190" s="586"/>
      <c r="B190" s="619"/>
      <c r="C190" s="647"/>
      <c r="D190" s="263" t="s">
        <v>163</v>
      </c>
      <c r="E190" s="282" t="s">
        <v>160</v>
      </c>
      <c r="F190" s="274" t="s">
        <v>482</v>
      </c>
      <c r="G190" s="650"/>
      <c r="H190" s="619"/>
      <c r="I190" s="523"/>
      <c r="J190" s="523"/>
      <c r="K190" s="653"/>
      <c r="L190" s="637"/>
      <c r="M190" s="614"/>
      <c r="N190" s="517"/>
      <c r="O190" s="619"/>
      <c r="P190" s="520"/>
      <c r="Q190" s="523"/>
      <c r="R190" s="562"/>
      <c r="S190" s="539"/>
      <c r="T190" s="520"/>
      <c r="U190" s="520"/>
      <c r="V190" s="520"/>
      <c r="W190" s="754"/>
      <c r="X190" s="492"/>
      <c r="Y190" s="963"/>
      <c r="Z190" s="961"/>
      <c r="AA190" s="746"/>
      <c r="AB190" s="961"/>
      <c r="AC190" s="159"/>
      <c r="AD190" s="163"/>
      <c r="AE190" s="159"/>
      <c r="AF190" s="163"/>
      <c r="AG190" s="159"/>
      <c r="AH190" s="163"/>
      <c r="AI190" s="159"/>
      <c r="AJ190" s="163"/>
      <c r="AK190" s="159"/>
      <c r="AL190" s="163"/>
      <c r="AM190" s="159"/>
    </row>
    <row r="191" spans="1:39" ht="35.25" customHeight="1" x14ac:dyDescent="0.2">
      <c r="A191" s="586"/>
      <c r="B191" s="619"/>
      <c r="C191" s="647"/>
      <c r="D191" s="624" t="s">
        <v>166</v>
      </c>
      <c r="E191" s="617" t="s">
        <v>160</v>
      </c>
      <c r="F191" s="624" t="s">
        <v>496</v>
      </c>
      <c r="G191" s="650"/>
      <c r="H191" s="619"/>
      <c r="I191" s="524"/>
      <c r="J191" s="524"/>
      <c r="K191" s="653"/>
      <c r="L191" s="637"/>
      <c r="M191" s="614"/>
      <c r="N191" s="517"/>
      <c r="O191" s="619"/>
      <c r="P191" s="520"/>
      <c r="Q191" s="524"/>
      <c r="R191" s="563"/>
      <c r="S191" s="539"/>
      <c r="T191" s="520"/>
      <c r="U191" s="520"/>
      <c r="V191" s="520"/>
      <c r="W191" s="754"/>
      <c r="X191" s="492"/>
      <c r="Y191" s="963"/>
      <c r="Z191" s="961"/>
      <c r="AA191" s="746"/>
      <c r="AB191" s="961"/>
      <c r="AC191" s="159"/>
      <c r="AD191" s="163"/>
      <c r="AE191" s="159"/>
      <c r="AF191" s="163"/>
      <c r="AG191" s="159"/>
      <c r="AH191" s="163"/>
      <c r="AI191" s="159"/>
      <c r="AJ191" s="163"/>
      <c r="AK191" s="159"/>
      <c r="AL191" s="163"/>
      <c r="AM191" s="159"/>
    </row>
    <row r="192" spans="1:39" ht="29.25" customHeight="1" thickBot="1" x14ac:dyDescent="0.25">
      <c r="A192" s="586"/>
      <c r="B192" s="619"/>
      <c r="C192" s="648"/>
      <c r="D192" s="510"/>
      <c r="E192" s="615"/>
      <c r="F192" s="510"/>
      <c r="G192" s="651"/>
      <c r="H192" s="620"/>
      <c r="I192" s="525"/>
      <c r="J192" s="525"/>
      <c r="K192" s="654"/>
      <c r="L192" s="638"/>
      <c r="M192" s="615"/>
      <c r="N192" s="518"/>
      <c r="O192" s="620"/>
      <c r="P192" s="521"/>
      <c r="Q192" s="525"/>
      <c r="R192" s="564"/>
      <c r="S192" s="540"/>
      <c r="T192" s="521"/>
      <c r="U192" s="521"/>
      <c r="V192" s="521"/>
      <c r="W192" s="755"/>
      <c r="X192" s="493"/>
      <c r="Y192" s="964"/>
      <c r="Z192" s="584"/>
      <c r="AA192" s="747"/>
      <c r="AB192" s="584"/>
      <c r="AC192" s="160"/>
      <c r="AD192" s="164"/>
      <c r="AE192" s="160"/>
      <c r="AF192" s="164"/>
      <c r="AG192" s="160"/>
      <c r="AH192" s="164"/>
      <c r="AI192" s="160"/>
      <c r="AJ192" s="164"/>
      <c r="AK192" s="160"/>
      <c r="AL192" s="164"/>
      <c r="AM192" s="160"/>
    </row>
    <row r="193" spans="1:39" ht="29.25" customHeight="1" x14ac:dyDescent="0.2">
      <c r="A193" s="586"/>
      <c r="B193" s="619"/>
      <c r="C193" s="678">
        <v>37</v>
      </c>
      <c r="D193" s="448" t="s">
        <v>165</v>
      </c>
      <c r="E193" s="329" t="s">
        <v>157</v>
      </c>
      <c r="F193" s="448" t="s">
        <v>479</v>
      </c>
      <c r="G193" s="634" t="s">
        <v>497</v>
      </c>
      <c r="H193" s="145" t="s">
        <v>491</v>
      </c>
      <c r="I193" s="522" t="s">
        <v>47</v>
      </c>
      <c r="J193" s="522" t="s">
        <v>115</v>
      </c>
      <c r="K193" s="681">
        <f>VLOOKUP(I193,'[4]MATRIZ CALIFICACIÓN'!$B$10:$C$14,2,0)</f>
        <v>1</v>
      </c>
      <c r="L193" s="639">
        <f>HLOOKUP(J193,'[4]MATRIZ CALIFICACIÓN'!$D$8:$F$9,2,0)</f>
        <v>3</v>
      </c>
      <c r="M193" s="519">
        <f>VALUE(CONCATENATE(K193,L193))</f>
        <v>13</v>
      </c>
      <c r="N193" s="516" t="str">
        <f>VLOOKUP(M193,'[18]MATRIZ CALIFICACIÓN'!$D$27:$E$69,2,0)</f>
        <v>MODERADA</v>
      </c>
      <c r="O193" s="635" t="s">
        <v>498</v>
      </c>
      <c r="P193" s="519" t="s">
        <v>106</v>
      </c>
      <c r="Q193" s="522" t="s">
        <v>47</v>
      </c>
      <c r="R193" s="561" t="s">
        <v>114</v>
      </c>
      <c r="S193" s="571" t="s">
        <v>10</v>
      </c>
      <c r="T193" s="642">
        <v>42916</v>
      </c>
      <c r="U193" s="519" t="s">
        <v>499</v>
      </c>
      <c r="V193" s="519" t="s">
        <v>500</v>
      </c>
      <c r="W193" s="753" t="s">
        <v>478</v>
      </c>
      <c r="X193" s="485" t="s">
        <v>843</v>
      </c>
      <c r="Y193" s="962" t="s">
        <v>826</v>
      </c>
      <c r="Z193" s="581" t="s">
        <v>826</v>
      </c>
      <c r="AA193" s="745" t="s">
        <v>478</v>
      </c>
      <c r="AB193" s="960">
        <v>0</v>
      </c>
      <c r="AC193" s="384"/>
      <c r="AD193" s="383"/>
      <c r="AE193" s="384"/>
      <c r="AF193" s="383"/>
      <c r="AG193" s="384"/>
      <c r="AH193" s="383"/>
      <c r="AI193" s="384"/>
      <c r="AJ193" s="383"/>
      <c r="AK193" s="384"/>
      <c r="AL193" s="383"/>
      <c r="AM193" s="384"/>
    </row>
    <row r="194" spans="1:39" ht="29.25" customHeight="1" x14ac:dyDescent="0.2">
      <c r="A194" s="586"/>
      <c r="B194" s="619"/>
      <c r="C194" s="679"/>
      <c r="D194" s="449" t="s">
        <v>161</v>
      </c>
      <c r="E194" s="282" t="s">
        <v>160</v>
      </c>
      <c r="F194" s="449" t="s">
        <v>481</v>
      </c>
      <c r="G194" s="619"/>
      <c r="H194" s="591" t="s">
        <v>501</v>
      </c>
      <c r="I194" s="523"/>
      <c r="J194" s="523"/>
      <c r="K194" s="682"/>
      <c r="L194" s="640"/>
      <c r="M194" s="520"/>
      <c r="N194" s="517"/>
      <c r="O194" s="627"/>
      <c r="P194" s="520"/>
      <c r="Q194" s="523"/>
      <c r="R194" s="562"/>
      <c r="S194" s="539"/>
      <c r="T194" s="520"/>
      <c r="U194" s="520"/>
      <c r="V194" s="520"/>
      <c r="W194" s="754"/>
      <c r="X194" s="492"/>
      <c r="Y194" s="963"/>
      <c r="Z194" s="961"/>
      <c r="AA194" s="746"/>
      <c r="AB194" s="961"/>
      <c r="AC194" s="384"/>
      <c r="AD194" s="383"/>
      <c r="AE194" s="384"/>
      <c r="AF194" s="383"/>
      <c r="AG194" s="384"/>
      <c r="AH194" s="383"/>
      <c r="AI194" s="384"/>
      <c r="AJ194" s="383"/>
      <c r="AK194" s="384"/>
      <c r="AL194" s="383"/>
      <c r="AM194" s="384"/>
    </row>
    <row r="195" spans="1:39" ht="29.25" customHeight="1" x14ac:dyDescent="0.2">
      <c r="A195" s="586"/>
      <c r="B195" s="619"/>
      <c r="C195" s="679"/>
      <c r="D195" s="449" t="s">
        <v>163</v>
      </c>
      <c r="E195" s="282" t="s">
        <v>160</v>
      </c>
      <c r="F195" s="449" t="s">
        <v>482</v>
      </c>
      <c r="G195" s="619"/>
      <c r="H195" s="520"/>
      <c r="I195" s="523"/>
      <c r="J195" s="523"/>
      <c r="K195" s="682"/>
      <c r="L195" s="640"/>
      <c r="M195" s="520"/>
      <c r="N195" s="517"/>
      <c r="O195" s="627"/>
      <c r="P195" s="520"/>
      <c r="Q195" s="523"/>
      <c r="R195" s="562"/>
      <c r="S195" s="539"/>
      <c r="T195" s="520"/>
      <c r="U195" s="520"/>
      <c r="V195" s="520"/>
      <c r="W195" s="754"/>
      <c r="X195" s="492"/>
      <c r="Y195" s="963"/>
      <c r="Z195" s="961"/>
      <c r="AA195" s="746"/>
      <c r="AB195" s="961"/>
      <c r="AC195" s="384"/>
      <c r="AD195" s="383"/>
      <c r="AE195" s="384"/>
      <c r="AF195" s="383"/>
      <c r="AG195" s="384"/>
      <c r="AH195" s="383"/>
      <c r="AI195" s="384"/>
      <c r="AJ195" s="383"/>
      <c r="AK195" s="384"/>
      <c r="AL195" s="383"/>
      <c r="AM195" s="384"/>
    </row>
    <row r="196" spans="1:39" ht="29.25" customHeight="1" x14ac:dyDescent="0.2">
      <c r="A196" s="586"/>
      <c r="B196" s="619"/>
      <c r="C196" s="679"/>
      <c r="D196" s="624" t="s">
        <v>166</v>
      </c>
      <c r="E196" s="617" t="s">
        <v>160</v>
      </c>
      <c r="F196" s="624" t="s">
        <v>496</v>
      </c>
      <c r="G196" s="619"/>
      <c r="H196" s="520"/>
      <c r="I196" s="524"/>
      <c r="J196" s="524"/>
      <c r="K196" s="682"/>
      <c r="L196" s="640"/>
      <c r="M196" s="520"/>
      <c r="N196" s="517"/>
      <c r="O196" s="627"/>
      <c r="P196" s="520"/>
      <c r="Q196" s="524"/>
      <c r="R196" s="563"/>
      <c r="S196" s="539"/>
      <c r="T196" s="520"/>
      <c r="U196" s="520"/>
      <c r="V196" s="520"/>
      <c r="W196" s="754"/>
      <c r="X196" s="492"/>
      <c r="Y196" s="963"/>
      <c r="Z196" s="961"/>
      <c r="AA196" s="746"/>
      <c r="AB196" s="961"/>
      <c r="AC196" s="384"/>
      <c r="AD196" s="383"/>
      <c r="AE196" s="384"/>
      <c r="AF196" s="383"/>
      <c r="AG196" s="384"/>
      <c r="AH196" s="383"/>
      <c r="AI196" s="384"/>
      <c r="AJ196" s="383"/>
      <c r="AK196" s="384"/>
      <c r="AL196" s="383"/>
      <c r="AM196" s="384"/>
    </row>
    <row r="197" spans="1:39" ht="29.25" customHeight="1" thickBot="1" x14ac:dyDescent="0.25">
      <c r="A197" s="586"/>
      <c r="B197" s="619"/>
      <c r="C197" s="680"/>
      <c r="D197" s="510"/>
      <c r="E197" s="615"/>
      <c r="F197" s="510"/>
      <c r="G197" s="620"/>
      <c r="H197" s="521"/>
      <c r="I197" s="525"/>
      <c r="J197" s="525"/>
      <c r="K197" s="683"/>
      <c r="L197" s="641"/>
      <c r="M197" s="521"/>
      <c r="N197" s="518"/>
      <c r="O197" s="628"/>
      <c r="P197" s="521"/>
      <c r="Q197" s="525"/>
      <c r="R197" s="564"/>
      <c r="S197" s="540"/>
      <c r="T197" s="521"/>
      <c r="U197" s="521"/>
      <c r="V197" s="521"/>
      <c r="W197" s="755"/>
      <c r="X197" s="493"/>
      <c r="Y197" s="964"/>
      <c r="Z197" s="584"/>
      <c r="AA197" s="747"/>
      <c r="AB197" s="584"/>
      <c r="AC197" s="384"/>
      <c r="AD197" s="383"/>
      <c r="AE197" s="384"/>
      <c r="AF197" s="383"/>
      <c r="AG197" s="384"/>
      <c r="AH197" s="383"/>
      <c r="AI197" s="384"/>
      <c r="AJ197" s="383"/>
      <c r="AK197" s="384"/>
      <c r="AL197" s="383"/>
      <c r="AM197" s="384"/>
    </row>
    <row r="198" spans="1:39" ht="43.5" customHeight="1" x14ac:dyDescent="0.2">
      <c r="A198" s="586"/>
      <c r="B198" s="619"/>
      <c r="C198" s="678">
        <v>38</v>
      </c>
      <c r="D198" s="450" t="s">
        <v>165</v>
      </c>
      <c r="E198" s="1139" t="s">
        <v>157</v>
      </c>
      <c r="F198" s="274" t="s">
        <v>479</v>
      </c>
      <c r="G198" s="634" t="s">
        <v>833</v>
      </c>
      <c r="H198" s="460" t="s">
        <v>491</v>
      </c>
      <c r="I198" s="522" t="s">
        <v>47</v>
      </c>
      <c r="J198" s="522" t="s">
        <v>115</v>
      </c>
      <c r="K198" s="681"/>
      <c r="L198" s="639"/>
      <c r="M198" s="519"/>
      <c r="N198" s="516" t="s">
        <v>35</v>
      </c>
      <c r="O198" s="635" t="s">
        <v>835</v>
      </c>
      <c r="P198" s="519" t="s">
        <v>106</v>
      </c>
      <c r="Q198" s="522" t="s">
        <v>47</v>
      </c>
      <c r="R198" s="561" t="s">
        <v>114</v>
      </c>
      <c r="S198" s="571" t="s">
        <v>10</v>
      </c>
      <c r="T198" s="698">
        <v>43099</v>
      </c>
      <c r="U198" s="519" t="s">
        <v>836</v>
      </c>
      <c r="V198" s="519" t="s">
        <v>837</v>
      </c>
      <c r="W198" s="753" t="s">
        <v>478</v>
      </c>
      <c r="X198" s="485" t="s">
        <v>838</v>
      </c>
      <c r="Y198" s="962" t="s">
        <v>826</v>
      </c>
      <c r="Z198" s="581" t="s">
        <v>839</v>
      </c>
      <c r="AA198" s="745" t="s">
        <v>478</v>
      </c>
      <c r="AB198" s="960">
        <v>0</v>
      </c>
      <c r="AC198" s="158"/>
      <c r="AD198" s="162"/>
      <c r="AE198" s="158"/>
      <c r="AF198" s="162"/>
      <c r="AG198" s="158"/>
      <c r="AH198" s="162"/>
      <c r="AI198" s="158"/>
      <c r="AJ198" s="162"/>
      <c r="AK198" s="158"/>
      <c r="AL198" s="162"/>
      <c r="AM198" s="158"/>
    </row>
    <row r="199" spans="1:39" ht="46.5" customHeight="1" x14ac:dyDescent="0.2">
      <c r="A199" s="586"/>
      <c r="B199" s="619"/>
      <c r="C199" s="679"/>
      <c r="D199" s="385" t="s">
        <v>161</v>
      </c>
      <c r="E199" s="1137" t="s">
        <v>160</v>
      </c>
      <c r="F199" s="274" t="s">
        <v>481</v>
      </c>
      <c r="G199" s="619"/>
      <c r="H199" s="455" t="s">
        <v>501</v>
      </c>
      <c r="I199" s="523"/>
      <c r="J199" s="523"/>
      <c r="K199" s="682"/>
      <c r="L199" s="640"/>
      <c r="M199" s="520"/>
      <c r="N199" s="517"/>
      <c r="O199" s="627"/>
      <c r="P199" s="520"/>
      <c r="Q199" s="523"/>
      <c r="R199" s="562"/>
      <c r="S199" s="539"/>
      <c r="T199" s="699"/>
      <c r="U199" s="520"/>
      <c r="V199" s="520"/>
      <c r="W199" s="754"/>
      <c r="X199" s="492"/>
      <c r="Y199" s="963"/>
      <c r="Z199" s="961"/>
      <c r="AA199" s="746"/>
      <c r="AB199" s="961"/>
      <c r="AC199" s="159"/>
      <c r="AD199" s="163"/>
      <c r="AE199" s="159"/>
      <c r="AF199" s="163"/>
      <c r="AG199" s="159"/>
      <c r="AH199" s="163"/>
      <c r="AI199" s="159"/>
      <c r="AJ199" s="163"/>
      <c r="AK199" s="159"/>
      <c r="AL199" s="163"/>
      <c r="AM199" s="159"/>
    </row>
    <row r="200" spans="1:39" ht="42.75" customHeight="1" x14ac:dyDescent="0.2">
      <c r="A200" s="586"/>
      <c r="B200" s="619"/>
      <c r="C200" s="679"/>
      <c r="D200" s="1138" t="s">
        <v>163</v>
      </c>
      <c r="E200" s="601"/>
      <c r="F200" s="274" t="s">
        <v>482</v>
      </c>
      <c r="G200" s="619"/>
      <c r="H200" s="591" t="s">
        <v>834</v>
      </c>
      <c r="I200" s="523"/>
      <c r="J200" s="523"/>
      <c r="K200" s="682"/>
      <c r="L200" s="640"/>
      <c r="M200" s="520"/>
      <c r="N200" s="517"/>
      <c r="O200" s="627"/>
      <c r="P200" s="520"/>
      <c r="Q200" s="523"/>
      <c r="R200" s="562"/>
      <c r="S200" s="539"/>
      <c r="T200" s="699"/>
      <c r="U200" s="520"/>
      <c r="V200" s="520"/>
      <c r="W200" s="754"/>
      <c r="X200" s="492"/>
      <c r="Y200" s="963"/>
      <c r="Z200" s="961"/>
      <c r="AA200" s="746"/>
      <c r="AB200" s="961"/>
      <c r="AC200" s="159"/>
      <c r="AD200" s="163"/>
      <c r="AE200" s="159"/>
      <c r="AF200" s="163"/>
      <c r="AG200" s="159"/>
      <c r="AH200" s="163"/>
      <c r="AI200" s="159"/>
      <c r="AJ200" s="163"/>
      <c r="AK200" s="159"/>
      <c r="AL200" s="163"/>
      <c r="AM200" s="159"/>
    </row>
    <row r="201" spans="1:39" ht="16.5" customHeight="1" x14ac:dyDescent="0.2">
      <c r="A201" s="586"/>
      <c r="B201" s="619"/>
      <c r="C201" s="679"/>
      <c r="D201" s="1135"/>
      <c r="E201" s="602"/>
      <c r="F201" s="624" t="s">
        <v>496</v>
      </c>
      <c r="G201" s="619"/>
      <c r="H201" s="520"/>
      <c r="I201" s="524"/>
      <c r="J201" s="524"/>
      <c r="K201" s="682"/>
      <c r="L201" s="640"/>
      <c r="M201" s="520"/>
      <c r="N201" s="517"/>
      <c r="O201" s="627"/>
      <c r="P201" s="520"/>
      <c r="Q201" s="524"/>
      <c r="R201" s="563"/>
      <c r="S201" s="539"/>
      <c r="T201" s="699"/>
      <c r="U201" s="520"/>
      <c r="V201" s="520"/>
      <c r="W201" s="754"/>
      <c r="X201" s="492"/>
      <c r="Y201" s="963"/>
      <c r="Z201" s="961"/>
      <c r="AA201" s="746"/>
      <c r="AB201" s="961"/>
      <c r="AC201" s="159"/>
      <c r="AD201" s="163"/>
      <c r="AE201" s="159"/>
      <c r="AF201" s="163"/>
      <c r="AG201" s="159"/>
      <c r="AH201" s="163"/>
      <c r="AI201" s="159"/>
      <c r="AJ201" s="163"/>
      <c r="AK201" s="159"/>
      <c r="AL201" s="163"/>
      <c r="AM201" s="159"/>
    </row>
    <row r="202" spans="1:39" ht="30.75" customHeight="1" thickBot="1" x14ac:dyDescent="0.25">
      <c r="A202" s="587"/>
      <c r="B202" s="620"/>
      <c r="C202" s="680"/>
      <c r="D202" s="1136"/>
      <c r="E202" s="603"/>
      <c r="F202" s="510"/>
      <c r="G202" s="620"/>
      <c r="H202" s="521"/>
      <c r="I202" s="525"/>
      <c r="J202" s="525"/>
      <c r="K202" s="683"/>
      <c r="L202" s="641"/>
      <c r="M202" s="521"/>
      <c r="N202" s="518"/>
      <c r="O202" s="628"/>
      <c r="P202" s="521"/>
      <c r="Q202" s="525"/>
      <c r="R202" s="564"/>
      <c r="S202" s="540"/>
      <c r="T202" s="700"/>
      <c r="U202" s="521"/>
      <c r="V202" s="521"/>
      <c r="W202" s="755"/>
      <c r="X202" s="493"/>
      <c r="Y202" s="964"/>
      <c r="Z202" s="584"/>
      <c r="AA202" s="747"/>
      <c r="AB202" s="584"/>
      <c r="AC202" s="160"/>
      <c r="AD202" s="164"/>
      <c r="AE202" s="160"/>
      <c r="AF202" s="164"/>
      <c r="AG202" s="160"/>
      <c r="AH202" s="164"/>
      <c r="AI202" s="160"/>
      <c r="AJ202" s="164"/>
      <c r="AK202" s="160"/>
      <c r="AL202" s="164"/>
      <c r="AM202" s="160"/>
    </row>
    <row r="203" spans="1:39" ht="80.25" customHeight="1" thickBot="1" x14ac:dyDescent="0.25">
      <c r="A203" s="585" t="s">
        <v>182</v>
      </c>
      <c r="B203" s="634" t="s">
        <v>502</v>
      </c>
      <c r="C203" s="667">
        <v>39</v>
      </c>
      <c r="D203" s="280" t="s">
        <v>163</v>
      </c>
      <c r="E203" s="250" t="s">
        <v>157</v>
      </c>
      <c r="F203" s="283" t="s">
        <v>336</v>
      </c>
      <c r="G203" s="687" t="s">
        <v>503</v>
      </c>
      <c r="H203" s="313" t="s">
        <v>504</v>
      </c>
      <c r="I203" s="522" t="s">
        <v>29</v>
      </c>
      <c r="J203" s="522" t="s">
        <v>114</v>
      </c>
      <c r="K203" s="613">
        <f>VLOOKUP(I203,'[19]MATRIZ CALIFICACIÓN'!$B$10:$C$14,2,0)</f>
        <v>3</v>
      </c>
      <c r="L203" s="636">
        <f>HLOOKUP(J203,'[19]MATRIZ CALIFICACIÓN'!$D$8:$F$9,2,0)</f>
        <v>2</v>
      </c>
      <c r="M203" s="613">
        <f>VALUE(CONCATENATE(K203,L203))</f>
        <v>32</v>
      </c>
      <c r="N203" s="516" t="str">
        <f>VLOOKUP(M203,'[19]MATRIZ CALIFICACIÓN'!$D$27:$E$69,2,0)</f>
        <v xml:space="preserve">ALTA </v>
      </c>
      <c r="O203" s="664" t="s">
        <v>505</v>
      </c>
      <c r="P203" s="519" t="s">
        <v>106</v>
      </c>
      <c r="Q203" s="522" t="s">
        <v>47</v>
      </c>
      <c r="R203" s="561" t="s">
        <v>113</v>
      </c>
      <c r="S203" s="571" t="s">
        <v>10</v>
      </c>
      <c r="T203" s="253" t="s">
        <v>506</v>
      </c>
      <c r="U203" s="265" t="s">
        <v>507</v>
      </c>
      <c r="V203" s="246" t="s">
        <v>508</v>
      </c>
      <c r="W203" s="342" t="s">
        <v>509</v>
      </c>
      <c r="X203" s="1134"/>
      <c r="Y203" s="418" t="s">
        <v>850</v>
      </c>
      <c r="Z203" s="334" t="s">
        <v>851</v>
      </c>
      <c r="AA203" s="420" t="s">
        <v>852</v>
      </c>
      <c r="AB203" s="419" t="s">
        <v>853</v>
      </c>
      <c r="AC203" s="158"/>
      <c r="AD203" s="162"/>
      <c r="AE203" s="158"/>
      <c r="AF203" s="162"/>
      <c r="AG203" s="158"/>
      <c r="AH203" s="162"/>
      <c r="AI203" s="158"/>
      <c r="AJ203" s="162"/>
      <c r="AK203" s="158"/>
      <c r="AL203" s="162"/>
      <c r="AM203" s="158"/>
    </row>
    <row r="204" spans="1:39" ht="42.75" customHeight="1" x14ac:dyDescent="0.2">
      <c r="A204" s="586"/>
      <c r="B204" s="619"/>
      <c r="C204" s="668"/>
      <c r="D204" s="263" t="s">
        <v>161</v>
      </c>
      <c r="E204" s="617" t="s">
        <v>160</v>
      </c>
      <c r="F204" s="274" t="s">
        <v>510</v>
      </c>
      <c r="G204" s="688"/>
      <c r="H204" s="313" t="s">
        <v>511</v>
      </c>
      <c r="I204" s="523"/>
      <c r="J204" s="523"/>
      <c r="K204" s="614"/>
      <c r="L204" s="637"/>
      <c r="M204" s="614"/>
      <c r="N204" s="517"/>
      <c r="O204" s="665"/>
      <c r="P204" s="520"/>
      <c r="Q204" s="523"/>
      <c r="R204" s="562"/>
      <c r="S204" s="539"/>
      <c r="T204" s="538" t="s">
        <v>512</v>
      </c>
      <c r="U204" s="716" t="s">
        <v>513</v>
      </c>
      <c r="V204" s="717" t="s">
        <v>514</v>
      </c>
      <c r="W204" s="526" t="s">
        <v>509</v>
      </c>
      <c r="X204" s="490" t="s">
        <v>515</v>
      </c>
      <c r="Y204" s="489" t="s">
        <v>854</v>
      </c>
      <c r="Z204" s="489" t="s">
        <v>855</v>
      </c>
      <c r="AA204" s="579" t="s">
        <v>852</v>
      </c>
      <c r="AB204" s="489" t="s">
        <v>856</v>
      </c>
      <c r="AC204" s="159"/>
      <c r="AD204" s="163"/>
      <c r="AE204" s="159"/>
      <c r="AF204" s="163"/>
      <c r="AG204" s="159"/>
      <c r="AH204" s="163"/>
      <c r="AI204" s="159"/>
      <c r="AJ204" s="163"/>
      <c r="AK204" s="159"/>
      <c r="AL204" s="163"/>
      <c r="AM204" s="159"/>
    </row>
    <row r="205" spans="1:39" ht="18.75" customHeight="1" x14ac:dyDescent="0.2">
      <c r="A205" s="586"/>
      <c r="B205" s="619"/>
      <c r="C205" s="668"/>
      <c r="D205" s="624" t="s">
        <v>164</v>
      </c>
      <c r="E205" s="614"/>
      <c r="F205" s="274" t="s">
        <v>516</v>
      </c>
      <c r="G205" s="688"/>
      <c r="H205" s="591" t="s">
        <v>299</v>
      </c>
      <c r="I205" s="523"/>
      <c r="J205" s="523"/>
      <c r="K205" s="614"/>
      <c r="L205" s="637"/>
      <c r="M205" s="614"/>
      <c r="N205" s="517"/>
      <c r="O205" s="665"/>
      <c r="P205" s="520"/>
      <c r="Q205" s="523"/>
      <c r="R205" s="562"/>
      <c r="S205" s="539"/>
      <c r="T205" s="539"/>
      <c r="U205" s="532"/>
      <c r="V205" s="593"/>
      <c r="W205" s="526"/>
      <c r="X205" s="490"/>
      <c r="Y205" s="490"/>
      <c r="Z205" s="490"/>
      <c r="AA205" s="490"/>
      <c r="AB205" s="490"/>
      <c r="AC205" s="159"/>
      <c r="AD205" s="163"/>
      <c r="AE205" s="159"/>
      <c r="AF205" s="163"/>
      <c r="AG205" s="159"/>
      <c r="AH205" s="163"/>
      <c r="AI205" s="159"/>
      <c r="AJ205" s="163"/>
      <c r="AK205" s="159"/>
      <c r="AL205" s="163"/>
      <c r="AM205" s="159"/>
    </row>
    <row r="206" spans="1:39" ht="20.25" customHeight="1" x14ac:dyDescent="0.2">
      <c r="A206" s="586"/>
      <c r="B206" s="619"/>
      <c r="C206" s="668"/>
      <c r="D206" s="509"/>
      <c r="E206" s="614"/>
      <c r="F206" s="624" t="s">
        <v>517</v>
      </c>
      <c r="G206" s="688"/>
      <c r="H206" s="520"/>
      <c r="I206" s="524"/>
      <c r="J206" s="524"/>
      <c r="K206" s="614"/>
      <c r="L206" s="637"/>
      <c r="M206" s="614"/>
      <c r="N206" s="517"/>
      <c r="O206" s="665"/>
      <c r="P206" s="520"/>
      <c r="Q206" s="524"/>
      <c r="R206" s="563"/>
      <c r="S206" s="539"/>
      <c r="T206" s="539"/>
      <c r="U206" s="532"/>
      <c r="V206" s="593"/>
      <c r="W206" s="526"/>
      <c r="X206" s="490"/>
      <c r="Y206" s="490"/>
      <c r="Z206" s="490"/>
      <c r="AA206" s="490"/>
      <c r="AB206" s="490"/>
      <c r="AC206" s="159"/>
      <c r="AD206" s="163"/>
      <c r="AE206" s="159"/>
      <c r="AF206" s="163"/>
      <c r="AG206" s="159"/>
      <c r="AH206" s="163"/>
      <c r="AI206" s="159"/>
      <c r="AJ206" s="163"/>
      <c r="AK206" s="159"/>
      <c r="AL206" s="163"/>
      <c r="AM206" s="159"/>
    </row>
    <row r="207" spans="1:39" ht="20.25" customHeight="1" thickBot="1" x14ac:dyDescent="0.25">
      <c r="A207" s="586"/>
      <c r="B207" s="619"/>
      <c r="C207" s="669"/>
      <c r="D207" s="510"/>
      <c r="E207" s="615"/>
      <c r="F207" s="510"/>
      <c r="G207" s="689"/>
      <c r="H207" s="521"/>
      <c r="I207" s="525"/>
      <c r="J207" s="525"/>
      <c r="K207" s="615"/>
      <c r="L207" s="638"/>
      <c r="M207" s="615"/>
      <c r="N207" s="518"/>
      <c r="O207" s="666"/>
      <c r="P207" s="521"/>
      <c r="Q207" s="525"/>
      <c r="R207" s="564"/>
      <c r="S207" s="540"/>
      <c r="T207" s="540"/>
      <c r="U207" s="533"/>
      <c r="V207" s="594"/>
      <c r="W207" s="527"/>
      <c r="X207" s="491"/>
      <c r="Y207" s="491"/>
      <c r="Z207" s="491"/>
      <c r="AA207" s="491"/>
      <c r="AB207" s="491"/>
      <c r="AC207" s="160"/>
      <c r="AD207" s="164"/>
      <c r="AE207" s="160"/>
      <c r="AF207" s="164"/>
      <c r="AG207" s="160"/>
      <c r="AH207" s="164"/>
      <c r="AI207" s="160"/>
      <c r="AJ207" s="164"/>
      <c r="AK207" s="160"/>
      <c r="AL207" s="164"/>
      <c r="AM207" s="160"/>
    </row>
    <row r="208" spans="1:39" ht="52.5" customHeight="1" x14ac:dyDescent="0.2">
      <c r="A208" s="586"/>
      <c r="B208" s="619"/>
      <c r="C208" s="667">
        <v>40</v>
      </c>
      <c r="D208" s="279" t="s">
        <v>165</v>
      </c>
      <c r="E208" s="613" t="s">
        <v>157</v>
      </c>
      <c r="F208" s="287" t="s">
        <v>518</v>
      </c>
      <c r="G208" s="670" t="s">
        <v>519</v>
      </c>
      <c r="H208" s="331" t="s">
        <v>520</v>
      </c>
      <c r="I208" s="522" t="s">
        <v>47</v>
      </c>
      <c r="J208" s="522" t="s">
        <v>114</v>
      </c>
      <c r="K208" s="613">
        <f>VLOOKUP(I208,'[14]MATRIZ CALIFICACIÓN'!$B$10:$C$14,2,0)</f>
        <v>1</v>
      </c>
      <c r="L208" s="636">
        <f>HLOOKUP(J208,'[14]MATRIZ CALIFICACIÓN'!$D$8:$F$9,2,0)</f>
        <v>2</v>
      </c>
      <c r="M208" s="613">
        <f>VALUE(CONCATENATE(K208,L208))</f>
        <v>12</v>
      </c>
      <c r="N208" s="516" t="str">
        <f>VLOOKUP(M208,'[20]MATRIZ CALIFICACIÓN'!$D$27:$E$69,2,0)</f>
        <v>BAJA</v>
      </c>
      <c r="O208" s="516" t="s">
        <v>521</v>
      </c>
      <c r="P208" s="519" t="s">
        <v>106</v>
      </c>
      <c r="Q208" s="522" t="s">
        <v>47</v>
      </c>
      <c r="R208" s="561" t="s">
        <v>114</v>
      </c>
      <c r="S208" s="571" t="s">
        <v>10</v>
      </c>
      <c r="T208" s="519" t="s">
        <v>369</v>
      </c>
      <c r="U208" s="519" t="s">
        <v>522</v>
      </c>
      <c r="V208" s="519" t="s">
        <v>523</v>
      </c>
      <c r="W208" s="595" t="s">
        <v>509</v>
      </c>
      <c r="X208" s="890" t="s">
        <v>524</v>
      </c>
      <c r="Y208" s="1079">
        <v>42849</v>
      </c>
      <c r="Z208" s="519" t="s">
        <v>857</v>
      </c>
      <c r="AA208" s="921" t="s">
        <v>852</v>
      </c>
      <c r="AB208" s="960">
        <v>0.25</v>
      </c>
      <c r="AC208" s="158"/>
      <c r="AD208" s="162"/>
      <c r="AE208" s="158"/>
      <c r="AF208" s="162"/>
      <c r="AG208" s="158"/>
      <c r="AH208" s="162"/>
      <c r="AI208" s="158"/>
      <c r="AJ208" s="162"/>
      <c r="AK208" s="158"/>
      <c r="AL208" s="162"/>
      <c r="AM208" s="158"/>
    </row>
    <row r="209" spans="1:39" ht="30" customHeight="1" x14ac:dyDescent="0.2">
      <c r="A209" s="586"/>
      <c r="B209" s="619"/>
      <c r="C209" s="668"/>
      <c r="D209" s="263" t="s">
        <v>164</v>
      </c>
      <c r="E209" s="614"/>
      <c r="F209" s="274" t="s">
        <v>315</v>
      </c>
      <c r="G209" s="671"/>
      <c r="H209" s="591" t="s">
        <v>525</v>
      </c>
      <c r="I209" s="523"/>
      <c r="J209" s="523"/>
      <c r="K209" s="614"/>
      <c r="L209" s="637"/>
      <c r="M209" s="614"/>
      <c r="N209" s="517"/>
      <c r="O209" s="517"/>
      <c r="P209" s="520"/>
      <c r="Q209" s="523"/>
      <c r="R209" s="562"/>
      <c r="S209" s="539"/>
      <c r="T209" s="520"/>
      <c r="U209" s="520"/>
      <c r="V209" s="520"/>
      <c r="W209" s="526"/>
      <c r="X209" s="891"/>
      <c r="Y209" s="956"/>
      <c r="Z209" s="520"/>
      <c r="AA209" s="922"/>
      <c r="AB209" s="559"/>
      <c r="AC209" s="159"/>
      <c r="AD209" s="163"/>
      <c r="AE209" s="159"/>
      <c r="AF209" s="163"/>
      <c r="AG209" s="159"/>
      <c r="AH209" s="163"/>
      <c r="AI209" s="159"/>
      <c r="AJ209" s="163"/>
      <c r="AK209" s="159"/>
      <c r="AL209" s="163"/>
      <c r="AM209" s="159"/>
    </row>
    <row r="210" spans="1:39" ht="30" customHeight="1" x14ac:dyDescent="0.2">
      <c r="A210" s="586"/>
      <c r="B210" s="619"/>
      <c r="C210" s="668"/>
      <c r="D210" s="624" t="s">
        <v>163</v>
      </c>
      <c r="E210" s="614"/>
      <c r="F210" s="274" t="s">
        <v>526</v>
      </c>
      <c r="G210" s="671"/>
      <c r="H210" s="520"/>
      <c r="I210" s="523"/>
      <c r="J210" s="523"/>
      <c r="K210" s="614"/>
      <c r="L210" s="637"/>
      <c r="M210" s="614"/>
      <c r="N210" s="517"/>
      <c r="O210" s="517"/>
      <c r="P210" s="520"/>
      <c r="Q210" s="523"/>
      <c r="R210" s="562"/>
      <c r="S210" s="539"/>
      <c r="T210" s="520"/>
      <c r="U210" s="520"/>
      <c r="V210" s="520"/>
      <c r="W210" s="526"/>
      <c r="X210" s="891"/>
      <c r="Y210" s="956"/>
      <c r="Z210" s="520"/>
      <c r="AA210" s="922"/>
      <c r="AB210" s="559"/>
      <c r="AC210" s="159"/>
      <c r="AD210" s="163"/>
      <c r="AE210" s="159"/>
      <c r="AF210" s="163"/>
      <c r="AG210" s="159"/>
      <c r="AH210" s="163"/>
      <c r="AI210" s="159"/>
      <c r="AJ210" s="163"/>
      <c r="AK210" s="159"/>
      <c r="AL210" s="163"/>
      <c r="AM210" s="159"/>
    </row>
    <row r="211" spans="1:39" ht="20.25" customHeight="1" thickBot="1" x14ac:dyDescent="0.25">
      <c r="A211" s="586"/>
      <c r="B211" s="619"/>
      <c r="C211" s="668"/>
      <c r="D211" s="509"/>
      <c r="E211" s="614"/>
      <c r="F211" s="281" t="s">
        <v>527</v>
      </c>
      <c r="G211" s="671"/>
      <c r="H211" s="520"/>
      <c r="I211" s="524"/>
      <c r="J211" s="524"/>
      <c r="K211" s="614"/>
      <c r="L211" s="637"/>
      <c r="M211" s="614"/>
      <c r="N211" s="517"/>
      <c r="O211" s="517"/>
      <c r="P211" s="520"/>
      <c r="Q211" s="524"/>
      <c r="R211" s="563"/>
      <c r="S211" s="539"/>
      <c r="T211" s="520"/>
      <c r="U211" s="520"/>
      <c r="V211" s="520"/>
      <c r="W211" s="526"/>
      <c r="X211" s="891"/>
      <c r="Y211" s="957"/>
      <c r="Z211" s="521"/>
      <c r="AA211" s="923"/>
      <c r="AB211" s="560"/>
      <c r="AC211" s="159"/>
      <c r="AD211" s="163"/>
      <c r="AE211" s="159"/>
      <c r="AF211" s="163"/>
      <c r="AG211" s="159"/>
      <c r="AH211" s="163"/>
      <c r="AI211" s="159"/>
      <c r="AJ211" s="163"/>
      <c r="AK211" s="159"/>
      <c r="AL211" s="163"/>
      <c r="AM211" s="159"/>
    </row>
    <row r="212" spans="1:39" ht="45" customHeight="1" thickBot="1" x14ac:dyDescent="0.25">
      <c r="A212" s="886" t="s">
        <v>812</v>
      </c>
      <c r="B212" s="634" t="s">
        <v>528</v>
      </c>
      <c r="C212" s="667">
        <v>41</v>
      </c>
      <c r="D212" s="280" t="s">
        <v>164</v>
      </c>
      <c r="E212" s="250" t="s">
        <v>160</v>
      </c>
      <c r="F212" s="253" t="s">
        <v>529</v>
      </c>
      <c r="G212" s="704" t="s">
        <v>530</v>
      </c>
      <c r="H212" s="253" t="s">
        <v>531</v>
      </c>
      <c r="I212" s="561" t="s">
        <v>47</v>
      </c>
      <c r="J212" s="522" t="s">
        <v>113</v>
      </c>
      <c r="K212" s="613">
        <f>VLOOKUP(I212,'[21]MATRIZ CALIFICACIÓN'!$B$10:$C$14,2,0)</f>
        <v>1</v>
      </c>
      <c r="L212" s="636">
        <f>HLOOKUP(J212,'[21]MATRIZ CALIFICACIÓN'!$D$8:$F$9,2,0)</f>
        <v>1</v>
      </c>
      <c r="M212" s="613">
        <f>VALUE(CONCATENATE(K212,L212))</f>
        <v>11</v>
      </c>
      <c r="N212" s="783" t="str">
        <f>VLOOKUP(M212,'[21]MATRIZ CALIFICACIÓN'!$D$27:$E$69,2,0)</f>
        <v>BAJA</v>
      </c>
      <c r="O212" s="253" t="s">
        <v>532</v>
      </c>
      <c r="P212" s="353" t="s">
        <v>106</v>
      </c>
      <c r="Q212" s="522" t="s">
        <v>47</v>
      </c>
      <c r="R212" s="780" t="s">
        <v>113</v>
      </c>
      <c r="S212" s="571" t="s">
        <v>10</v>
      </c>
      <c r="T212" s="571" t="s">
        <v>306</v>
      </c>
      <c r="U212" s="350" t="s">
        <v>533</v>
      </c>
      <c r="V212" s="592" t="s">
        <v>534</v>
      </c>
      <c r="W212" s="595" t="s">
        <v>535</v>
      </c>
      <c r="X212" s="892" t="s">
        <v>829</v>
      </c>
      <c r="Y212" s="494" t="s">
        <v>844</v>
      </c>
      <c r="Z212" s="579" t="s">
        <v>845</v>
      </c>
      <c r="AA212" s="579" t="s">
        <v>846</v>
      </c>
      <c r="AB212" s="497">
        <v>1</v>
      </c>
      <c r="AC212" s="158"/>
      <c r="AD212" s="162"/>
      <c r="AE212" s="158"/>
      <c r="AF212" s="162"/>
      <c r="AG212" s="158"/>
      <c r="AH212" s="162"/>
      <c r="AI212" s="158"/>
      <c r="AJ212" s="162"/>
      <c r="AK212" s="158"/>
      <c r="AL212" s="162"/>
      <c r="AM212" s="158"/>
    </row>
    <row r="213" spans="1:39" ht="61.5" customHeight="1" x14ac:dyDescent="0.2">
      <c r="A213" s="887"/>
      <c r="B213" s="619"/>
      <c r="C213" s="668"/>
      <c r="D213" s="508" t="s">
        <v>161</v>
      </c>
      <c r="E213" s="613" t="s">
        <v>160</v>
      </c>
      <c r="F213" s="310" t="s">
        <v>536</v>
      </c>
      <c r="G213" s="705"/>
      <c r="H213" s="895" t="s">
        <v>537</v>
      </c>
      <c r="I213" s="562"/>
      <c r="J213" s="523"/>
      <c r="K213" s="614"/>
      <c r="L213" s="637"/>
      <c r="M213" s="614"/>
      <c r="N213" s="784"/>
      <c r="O213" s="895" t="s">
        <v>538</v>
      </c>
      <c r="P213" s="768" t="s">
        <v>106</v>
      </c>
      <c r="Q213" s="523"/>
      <c r="R213" s="781"/>
      <c r="S213" s="539"/>
      <c r="T213" s="539"/>
      <c r="U213" s="885" t="s">
        <v>539</v>
      </c>
      <c r="V213" s="593"/>
      <c r="W213" s="526"/>
      <c r="X213" s="824"/>
      <c r="Y213" s="495"/>
      <c r="Z213" s="490"/>
      <c r="AA213" s="490"/>
      <c r="AB213" s="486"/>
      <c r="AC213" s="159"/>
      <c r="AD213" s="163"/>
      <c r="AE213" s="159"/>
      <c r="AF213" s="163"/>
      <c r="AG213" s="159"/>
      <c r="AH213" s="163"/>
      <c r="AI213" s="159"/>
      <c r="AJ213" s="163"/>
      <c r="AK213" s="159"/>
      <c r="AL213" s="163"/>
      <c r="AM213" s="159"/>
    </row>
    <row r="214" spans="1:39" ht="44.25" customHeight="1" x14ac:dyDescent="0.2">
      <c r="A214" s="887"/>
      <c r="B214" s="619"/>
      <c r="C214" s="668"/>
      <c r="D214" s="509"/>
      <c r="E214" s="614"/>
      <c r="F214" s="310" t="s">
        <v>540</v>
      </c>
      <c r="G214" s="705"/>
      <c r="H214" s="895"/>
      <c r="I214" s="562"/>
      <c r="J214" s="523"/>
      <c r="K214" s="614"/>
      <c r="L214" s="637"/>
      <c r="M214" s="614"/>
      <c r="N214" s="784"/>
      <c r="O214" s="895"/>
      <c r="P214" s="682"/>
      <c r="Q214" s="523"/>
      <c r="R214" s="781"/>
      <c r="S214" s="539"/>
      <c r="T214" s="539"/>
      <c r="U214" s="665"/>
      <c r="V214" s="593"/>
      <c r="W214" s="526"/>
      <c r="X214" s="824"/>
      <c r="Y214" s="495"/>
      <c r="Z214" s="490"/>
      <c r="AA214" s="490"/>
      <c r="AB214" s="486"/>
      <c r="AC214" s="159"/>
      <c r="AD214" s="163"/>
      <c r="AE214" s="159"/>
      <c r="AF214" s="163"/>
      <c r="AG214" s="159"/>
      <c r="AH214" s="163"/>
      <c r="AI214" s="159"/>
      <c r="AJ214" s="163"/>
      <c r="AK214" s="159"/>
      <c r="AL214" s="163"/>
      <c r="AM214" s="159"/>
    </row>
    <row r="215" spans="1:39" ht="33.75" customHeight="1" thickBot="1" x14ac:dyDescent="0.25">
      <c r="A215" s="887"/>
      <c r="B215" s="619"/>
      <c r="C215" s="669"/>
      <c r="D215" s="510"/>
      <c r="E215" s="615"/>
      <c r="F215" s="351" t="s">
        <v>541</v>
      </c>
      <c r="G215" s="706"/>
      <c r="H215" s="896"/>
      <c r="I215" s="564"/>
      <c r="J215" s="525"/>
      <c r="K215" s="615"/>
      <c r="L215" s="638"/>
      <c r="M215" s="615"/>
      <c r="N215" s="785"/>
      <c r="O215" s="896"/>
      <c r="P215" s="683"/>
      <c r="Q215" s="525"/>
      <c r="R215" s="782"/>
      <c r="S215" s="540"/>
      <c r="T215" s="540"/>
      <c r="U215" s="666"/>
      <c r="V215" s="594"/>
      <c r="W215" s="527"/>
      <c r="X215" s="825"/>
      <c r="Y215" s="496"/>
      <c r="Z215" s="580"/>
      <c r="AA215" s="580"/>
      <c r="AB215" s="498"/>
      <c r="AC215" s="159"/>
      <c r="AD215" s="163"/>
      <c r="AE215" s="159"/>
      <c r="AF215" s="163"/>
      <c r="AG215" s="159"/>
      <c r="AH215" s="163"/>
      <c r="AI215" s="159"/>
      <c r="AJ215" s="163"/>
      <c r="AK215" s="159"/>
      <c r="AL215" s="163"/>
      <c r="AM215" s="159"/>
    </row>
    <row r="216" spans="1:39" ht="62.25" customHeight="1" x14ac:dyDescent="0.2">
      <c r="A216" s="887"/>
      <c r="B216" s="619"/>
      <c r="C216" s="668">
        <v>42</v>
      </c>
      <c r="D216" s="509" t="s">
        <v>164</v>
      </c>
      <c r="E216" s="736" t="s">
        <v>160</v>
      </c>
      <c r="F216" s="253" t="s">
        <v>542</v>
      </c>
      <c r="G216" s="897" t="s">
        <v>543</v>
      </c>
      <c r="H216" s="253" t="s">
        <v>531</v>
      </c>
      <c r="I216" s="708" t="s">
        <v>47</v>
      </c>
      <c r="J216" s="707" t="s">
        <v>113</v>
      </c>
      <c r="K216" s="614">
        <f>VLOOKUP(I216,'[6]MATRIZ CALIFICACIÓN'!$B$10:$C$14,2,0)</f>
        <v>1</v>
      </c>
      <c r="L216" s="637">
        <f>HLOOKUP(J216,'[6]MATRIZ CALIFICACIÓN'!$D$8:$F$9,2,0)</f>
        <v>1</v>
      </c>
      <c r="M216" s="614">
        <f>VALUE(CONCATENATE(K216,L216))</f>
        <v>11</v>
      </c>
      <c r="N216" s="517" t="str">
        <f>VLOOKUP(M216,'[21]MATRIZ CALIFICACIÓN'!$D$27:$E$69,2,0)</f>
        <v>BAJA</v>
      </c>
      <c r="O216" s="517" t="s">
        <v>544</v>
      </c>
      <c r="P216" s="520" t="s">
        <v>106</v>
      </c>
      <c r="Q216" s="702" t="s">
        <v>47</v>
      </c>
      <c r="R216" s="520" t="s">
        <v>113</v>
      </c>
      <c r="S216" s="539" t="s">
        <v>10</v>
      </c>
      <c r="T216" s="754" t="s">
        <v>306</v>
      </c>
      <c r="U216" s="354" t="s">
        <v>533</v>
      </c>
      <c r="V216" s="682" t="s">
        <v>534</v>
      </c>
      <c r="W216" s="526" t="s">
        <v>535</v>
      </c>
      <c r="X216" s="745" t="s">
        <v>829</v>
      </c>
      <c r="Y216" s="499" t="s">
        <v>844</v>
      </c>
      <c r="Z216" s="958" t="s">
        <v>845</v>
      </c>
      <c r="AA216" s="958" t="s">
        <v>846</v>
      </c>
      <c r="AB216" s="502">
        <v>1</v>
      </c>
      <c r="AC216" s="158"/>
      <c r="AD216" s="162"/>
      <c r="AE216" s="158"/>
      <c r="AF216" s="162"/>
      <c r="AG216" s="158"/>
      <c r="AH216" s="162"/>
      <c r="AI216" s="158"/>
      <c r="AJ216" s="162"/>
      <c r="AK216" s="158"/>
      <c r="AL216" s="162"/>
      <c r="AM216" s="158"/>
    </row>
    <row r="217" spans="1:39" ht="51.75" customHeight="1" x14ac:dyDescent="0.2">
      <c r="A217" s="887"/>
      <c r="B217" s="619"/>
      <c r="C217" s="668"/>
      <c r="D217" s="509"/>
      <c r="E217" s="736"/>
      <c r="F217" s="310" t="s">
        <v>545</v>
      </c>
      <c r="G217" s="897"/>
      <c r="H217" s="310" t="s">
        <v>546</v>
      </c>
      <c r="I217" s="562"/>
      <c r="J217" s="523"/>
      <c r="K217" s="614"/>
      <c r="L217" s="637"/>
      <c r="M217" s="614"/>
      <c r="N217" s="517"/>
      <c r="O217" s="517"/>
      <c r="P217" s="520"/>
      <c r="Q217" s="702"/>
      <c r="R217" s="520"/>
      <c r="S217" s="539"/>
      <c r="T217" s="754"/>
      <c r="U217" s="893" t="s">
        <v>547</v>
      </c>
      <c r="V217" s="682"/>
      <c r="W217" s="526"/>
      <c r="X217" s="746"/>
      <c r="Y217" s="500"/>
      <c r="Z217" s="922"/>
      <c r="AA217" s="922"/>
      <c r="AB217" s="503"/>
      <c r="AC217" s="159"/>
      <c r="AD217" s="163"/>
      <c r="AE217" s="159"/>
      <c r="AF217" s="163"/>
      <c r="AG217" s="159"/>
      <c r="AH217" s="163"/>
      <c r="AI217" s="159"/>
      <c r="AJ217" s="163"/>
      <c r="AK217" s="159"/>
      <c r="AL217" s="163"/>
      <c r="AM217" s="159"/>
    </row>
    <row r="218" spans="1:39" ht="20.25" customHeight="1" x14ac:dyDescent="0.2">
      <c r="A218" s="887"/>
      <c r="B218" s="619"/>
      <c r="C218" s="668"/>
      <c r="D218" s="509"/>
      <c r="E218" s="736"/>
      <c r="F218" s="539" t="s">
        <v>548</v>
      </c>
      <c r="G218" s="897"/>
      <c r="H218" s="539" t="s">
        <v>549</v>
      </c>
      <c r="I218" s="562"/>
      <c r="J218" s="523"/>
      <c r="K218" s="614"/>
      <c r="L218" s="637"/>
      <c r="M218" s="614"/>
      <c r="N218" s="517"/>
      <c r="O218" s="517"/>
      <c r="P218" s="520"/>
      <c r="Q218" s="702"/>
      <c r="R218" s="520"/>
      <c r="S218" s="539"/>
      <c r="T218" s="754"/>
      <c r="U218" s="893"/>
      <c r="V218" s="682"/>
      <c r="W218" s="526"/>
      <c r="X218" s="746"/>
      <c r="Y218" s="500"/>
      <c r="Z218" s="922"/>
      <c r="AA218" s="922"/>
      <c r="AB218" s="503"/>
      <c r="AC218" s="159"/>
      <c r="AD218" s="163"/>
      <c r="AE218" s="159"/>
      <c r="AF218" s="163"/>
      <c r="AG218" s="159"/>
      <c r="AH218" s="163"/>
      <c r="AI218" s="159"/>
      <c r="AJ218" s="163"/>
      <c r="AK218" s="159"/>
      <c r="AL218" s="163"/>
      <c r="AM218" s="159"/>
    </row>
    <row r="219" spans="1:39" ht="20.25" customHeight="1" x14ac:dyDescent="0.2">
      <c r="A219" s="887"/>
      <c r="B219" s="619"/>
      <c r="C219" s="668"/>
      <c r="D219" s="509"/>
      <c r="E219" s="736"/>
      <c r="F219" s="539"/>
      <c r="G219" s="897"/>
      <c r="H219" s="539"/>
      <c r="I219" s="563"/>
      <c r="J219" s="524"/>
      <c r="K219" s="614"/>
      <c r="L219" s="637"/>
      <c r="M219" s="614"/>
      <c r="N219" s="517"/>
      <c r="O219" s="517"/>
      <c r="P219" s="520"/>
      <c r="Q219" s="702"/>
      <c r="R219" s="520"/>
      <c r="S219" s="539"/>
      <c r="T219" s="754"/>
      <c r="U219" s="893"/>
      <c r="V219" s="682"/>
      <c r="W219" s="526"/>
      <c r="X219" s="746"/>
      <c r="Y219" s="500"/>
      <c r="Z219" s="922"/>
      <c r="AA219" s="922"/>
      <c r="AB219" s="503"/>
      <c r="AC219" s="159"/>
      <c r="AD219" s="163"/>
      <c r="AE219" s="159"/>
      <c r="AF219" s="163"/>
      <c r="AG219" s="159"/>
      <c r="AH219" s="163"/>
      <c r="AI219" s="159"/>
      <c r="AJ219" s="163"/>
      <c r="AK219" s="159"/>
      <c r="AL219" s="163"/>
      <c r="AM219" s="159"/>
    </row>
    <row r="220" spans="1:39" ht="48" customHeight="1" thickBot="1" x14ac:dyDescent="0.25">
      <c r="A220" s="887"/>
      <c r="B220" s="620"/>
      <c r="C220" s="669"/>
      <c r="D220" s="510"/>
      <c r="E220" s="737"/>
      <c r="F220" s="540"/>
      <c r="G220" s="898"/>
      <c r="H220" s="540"/>
      <c r="I220" s="564"/>
      <c r="J220" s="525"/>
      <c r="K220" s="615"/>
      <c r="L220" s="638"/>
      <c r="M220" s="615"/>
      <c r="N220" s="518"/>
      <c r="O220" s="518"/>
      <c r="P220" s="521"/>
      <c r="Q220" s="703"/>
      <c r="R220" s="521"/>
      <c r="S220" s="540"/>
      <c r="T220" s="755"/>
      <c r="U220" s="894"/>
      <c r="V220" s="683"/>
      <c r="W220" s="527"/>
      <c r="X220" s="747"/>
      <c r="Y220" s="501"/>
      <c r="Z220" s="923"/>
      <c r="AA220" s="923"/>
      <c r="AB220" s="504"/>
      <c r="AC220" s="160"/>
      <c r="AD220" s="164"/>
      <c r="AE220" s="160"/>
      <c r="AF220" s="164"/>
      <c r="AG220" s="160"/>
      <c r="AH220" s="164"/>
      <c r="AI220" s="160"/>
      <c r="AJ220" s="164"/>
      <c r="AK220" s="160"/>
      <c r="AL220" s="164"/>
      <c r="AM220" s="160"/>
    </row>
    <row r="221" spans="1:39" ht="78" customHeight="1" x14ac:dyDescent="0.2">
      <c r="A221" s="585" t="s">
        <v>551</v>
      </c>
      <c r="B221" s="613" t="s">
        <v>550</v>
      </c>
      <c r="C221" s="709">
        <v>43</v>
      </c>
      <c r="D221" s="363" t="s">
        <v>163</v>
      </c>
      <c r="E221" s="613" t="s">
        <v>158</v>
      </c>
      <c r="F221" s="361" t="s">
        <v>552</v>
      </c>
      <c r="G221" s="519" t="s">
        <v>556</v>
      </c>
      <c r="H221" s="353" t="s">
        <v>627</v>
      </c>
      <c r="I221" s="522" t="s">
        <v>29</v>
      </c>
      <c r="J221" s="522" t="s">
        <v>114</v>
      </c>
      <c r="K221" s="519">
        <f>VLOOKUP(I221,'[12]MATRIZ CALIFICACIÓN'!$B$10:$C$14,2,0)</f>
        <v>3</v>
      </c>
      <c r="L221" s="639">
        <f>HLOOKUP(J221,'[12]MATRIZ CALIFICACIÓN'!$D$8:$F$9,2,0)</f>
        <v>2</v>
      </c>
      <c r="M221" s="519">
        <f>VALUE(CONCATENATE(K221,L221))</f>
        <v>32</v>
      </c>
      <c r="N221" s="516" t="str">
        <f>VLOOKUP(M221,'MATRIZ CALIFICACIÓN'!$D$27:$E$69,2,0)</f>
        <v xml:space="preserve">ALTA </v>
      </c>
      <c r="O221" s="356" t="s">
        <v>557</v>
      </c>
      <c r="P221" s="519" t="s">
        <v>106</v>
      </c>
      <c r="Q221" s="522" t="s">
        <v>47</v>
      </c>
      <c r="R221" s="561" t="s">
        <v>114</v>
      </c>
      <c r="S221" s="571" t="s">
        <v>10</v>
      </c>
      <c r="T221" s="242" t="s">
        <v>560</v>
      </c>
      <c r="U221" s="358" t="s">
        <v>561</v>
      </c>
      <c r="V221" s="374" t="s">
        <v>562</v>
      </c>
      <c r="W221" s="595" t="s">
        <v>563</v>
      </c>
      <c r="X221" s="362" t="s">
        <v>564</v>
      </c>
      <c r="Y221" s="399" t="s">
        <v>749</v>
      </c>
      <c r="Z221" s="361" t="s">
        <v>750</v>
      </c>
      <c r="AA221" s="595" t="s">
        <v>563</v>
      </c>
      <c r="AB221" s="402">
        <v>1</v>
      </c>
      <c r="AC221" s="158"/>
      <c r="AD221" s="162"/>
      <c r="AE221" s="158"/>
      <c r="AF221" s="162"/>
      <c r="AG221" s="158"/>
      <c r="AH221" s="162"/>
      <c r="AI221" s="158"/>
      <c r="AJ221" s="162"/>
      <c r="AK221" s="158"/>
      <c r="AL221" s="162"/>
      <c r="AM221" s="158"/>
    </row>
    <row r="222" spans="1:39" ht="53.25" customHeight="1" x14ac:dyDescent="0.2">
      <c r="A222" s="586"/>
      <c r="B222" s="614"/>
      <c r="C222" s="710"/>
      <c r="D222" s="364" t="s">
        <v>164</v>
      </c>
      <c r="E222" s="614"/>
      <c r="F222" s="360" t="s">
        <v>553</v>
      </c>
      <c r="G222" s="520"/>
      <c r="H222" s="359" t="s">
        <v>628</v>
      </c>
      <c r="I222" s="523"/>
      <c r="J222" s="523"/>
      <c r="K222" s="520"/>
      <c r="L222" s="640"/>
      <c r="M222" s="520"/>
      <c r="N222" s="517"/>
      <c r="O222" s="357" t="s">
        <v>558</v>
      </c>
      <c r="P222" s="520"/>
      <c r="Q222" s="523"/>
      <c r="R222" s="562"/>
      <c r="S222" s="539"/>
      <c r="T222" s="591" t="s">
        <v>242</v>
      </c>
      <c r="U222" s="712" t="s">
        <v>565</v>
      </c>
      <c r="V222" s="727" t="s">
        <v>562</v>
      </c>
      <c r="W222" s="526"/>
      <c r="X222" s="903" t="s">
        <v>566</v>
      </c>
      <c r="Y222" s="400" t="s">
        <v>751</v>
      </c>
      <c r="Z222" s="941" t="s">
        <v>752</v>
      </c>
      <c r="AA222" s="526"/>
      <c r="AB222" s="403" t="s">
        <v>751</v>
      </c>
      <c r="AC222" s="159"/>
      <c r="AD222" s="163"/>
      <c r="AE222" s="159"/>
      <c r="AF222" s="163"/>
      <c r="AG222" s="159"/>
      <c r="AH222" s="163"/>
      <c r="AI222" s="159"/>
      <c r="AJ222" s="163"/>
      <c r="AK222" s="159"/>
      <c r="AL222" s="163"/>
      <c r="AM222" s="159"/>
    </row>
    <row r="223" spans="1:39" ht="43.5" customHeight="1" x14ac:dyDescent="0.2">
      <c r="A223" s="586"/>
      <c r="B223" s="614"/>
      <c r="C223" s="710"/>
      <c r="D223" s="713" t="s">
        <v>166</v>
      </c>
      <c r="E223" s="614"/>
      <c r="F223" s="360" t="s">
        <v>554</v>
      </c>
      <c r="G223" s="520"/>
      <c r="H223" s="359" t="s">
        <v>629</v>
      </c>
      <c r="I223" s="523"/>
      <c r="J223" s="523"/>
      <c r="K223" s="520"/>
      <c r="L223" s="640"/>
      <c r="M223" s="520"/>
      <c r="N223" s="517"/>
      <c r="O223" s="625" t="s">
        <v>559</v>
      </c>
      <c r="P223" s="520"/>
      <c r="Q223" s="523"/>
      <c r="R223" s="562"/>
      <c r="S223" s="539"/>
      <c r="T223" s="906"/>
      <c r="U223" s="907"/>
      <c r="V223" s="908"/>
      <c r="W223" s="526"/>
      <c r="X223" s="904"/>
      <c r="Y223" s="401"/>
      <c r="Z223" s="942"/>
      <c r="AA223" s="526"/>
      <c r="AB223" s="404"/>
      <c r="AC223" s="159"/>
      <c r="AD223" s="163"/>
      <c r="AE223" s="159"/>
      <c r="AF223" s="163"/>
      <c r="AG223" s="159"/>
      <c r="AH223" s="163"/>
      <c r="AI223" s="159"/>
      <c r="AJ223" s="163"/>
      <c r="AK223" s="159"/>
      <c r="AL223" s="163"/>
      <c r="AM223" s="159"/>
    </row>
    <row r="224" spans="1:39" ht="29.25" customHeight="1" x14ac:dyDescent="0.2">
      <c r="A224" s="586"/>
      <c r="B224" s="614"/>
      <c r="C224" s="710"/>
      <c r="D224" s="714"/>
      <c r="E224" s="614"/>
      <c r="F224" s="712" t="s">
        <v>555</v>
      </c>
      <c r="G224" s="520"/>
      <c r="H224" s="591" t="s">
        <v>630</v>
      </c>
      <c r="I224" s="524"/>
      <c r="J224" s="524"/>
      <c r="K224" s="520"/>
      <c r="L224" s="640"/>
      <c r="M224" s="520"/>
      <c r="N224" s="517"/>
      <c r="O224" s="517"/>
      <c r="P224" s="520"/>
      <c r="Q224" s="524"/>
      <c r="R224" s="563"/>
      <c r="S224" s="539"/>
      <c r="T224" s="591" t="s">
        <v>331</v>
      </c>
      <c r="U224" s="712" t="s">
        <v>567</v>
      </c>
      <c r="V224" s="727" t="s">
        <v>562</v>
      </c>
      <c r="W224" s="526"/>
      <c r="X224" s="903" t="s">
        <v>568</v>
      </c>
      <c r="Y224" s="591" t="s">
        <v>751</v>
      </c>
      <c r="Z224" s="941" t="s">
        <v>753</v>
      </c>
      <c r="AA224" s="526"/>
      <c r="AB224" s="903" t="s">
        <v>751</v>
      </c>
      <c r="AC224" s="159"/>
      <c r="AD224" s="163"/>
      <c r="AE224" s="159"/>
      <c r="AF224" s="163"/>
      <c r="AG224" s="159"/>
      <c r="AH224" s="163"/>
      <c r="AI224" s="159"/>
      <c r="AJ224" s="163"/>
      <c r="AK224" s="159"/>
      <c r="AL224" s="163"/>
      <c r="AM224" s="159"/>
    </row>
    <row r="225" spans="1:39" ht="35.25" customHeight="1" thickBot="1" x14ac:dyDescent="0.25">
      <c r="A225" s="586"/>
      <c r="B225" s="614"/>
      <c r="C225" s="711"/>
      <c r="D225" s="715"/>
      <c r="E225" s="615"/>
      <c r="F225" s="557"/>
      <c r="G225" s="521"/>
      <c r="H225" s="521"/>
      <c r="I225" s="525"/>
      <c r="J225" s="525"/>
      <c r="K225" s="521"/>
      <c r="L225" s="641"/>
      <c r="M225" s="521"/>
      <c r="N225" s="518"/>
      <c r="O225" s="518"/>
      <c r="P225" s="521"/>
      <c r="Q225" s="525"/>
      <c r="R225" s="564"/>
      <c r="S225" s="540"/>
      <c r="T225" s="521"/>
      <c r="U225" s="557"/>
      <c r="V225" s="720"/>
      <c r="W225" s="527"/>
      <c r="X225" s="905"/>
      <c r="Y225" s="521"/>
      <c r="Z225" s="898"/>
      <c r="AA225" s="527"/>
      <c r="AB225" s="905"/>
      <c r="AC225" s="160"/>
      <c r="AD225" s="164"/>
      <c r="AE225" s="160"/>
      <c r="AF225" s="164"/>
      <c r="AG225" s="160"/>
      <c r="AH225" s="164"/>
      <c r="AI225" s="160"/>
      <c r="AJ225" s="164"/>
      <c r="AK225" s="160"/>
      <c r="AL225" s="164"/>
      <c r="AM225" s="160"/>
    </row>
    <row r="226" spans="1:39" ht="72.75" customHeight="1" x14ac:dyDescent="0.2">
      <c r="A226" s="586"/>
      <c r="B226" s="614"/>
      <c r="C226" s="622">
        <v>44</v>
      </c>
      <c r="D226" s="366" t="s">
        <v>163</v>
      </c>
      <c r="E226" s="613" t="s">
        <v>157</v>
      </c>
      <c r="F226" s="370" t="s">
        <v>527</v>
      </c>
      <c r="G226" s="520" t="s">
        <v>573</v>
      </c>
      <c r="H226" s="313" t="s">
        <v>627</v>
      </c>
      <c r="I226" s="707" t="s">
        <v>13</v>
      </c>
      <c r="J226" s="707" t="s">
        <v>114</v>
      </c>
      <c r="K226" s="520">
        <f>VLOOKUP(I226,'[12]MATRIZ CALIFICACIÓN'!$B$10:$C$14,2,0)</f>
        <v>4</v>
      </c>
      <c r="L226" s="640">
        <f>HLOOKUP(J226,'[12]MATRIZ CALIFICACIÓN'!$D$8:$F$9,2,0)</f>
        <v>2</v>
      </c>
      <c r="M226" s="520">
        <f>VALUE(CONCATENATE(K226,L226))</f>
        <v>42</v>
      </c>
      <c r="N226" s="516" t="str">
        <f>VLOOKUP(M226,'MATRIZ CALIFICACIÓN'!$D$27:$E$69,2,0)</f>
        <v xml:space="preserve">ALTA </v>
      </c>
      <c r="O226" s="302" t="s">
        <v>574</v>
      </c>
      <c r="P226" s="519" t="s">
        <v>106</v>
      </c>
      <c r="Q226" s="707" t="s">
        <v>12</v>
      </c>
      <c r="R226" s="708" t="s">
        <v>114</v>
      </c>
      <c r="S226" s="566" t="s">
        <v>35</v>
      </c>
      <c r="T226" s="271" t="s">
        <v>437</v>
      </c>
      <c r="U226" s="255" t="s">
        <v>577</v>
      </c>
      <c r="V226" s="367" t="s">
        <v>578</v>
      </c>
      <c r="W226" s="822" t="s">
        <v>563</v>
      </c>
      <c r="X226" s="1171" t="s">
        <v>579</v>
      </c>
      <c r="Y226" s="407" t="s">
        <v>437</v>
      </c>
      <c r="Z226" s="408" t="s">
        <v>754</v>
      </c>
      <c r="AA226" s="595" t="s">
        <v>563</v>
      </c>
      <c r="AB226" s="409">
        <v>1</v>
      </c>
      <c r="AC226" s="158"/>
      <c r="AD226" s="162"/>
      <c r="AE226" s="158"/>
      <c r="AF226" s="162"/>
      <c r="AG226" s="158"/>
      <c r="AH226" s="162"/>
      <c r="AI226" s="158"/>
      <c r="AJ226" s="162"/>
      <c r="AK226" s="158"/>
      <c r="AL226" s="162"/>
      <c r="AM226" s="158"/>
    </row>
    <row r="227" spans="1:39" ht="66" customHeight="1" x14ac:dyDescent="0.2">
      <c r="A227" s="586"/>
      <c r="B227" s="614"/>
      <c r="C227" s="622"/>
      <c r="D227" s="365" t="s">
        <v>166</v>
      </c>
      <c r="E227" s="614"/>
      <c r="F227" s="371" t="s">
        <v>569</v>
      </c>
      <c r="G227" s="520"/>
      <c r="H227" s="266" t="s">
        <v>631</v>
      </c>
      <c r="I227" s="523"/>
      <c r="J227" s="523"/>
      <c r="K227" s="520"/>
      <c r="L227" s="640"/>
      <c r="M227" s="520"/>
      <c r="N227" s="517"/>
      <c r="O227" s="299" t="s">
        <v>559</v>
      </c>
      <c r="P227" s="520"/>
      <c r="Q227" s="523"/>
      <c r="R227" s="562"/>
      <c r="S227" s="566"/>
      <c r="T227" s="241" t="s">
        <v>331</v>
      </c>
      <c r="U227" s="266" t="s">
        <v>580</v>
      </c>
      <c r="V227" s="367" t="s">
        <v>581</v>
      </c>
      <c r="W227" s="746"/>
      <c r="X227" s="1172" t="s">
        <v>582</v>
      </c>
      <c r="Y227" s="410" t="s">
        <v>751</v>
      </c>
      <c r="Z227" s="406" t="s">
        <v>753</v>
      </c>
      <c r="AA227" s="526"/>
      <c r="AB227" s="405" t="s">
        <v>751</v>
      </c>
      <c r="AC227" s="159"/>
      <c r="AD227" s="163"/>
      <c r="AE227" s="159"/>
      <c r="AF227" s="163"/>
      <c r="AG227" s="159"/>
      <c r="AH227" s="163"/>
      <c r="AI227" s="159"/>
      <c r="AJ227" s="163"/>
      <c r="AK227" s="159"/>
      <c r="AL227" s="163"/>
      <c r="AM227" s="159"/>
    </row>
    <row r="228" spans="1:39" ht="74.25" customHeight="1" x14ac:dyDescent="0.2">
      <c r="A228" s="586"/>
      <c r="B228" s="614"/>
      <c r="C228" s="622"/>
      <c r="D228" s="365" t="s">
        <v>162</v>
      </c>
      <c r="E228" s="614"/>
      <c r="F228" s="372" t="s">
        <v>570</v>
      </c>
      <c r="G228" s="520"/>
      <c r="H228" s="249" t="s">
        <v>632</v>
      </c>
      <c r="I228" s="523"/>
      <c r="J228" s="523"/>
      <c r="K228" s="520"/>
      <c r="L228" s="640"/>
      <c r="M228" s="520"/>
      <c r="N228" s="517"/>
      <c r="O228" s="299" t="s">
        <v>575</v>
      </c>
      <c r="P228" s="520"/>
      <c r="Q228" s="523"/>
      <c r="R228" s="562"/>
      <c r="S228" s="566"/>
      <c r="T228" s="241" t="s">
        <v>583</v>
      </c>
      <c r="U228" s="266" t="s">
        <v>584</v>
      </c>
      <c r="V228" s="368" t="s">
        <v>585</v>
      </c>
      <c r="W228" s="746"/>
      <c r="X228" s="1172" t="s">
        <v>586</v>
      </c>
      <c r="Y228" s="410" t="s">
        <v>751</v>
      </c>
      <c r="Z228" s="406" t="s">
        <v>755</v>
      </c>
      <c r="AA228" s="526"/>
      <c r="AB228" s="405" t="s">
        <v>751</v>
      </c>
      <c r="AC228" s="159"/>
      <c r="AD228" s="163"/>
      <c r="AE228" s="159"/>
      <c r="AF228" s="163"/>
      <c r="AG228" s="159"/>
      <c r="AH228" s="163"/>
      <c r="AI228" s="159"/>
      <c r="AJ228" s="163"/>
      <c r="AK228" s="159"/>
      <c r="AL228" s="163"/>
      <c r="AM228" s="159"/>
    </row>
    <row r="229" spans="1:39" ht="60.75" customHeight="1" x14ac:dyDescent="0.2">
      <c r="A229" s="586"/>
      <c r="B229" s="614"/>
      <c r="C229" s="622"/>
      <c r="D229" s="901" t="s">
        <v>164</v>
      </c>
      <c r="E229" s="614"/>
      <c r="F229" s="371" t="s">
        <v>571</v>
      </c>
      <c r="G229" s="520"/>
      <c r="H229" s="266" t="s">
        <v>633</v>
      </c>
      <c r="I229" s="524"/>
      <c r="J229" s="524"/>
      <c r="K229" s="520"/>
      <c r="L229" s="640"/>
      <c r="M229" s="520"/>
      <c r="N229" s="517"/>
      <c r="O229" s="899" t="s">
        <v>576</v>
      </c>
      <c r="P229" s="520"/>
      <c r="Q229" s="524"/>
      <c r="R229" s="563"/>
      <c r="S229" s="566"/>
      <c r="T229" s="591" t="s">
        <v>587</v>
      </c>
      <c r="U229" s="591" t="s">
        <v>588</v>
      </c>
      <c r="V229" s="591" t="s">
        <v>589</v>
      </c>
      <c r="W229" s="746"/>
      <c r="X229" s="1173" t="s">
        <v>590</v>
      </c>
      <c r="Y229" s="930" t="s">
        <v>751</v>
      </c>
      <c r="Z229" s="943" t="s">
        <v>756</v>
      </c>
      <c r="AA229" s="526"/>
      <c r="AB229" s="919" t="s">
        <v>751</v>
      </c>
      <c r="AC229" s="159"/>
      <c r="AD229" s="163"/>
      <c r="AE229" s="159"/>
      <c r="AF229" s="163"/>
      <c r="AG229" s="159"/>
      <c r="AH229" s="163"/>
      <c r="AI229" s="159"/>
      <c r="AJ229" s="163"/>
      <c r="AK229" s="159"/>
      <c r="AL229" s="163"/>
      <c r="AM229" s="159"/>
    </row>
    <row r="230" spans="1:39" ht="50.25" customHeight="1" thickBot="1" x14ac:dyDescent="0.25">
      <c r="A230" s="586"/>
      <c r="B230" s="614"/>
      <c r="C230" s="622"/>
      <c r="D230" s="902"/>
      <c r="E230" s="615"/>
      <c r="F230" s="373" t="s">
        <v>572</v>
      </c>
      <c r="G230" s="521"/>
      <c r="H230" s="266" t="s">
        <v>630</v>
      </c>
      <c r="I230" s="525"/>
      <c r="J230" s="525"/>
      <c r="K230" s="521"/>
      <c r="L230" s="641"/>
      <c r="M230" s="521"/>
      <c r="N230" s="518"/>
      <c r="O230" s="900"/>
      <c r="P230" s="521"/>
      <c r="Q230" s="525"/>
      <c r="R230" s="564"/>
      <c r="S230" s="567"/>
      <c r="T230" s="521"/>
      <c r="U230" s="521"/>
      <c r="V230" s="521"/>
      <c r="W230" s="747"/>
      <c r="X230" s="1174"/>
      <c r="Y230" s="927"/>
      <c r="Z230" s="944"/>
      <c r="AA230" s="527"/>
      <c r="AB230" s="920"/>
      <c r="AC230" s="160"/>
      <c r="AD230" s="164"/>
      <c r="AE230" s="160"/>
      <c r="AF230" s="164"/>
      <c r="AG230" s="160"/>
      <c r="AH230" s="164"/>
      <c r="AI230" s="160"/>
      <c r="AJ230" s="164"/>
      <c r="AK230" s="160"/>
      <c r="AL230" s="164"/>
      <c r="AM230" s="160"/>
    </row>
    <row r="231" spans="1:39" ht="61.5" customHeight="1" x14ac:dyDescent="0.2">
      <c r="A231" s="586"/>
      <c r="B231" s="614"/>
      <c r="C231" s="621">
        <v>45</v>
      </c>
      <c r="D231" s="262" t="s">
        <v>163</v>
      </c>
      <c r="E231" s="613" t="s">
        <v>156</v>
      </c>
      <c r="F231" s="372" t="s">
        <v>570</v>
      </c>
      <c r="G231" s="519" t="s">
        <v>594</v>
      </c>
      <c r="H231" s="634" t="s">
        <v>634</v>
      </c>
      <c r="I231" s="522" t="s">
        <v>29</v>
      </c>
      <c r="J231" s="522" t="s">
        <v>114</v>
      </c>
      <c r="K231" s="519">
        <f>VLOOKUP(I231,'[12]MATRIZ CALIFICACIÓN'!$B$10:$C$14,2,0)</f>
        <v>3</v>
      </c>
      <c r="L231" s="639">
        <f>HLOOKUP(J231,'[12]MATRIZ CALIFICACIÓN'!$D$8:$F$9,2,0)</f>
        <v>2</v>
      </c>
      <c r="M231" s="519">
        <f>VALUE(CONCATENATE(K231,L231))</f>
        <v>32</v>
      </c>
      <c r="N231" s="516" t="str">
        <f>VLOOKUP(M231,'MATRIZ CALIFICACIÓN'!$D$27:$E$69,2,0)</f>
        <v xml:space="preserve">ALTA </v>
      </c>
      <c r="O231" s="302" t="s">
        <v>574</v>
      </c>
      <c r="P231" s="519" t="s">
        <v>106</v>
      </c>
      <c r="Q231" s="522" t="s">
        <v>12</v>
      </c>
      <c r="R231" s="561" t="s">
        <v>114</v>
      </c>
      <c r="S231" s="565" t="s">
        <v>35</v>
      </c>
      <c r="T231" s="753" t="s">
        <v>587</v>
      </c>
      <c r="U231" s="910" t="s">
        <v>595</v>
      </c>
      <c r="V231" s="916" t="s">
        <v>589</v>
      </c>
      <c r="W231" s="519" t="s">
        <v>563</v>
      </c>
      <c r="X231" s="635" t="s">
        <v>590</v>
      </c>
      <c r="Y231" s="926" t="s">
        <v>751</v>
      </c>
      <c r="Z231" s="936" t="s">
        <v>756</v>
      </c>
      <c r="AA231" s="519" t="s">
        <v>563</v>
      </c>
      <c r="AB231" s="926" t="s">
        <v>751</v>
      </c>
      <c r="AC231" s="158"/>
      <c r="AD231" s="162"/>
      <c r="AE231" s="158"/>
      <c r="AF231" s="162"/>
      <c r="AG231" s="158"/>
      <c r="AH231" s="162"/>
      <c r="AI231" s="158"/>
      <c r="AJ231" s="162"/>
      <c r="AK231" s="158"/>
      <c r="AL231" s="162"/>
      <c r="AM231" s="158"/>
    </row>
    <row r="232" spans="1:39" ht="69" customHeight="1" thickBot="1" x14ac:dyDescent="0.25">
      <c r="A232" s="586"/>
      <c r="B232" s="614"/>
      <c r="C232" s="622"/>
      <c r="D232" s="279" t="s">
        <v>162</v>
      </c>
      <c r="E232" s="614"/>
      <c r="F232" s="372" t="s">
        <v>591</v>
      </c>
      <c r="G232" s="520"/>
      <c r="H232" s="732"/>
      <c r="I232" s="523"/>
      <c r="J232" s="523"/>
      <c r="K232" s="520"/>
      <c r="L232" s="640"/>
      <c r="M232" s="520"/>
      <c r="N232" s="517"/>
      <c r="O232" s="299" t="s">
        <v>559</v>
      </c>
      <c r="P232" s="520"/>
      <c r="Q232" s="523"/>
      <c r="R232" s="562"/>
      <c r="S232" s="566"/>
      <c r="T232" s="909"/>
      <c r="U232" s="911"/>
      <c r="V232" s="917"/>
      <c r="W232" s="520"/>
      <c r="X232" s="915"/>
      <c r="Y232" s="927"/>
      <c r="Z232" s="937"/>
      <c r="AA232" s="520"/>
      <c r="AB232" s="927"/>
      <c r="AC232" s="159"/>
      <c r="AD232" s="163"/>
      <c r="AE232" s="159"/>
      <c r="AF232" s="163"/>
      <c r="AG232" s="159"/>
      <c r="AH232" s="163"/>
      <c r="AI232" s="159"/>
      <c r="AJ232" s="163"/>
      <c r="AK232" s="159"/>
      <c r="AL232" s="163"/>
      <c r="AM232" s="159"/>
    </row>
    <row r="233" spans="1:39" ht="51.75" customHeight="1" x14ac:dyDescent="0.2">
      <c r="A233" s="586"/>
      <c r="B233" s="614"/>
      <c r="C233" s="622"/>
      <c r="D233" s="279" t="s">
        <v>161</v>
      </c>
      <c r="E233" s="614"/>
      <c r="F233" s="372" t="s">
        <v>592</v>
      </c>
      <c r="G233" s="520"/>
      <c r="H233" s="313" t="s">
        <v>633</v>
      </c>
      <c r="I233" s="523"/>
      <c r="J233" s="523"/>
      <c r="K233" s="520"/>
      <c r="L233" s="640"/>
      <c r="M233" s="520"/>
      <c r="N233" s="517"/>
      <c r="O233" s="299" t="s">
        <v>575</v>
      </c>
      <c r="P233" s="520"/>
      <c r="Q233" s="523"/>
      <c r="R233" s="562"/>
      <c r="S233" s="566"/>
      <c r="T233" s="591" t="s">
        <v>331</v>
      </c>
      <c r="U233" s="301" t="s">
        <v>580</v>
      </c>
      <c r="V233" s="308" t="s">
        <v>596</v>
      </c>
      <c r="W233" s="520"/>
      <c r="X233" s="301" t="s">
        <v>582</v>
      </c>
      <c r="Y233" s="410" t="s">
        <v>751</v>
      </c>
      <c r="Z233" s="412" t="s">
        <v>753</v>
      </c>
      <c r="AA233" s="520"/>
      <c r="AB233" s="405" t="s">
        <v>751</v>
      </c>
      <c r="AC233" s="159"/>
      <c r="AD233" s="163"/>
      <c r="AE233" s="159"/>
      <c r="AF233" s="163"/>
      <c r="AG233" s="159"/>
      <c r="AH233" s="163"/>
      <c r="AI233" s="159"/>
      <c r="AJ233" s="163"/>
      <c r="AK233" s="159"/>
      <c r="AL233" s="163"/>
      <c r="AM233" s="159"/>
    </row>
    <row r="234" spans="1:39" ht="57.75" customHeight="1" x14ac:dyDescent="0.2">
      <c r="A234" s="586"/>
      <c r="B234" s="614"/>
      <c r="C234" s="622"/>
      <c r="D234" s="624" t="s">
        <v>165</v>
      </c>
      <c r="E234" s="614"/>
      <c r="F234" s="372" t="s">
        <v>593</v>
      </c>
      <c r="G234" s="520"/>
      <c r="H234" s="376" t="s">
        <v>635</v>
      </c>
      <c r="I234" s="524"/>
      <c r="J234" s="524"/>
      <c r="K234" s="520"/>
      <c r="L234" s="640"/>
      <c r="M234" s="520"/>
      <c r="N234" s="517"/>
      <c r="O234" s="625" t="s">
        <v>576</v>
      </c>
      <c r="P234" s="520"/>
      <c r="Q234" s="524"/>
      <c r="R234" s="563"/>
      <c r="S234" s="566"/>
      <c r="T234" s="520"/>
      <c r="U234" s="301" t="s">
        <v>597</v>
      </c>
      <c r="V234" s="308" t="s">
        <v>596</v>
      </c>
      <c r="W234" s="520"/>
      <c r="X234" s="301" t="s">
        <v>598</v>
      </c>
      <c r="Y234" s="410" t="s">
        <v>751</v>
      </c>
      <c r="Z234" s="412" t="s">
        <v>757</v>
      </c>
      <c r="AA234" s="520"/>
      <c r="AB234" s="405" t="s">
        <v>751</v>
      </c>
      <c r="AC234" s="159"/>
      <c r="AD234" s="163"/>
      <c r="AE234" s="159"/>
      <c r="AF234" s="163"/>
      <c r="AG234" s="159"/>
      <c r="AH234" s="163"/>
      <c r="AI234" s="159"/>
      <c r="AJ234" s="163"/>
      <c r="AK234" s="159"/>
      <c r="AL234" s="163"/>
      <c r="AM234" s="159"/>
    </row>
    <row r="235" spans="1:39" ht="67.5" customHeight="1" thickBot="1" x14ac:dyDescent="0.25">
      <c r="A235" s="586"/>
      <c r="B235" s="614"/>
      <c r="C235" s="622"/>
      <c r="D235" s="510"/>
      <c r="E235" s="615"/>
      <c r="F235" s="372" t="s">
        <v>571</v>
      </c>
      <c r="G235" s="521"/>
      <c r="H235" s="260" t="s">
        <v>636</v>
      </c>
      <c r="I235" s="525"/>
      <c r="J235" s="525"/>
      <c r="K235" s="521"/>
      <c r="L235" s="641"/>
      <c r="M235" s="521"/>
      <c r="N235" s="518"/>
      <c r="O235" s="518"/>
      <c r="P235" s="521"/>
      <c r="Q235" s="525"/>
      <c r="R235" s="564"/>
      <c r="S235" s="567"/>
      <c r="T235" s="521"/>
      <c r="U235" s="301" t="s">
        <v>599</v>
      </c>
      <c r="V235" s="308" t="s">
        <v>596</v>
      </c>
      <c r="W235" s="521"/>
      <c r="X235" s="301" t="s">
        <v>600</v>
      </c>
      <c r="Y235" s="411" t="s">
        <v>751</v>
      </c>
      <c r="Z235" s="413" t="s">
        <v>758</v>
      </c>
      <c r="AA235" s="521"/>
      <c r="AB235" s="411" t="s">
        <v>751</v>
      </c>
      <c r="AC235" s="160"/>
      <c r="AD235" s="164"/>
      <c r="AE235" s="160"/>
      <c r="AF235" s="164"/>
      <c r="AG235" s="160"/>
      <c r="AH235" s="164"/>
      <c r="AI235" s="160"/>
      <c r="AJ235" s="164"/>
      <c r="AK235" s="160"/>
      <c r="AL235" s="164"/>
      <c r="AM235" s="160"/>
    </row>
    <row r="236" spans="1:39" ht="75" customHeight="1" x14ac:dyDescent="0.2">
      <c r="A236" s="586"/>
      <c r="B236" s="614"/>
      <c r="C236" s="621">
        <v>46</v>
      </c>
      <c r="D236" s="262" t="s">
        <v>163</v>
      </c>
      <c r="E236" s="613" t="s">
        <v>157</v>
      </c>
      <c r="F236" s="377" t="s">
        <v>527</v>
      </c>
      <c r="G236" s="624" t="s">
        <v>601</v>
      </c>
      <c r="H236" s="353" t="s">
        <v>637</v>
      </c>
      <c r="I236" s="522" t="s">
        <v>29</v>
      </c>
      <c r="J236" s="522" t="s">
        <v>114</v>
      </c>
      <c r="K236" s="519">
        <f>VLOOKUP(I236,'[12]MATRIZ CALIFICACIÓN'!$B$10:$C$14,2,0)</f>
        <v>3</v>
      </c>
      <c r="L236" s="639">
        <f>HLOOKUP(J236,'[12]MATRIZ CALIFICACIÓN'!$D$8:$F$9,2,0)</f>
        <v>2</v>
      </c>
      <c r="M236" s="519">
        <f>VALUE(CONCATENATE(K236,L236))</f>
        <v>32</v>
      </c>
      <c r="N236" s="516" t="str">
        <f>VLOOKUP(M236,'MATRIZ CALIFICACIÓN'!$D$27:$E$69,2,0)</f>
        <v xml:space="preserve">ALTA </v>
      </c>
      <c r="O236" s="635" t="s">
        <v>559</v>
      </c>
      <c r="P236" s="519" t="s">
        <v>106</v>
      </c>
      <c r="Q236" s="522" t="s">
        <v>12</v>
      </c>
      <c r="R236" s="561" t="s">
        <v>114</v>
      </c>
      <c r="S236" s="912" t="s">
        <v>35</v>
      </c>
      <c r="T236" s="519" t="s">
        <v>331</v>
      </c>
      <c r="U236" s="918" t="s">
        <v>580</v>
      </c>
      <c r="V236" s="519" t="s">
        <v>581</v>
      </c>
      <c r="W236" s="519" t="s">
        <v>563</v>
      </c>
      <c r="X236" s="1175" t="s">
        <v>582</v>
      </c>
      <c r="Y236" s="926" t="s">
        <v>751</v>
      </c>
      <c r="Z236" s="929" t="s">
        <v>753</v>
      </c>
      <c r="AA236" s="519" t="s">
        <v>563</v>
      </c>
      <c r="AB236" s="926" t="s">
        <v>751</v>
      </c>
      <c r="AC236" s="158"/>
      <c r="AD236" s="162"/>
      <c r="AE236" s="158"/>
      <c r="AF236" s="162"/>
      <c r="AG236" s="158"/>
      <c r="AH236" s="162"/>
      <c r="AI236" s="158"/>
      <c r="AJ236" s="162"/>
      <c r="AK236" s="158"/>
      <c r="AL236" s="162"/>
      <c r="AM236" s="158"/>
    </row>
    <row r="237" spans="1:39" ht="20.25" customHeight="1" thickBot="1" x14ac:dyDescent="0.25">
      <c r="A237" s="586"/>
      <c r="B237" s="614"/>
      <c r="C237" s="622"/>
      <c r="D237" s="279" t="s">
        <v>162</v>
      </c>
      <c r="E237" s="614"/>
      <c r="F237" s="369" t="s">
        <v>570</v>
      </c>
      <c r="G237" s="509"/>
      <c r="H237" s="359" t="s">
        <v>633</v>
      </c>
      <c r="I237" s="523"/>
      <c r="J237" s="523"/>
      <c r="K237" s="520"/>
      <c r="L237" s="640"/>
      <c r="M237" s="520"/>
      <c r="N237" s="517"/>
      <c r="O237" s="915"/>
      <c r="P237" s="520"/>
      <c r="Q237" s="523"/>
      <c r="R237" s="562"/>
      <c r="S237" s="913"/>
      <c r="T237" s="520"/>
      <c r="U237" s="702"/>
      <c r="V237" s="520"/>
      <c r="W237" s="520"/>
      <c r="X237" s="904"/>
      <c r="Y237" s="928"/>
      <c r="Z237" s="925"/>
      <c r="AA237" s="520"/>
      <c r="AB237" s="927"/>
      <c r="AC237" s="159"/>
      <c r="AD237" s="163"/>
      <c r="AE237" s="159"/>
      <c r="AF237" s="163"/>
      <c r="AG237" s="159"/>
      <c r="AH237" s="163"/>
      <c r="AI237" s="159"/>
      <c r="AJ237" s="163"/>
      <c r="AK237" s="159"/>
      <c r="AL237" s="163"/>
      <c r="AM237" s="159"/>
    </row>
    <row r="238" spans="1:39" ht="42.75" customHeight="1" x14ac:dyDescent="0.2">
      <c r="A238" s="586"/>
      <c r="B238" s="614"/>
      <c r="C238" s="622"/>
      <c r="D238" s="279" t="s">
        <v>164</v>
      </c>
      <c r="E238" s="614"/>
      <c r="F238" s="369" t="s">
        <v>602</v>
      </c>
      <c r="G238" s="509"/>
      <c r="H238" s="378" t="s">
        <v>635</v>
      </c>
      <c r="I238" s="523"/>
      <c r="J238" s="523"/>
      <c r="K238" s="520"/>
      <c r="L238" s="640"/>
      <c r="M238" s="520"/>
      <c r="N238" s="517"/>
      <c r="O238" s="626" t="s">
        <v>604</v>
      </c>
      <c r="P238" s="520"/>
      <c r="Q238" s="523"/>
      <c r="R238" s="562"/>
      <c r="S238" s="913"/>
      <c r="T238" s="520"/>
      <c r="U238" s="724" t="s">
        <v>607</v>
      </c>
      <c r="V238" s="730" t="s">
        <v>581</v>
      </c>
      <c r="W238" s="520"/>
      <c r="X238" s="903" t="s">
        <v>606</v>
      </c>
      <c r="Y238" s="930" t="s">
        <v>751</v>
      </c>
      <c r="Z238" s="924" t="s">
        <v>759</v>
      </c>
      <c r="AA238" s="520"/>
      <c r="AB238" s="926" t="s">
        <v>751</v>
      </c>
      <c r="AC238" s="159"/>
      <c r="AD238" s="163"/>
      <c r="AE238" s="159"/>
      <c r="AF238" s="163"/>
      <c r="AG238" s="159"/>
      <c r="AH238" s="163"/>
      <c r="AI238" s="159"/>
      <c r="AJ238" s="163"/>
      <c r="AK238" s="159"/>
      <c r="AL238" s="163"/>
      <c r="AM238" s="159"/>
    </row>
    <row r="239" spans="1:39" ht="50.25" customHeight="1" thickBot="1" x14ac:dyDescent="0.25">
      <c r="A239" s="586"/>
      <c r="B239" s="614"/>
      <c r="C239" s="622"/>
      <c r="D239" s="279" t="s">
        <v>165</v>
      </c>
      <c r="E239" s="614"/>
      <c r="F239" s="712" t="s">
        <v>603</v>
      </c>
      <c r="G239" s="509"/>
      <c r="H239" s="591" t="s">
        <v>636</v>
      </c>
      <c r="I239" s="524"/>
      <c r="J239" s="524"/>
      <c r="K239" s="520"/>
      <c r="L239" s="640"/>
      <c r="M239" s="520"/>
      <c r="N239" s="517"/>
      <c r="O239" s="915"/>
      <c r="P239" s="520"/>
      <c r="Q239" s="524"/>
      <c r="R239" s="563"/>
      <c r="S239" s="913"/>
      <c r="T239" s="520"/>
      <c r="U239" s="724"/>
      <c r="V239" s="730"/>
      <c r="W239" s="520"/>
      <c r="X239" s="904"/>
      <c r="Y239" s="928"/>
      <c r="Z239" s="925"/>
      <c r="AA239" s="520"/>
      <c r="AB239" s="927"/>
      <c r="AC239" s="159"/>
      <c r="AD239" s="163"/>
      <c r="AE239" s="159"/>
      <c r="AF239" s="163"/>
      <c r="AG239" s="159"/>
      <c r="AH239" s="163"/>
      <c r="AI239" s="159"/>
      <c r="AJ239" s="163"/>
      <c r="AK239" s="159"/>
      <c r="AL239" s="163"/>
      <c r="AM239" s="159"/>
    </row>
    <row r="240" spans="1:39" ht="76.5" customHeight="1" thickBot="1" x14ac:dyDescent="0.25">
      <c r="A240" s="586"/>
      <c r="B240" s="614"/>
      <c r="C240" s="622"/>
      <c r="D240" s="258" t="s">
        <v>166</v>
      </c>
      <c r="E240" s="615"/>
      <c r="F240" s="557"/>
      <c r="G240" s="510"/>
      <c r="H240" s="521"/>
      <c r="I240" s="525"/>
      <c r="J240" s="525"/>
      <c r="K240" s="521"/>
      <c r="L240" s="641"/>
      <c r="M240" s="521"/>
      <c r="N240" s="518"/>
      <c r="O240" s="304" t="s">
        <v>605</v>
      </c>
      <c r="P240" s="521"/>
      <c r="Q240" s="525"/>
      <c r="R240" s="564"/>
      <c r="S240" s="914"/>
      <c r="T240" s="521"/>
      <c r="U240" s="261" t="s">
        <v>599</v>
      </c>
      <c r="V240" s="244" t="s">
        <v>581</v>
      </c>
      <c r="W240" s="521"/>
      <c r="X240" s="1176" t="s">
        <v>600</v>
      </c>
      <c r="Y240" s="453" t="s">
        <v>751</v>
      </c>
      <c r="Z240" s="417" t="s">
        <v>758</v>
      </c>
      <c r="AA240" s="521"/>
      <c r="AB240" s="415" t="s">
        <v>751</v>
      </c>
      <c r="AC240" s="160"/>
      <c r="AD240" s="164"/>
      <c r="AE240" s="160"/>
      <c r="AF240" s="164"/>
      <c r="AG240" s="160"/>
      <c r="AH240" s="164"/>
      <c r="AI240" s="160"/>
      <c r="AJ240" s="164"/>
      <c r="AK240" s="160"/>
      <c r="AL240" s="164"/>
      <c r="AM240" s="160"/>
    </row>
    <row r="241" spans="1:39" ht="75" customHeight="1" x14ac:dyDescent="0.2">
      <c r="A241" s="586"/>
      <c r="B241" s="614"/>
      <c r="C241" s="621">
        <v>47</v>
      </c>
      <c r="D241" s="458" t="s">
        <v>163</v>
      </c>
      <c r="E241" s="613" t="s">
        <v>159</v>
      </c>
      <c r="F241" s="370" t="s">
        <v>527</v>
      </c>
      <c r="G241" s="519" t="s">
        <v>609</v>
      </c>
      <c r="H241" s="464" t="s">
        <v>637</v>
      </c>
      <c r="I241" s="522" t="s">
        <v>29</v>
      </c>
      <c r="J241" s="522" t="s">
        <v>114</v>
      </c>
      <c r="K241" s="519">
        <f>VLOOKUP(I241,'[12]MATRIZ CALIFICACIÓN'!$B$10:$C$14,2,0)</f>
        <v>3</v>
      </c>
      <c r="L241" s="639">
        <f>HLOOKUP(J241,'[12]MATRIZ CALIFICACIÓN'!$D$8:$F$9,2,0)</f>
        <v>2</v>
      </c>
      <c r="M241" s="519">
        <f>VALUE(CONCATENATE(K241,L241))</f>
        <v>32</v>
      </c>
      <c r="N241" s="516" t="str">
        <f>VLOOKUP(M241,'MATRIZ CALIFICACIÓN'!$D$27:$E$69,2,0)</f>
        <v xml:space="preserve">ALTA </v>
      </c>
      <c r="O241" s="519" t="s">
        <v>610</v>
      </c>
      <c r="P241" s="519" t="s">
        <v>106</v>
      </c>
      <c r="Q241" s="522" t="s">
        <v>47</v>
      </c>
      <c r="R241" s="561" t="s">
        <v>114</v>
      </c>
      <c r="S241" s="571" t="s">
        <v>10</v>
      </c>
      <c r="T241" s="519" t="s">
        <v>331</v>
      </c>
      <c r="U241" s="635" t="s">
        <v>580</v>
      </c>
      <c r="V241" s="718" t="s">
        <v>613</v>
      </c>
      <c r="W241" s="519" t="s">
        <v>563</v>
      </c>
      <c r="X241" s="635" t="s">
        <v>614</v>
      </c>
      <c r="Y241" s="926" t="s">
        <v>751</v>
      </c>
      <c r="Z241" s="929" t="s">
        <v>760</v>
      </c>
      <c r="AA241" s="519" t="s">
        <v>563</v>
      </c>
      <c r="AB241" s="926" t="s">
        <v>751</v>
      </c>
      <c r="AC241" s="158"/>
      <c r="AD241" s="162"/>
      <c r="AE241" s="158"/>
      <c r="AF241" s="162"/>
      <c r="AG241" s="158"/>
      <c r="AH241" s="162"/>
      <c r="AI241" s="158"/>
      <c r="AJ241" s="162"/>
      <c r="AK241" s="158"/>
      <c r="AL241" s="162"/>
      <c r="AM241" s="158"/>
    </row>
    <row r="242" spans="1:39" ht="26.25" customHeight="1" x14ac:dyDescent="0.2">
      <c r="A242" s="586"/>
      <c r="B242" s="614"/>
      <c r="C242" s="622"/>
      <c r="D242" s="461" t="s">
        <v>162</v>
      </c>
      <c r="E242" s="614"/>
      <c r="F242" s="372" t="s">
        <v>570</v>
      </c>
      <c r="G242" s="520"/>
      <c r="H242" s="455" t="s">
        <v>633</v>
      </c>
      <c r="I242" s="523"/>
      <c r="J242" s="523"/>
      <c r="K242" s="520"/>
      <c r="L242" s="640"/>
      <c r="M242" s="520"/>
      <c r="N242" s="517"/>
      <c r="O242" s="906"/>
      <c r="P242" s="520"/>
      <c r="Q242" s="523"/>
      <c r="R242" s="562"/>
      <c r="S242" s="701"/>
      <c r="T242" s="520"/>
      <c r="U242" s="915"/>
      <c r="V242" s="908"/>
      <c r="W242" s="520"/>
      <c r="X242" s="915"/>
      <c r="Y242" s="928"/>
      <c r="Z242" s="925"/>
      <c r="AA242" s="520"/>
      <c r="AB242" s="928"/>
      <c r="AC242" s="159"/>
      <c r="AD242" s="163"/>
      <c r="AE242" s="159"/>
      <c r="AF242" s="163"/>
      <c r="AG242" s="159"/>
      <c r="AH242" s="163"/>
      <c r="AI242" s="159"/>
      <c r="AJ242" s="163"/>
      <c r="AK242" s="159"/>
      <c r="AL242" s="163"/>
      <c r="AM242" s="159"/>
    </row>
    <row r="243" spans="1:39" ht="30" customHeight="1" x14ac:dyDescent="0.2">
      <c r="A243" s="586"/>
      <c r="B243" s="614"/>
      <c r="C243" s="622"/>
      <c r="D243" s="461" t="s">
        <v>164</v>
      </c>
      <c r="E243" s="614"/>
      <c r="F243" s="372" t="s">
        <v>571</v>
      </c>
      <c r="G243" s="520"/>
      <c r="H243" s="379" t="s">
        <v>635</v>
      </c>
      <c r="I243" s="523"/>
      <c r="J243" s="523"/>
      <c r="K243" s="520"/>
      <c r="L243" s="640"/>
      <c r="M243" s="520"/>
      <c r="N243" s="517"/>
      <c r="O243" s="591" t="s">
        <v>611</v>
      </c>
      <c r="P243" s="520"/>
      <c r="Q243" s="523"/>
      <c r="R243" s="562"/>
      <c r="S243" s="539"/>
      <c r="T243" s="520"/>
      <c r="U243" s="626" t="s">
        <v>615</v>
      </c>
      <c r="V243" s="727" t="s">
        <v>613</v>
      </c>
      <c r="W243" s="520"/>
      <c r="X243" s="626" t="s">
        <v>616</v>
      </c>
      <c r="Y243" s="930" t="s">
        <v>751</v>
      </c>
      <c r="Z243" s="924" t="s">
        <v>761</v>
      </c>
      <c r="AA243" s="520"/>
      <c r="AB243" s="930" t="s">
        <v>751</v>
      </c>
      <c r="AC243" s="159"/>
      <c r="AD243" s="163"/>
      <c r="AE243" s="159"/>
      <c r="AF243" s="163"/>
      <c r="AG243" s="159"/>
      <c r="AH243" s="163"/>
      <c r="AI243" s="159"/>
      <c r="AJ243" s="163"/>
      <c r="AK243" s="159"/>
      <c r="AL243" s="163"/>
      <c r="AM243" s="159"/>
    </row>
    <row r="244" spans="1:39" ht="42.75" customHeight="1" x14ac:dyDescent="0.2">
      <c r="A244" s="586"/>
      <c r="B244" s="614"/>
      <c r="C244" s="622"/>
      <c r="D244" s="461" t="s">
        <v>165</v>
      </c>
      <c r="E244" s="614"/>
      <c r="F244" s="712" t="s">
        <v>608</v>
      </c>
      <c r="G244" s="520"/>
      <c r="H244" s="451" t="s">
        <v>636</v>
      </c>
      <c r="I244" s="524"/>
      <c r="J244" s="524"/>
      <c r="K244" s="520"/>
      <c r="L244" s="640"/>
      <c r="M244" s="520"/>
      <c r="N244" s="517"/>
      <c r="O244" s="906"/>
      <c r="P244" s="520"/>
      <c r="Q244" s="524"/>
      <c r="R244" s="563"/>
      <c r="S244" s="539"/>
      <c r="T244" s="520"/>
      <c r="U244" s="915"/>
      <c r="V244" s="908"/>
      <c r="W244" s="520"/>
      <c r="X244" s="915"/>
      <c r="Y244" s="928"/>
      <c r="Z244" s="925"/>
      <c r="AA244" s="520"/>
      <c r="AB244" s="928"/>
      <c r="AC244" s="159"/>
      <c r="AD244" s="163"/>
      <c r="AE244" s="159"/>
      <c r="AF244" s="163"/>
      <c r="AG244" s="159"/>
      <c r="AH244" s="163"/>
      <c r="AI244" s="159"/>
      <c r="AJ244" s="163"/>
      <c r="AK244" s="159"/>
      <c r="AL244" s="163"/>
      <c r="AM244" s="159"/>
    </row>
    <row r="245" spans="1:39" ht="42.75" customHeight="1" x14ac:dyDescent="0.2">
      <c r="A245" s="586"/>
      <c r="B245" s="614"/>
      <c r="C245" s="622"/>
      <c r="D245" s="624" t="s">
        <v>166</v>
      </c>
      <c r="E245" s="614"/>
      <c r="F245" s="556"/>
      <c r="G245" s="520"/>
      <c r="H245" s="452" t="s">
        <v>638</v>
      </c>
      <c r="I245" s="524"/>
      <c r="J245" s="524"/>
      <c r="K245" s="520"/>
      <c r="L245" s="640"/>
      <c r="M245" s="520"/>
      <c r="N245" s="517"/>
      <c r="O245" s="626" t="s">
        <v>612</v>
      </c>
      <c r="P245" s="520"/>
      <c r="Q245" s="524"/>
      <c r="R245" s="563"/>
      <c r="S245" s="539"/>
      <c r="T245" s="520"/>
      <c r="U245" s="626" t="s">
        <v>617</v>
      </c>
      <c r="V245" s="727" t="s">
        <v>618</v>
      </c>
      <c r="W245" s="520"/>
      <c r="X245" s="626" t="s">
        <v>614</v>
      </c>
      <c r="Y245" s="931" t="s">
        <v>762</v>
      </c>
      <c r="Z245" s="932" t="s">
        <v>763</v>
      </c>
      <c r="AA245" s="520"/>
      <c r="AB245" s="934">
        <v>1</v>
      </c>
      <c r="AC245" s="375"/>
      <c r="AD245" s="170"/>
      <c r="AE245" s="375"/>
      <c r="AF245" s="170"/>
      <c r="AG245" s="375"/>
      <c r="AH245" s="170"/>
      <c r="AI245" s="375"/>
      <c r="AJ245" s="170"/>
      <c r="AK245" s="375"/>
      <c r="AL245" s="170"/>
      <c r="AM245" s="375"/>
    </row>
    <row r="246" spans="1:39" ht="51.75" customHeight="1" thickBot="1" x14ac:dyDescent="0.25">
      <c r="A246" s="586"/>
      <c r="B246" s="614"/>
      <c r="C246" s="622"/>
      <c r="D246" s="510"/>
      <c r="E246" s="615"/>
      <c r="F246" s="557"/>
      <c r="G246" s="521"/>
      <c r="H246" s="452" t="s">
        <v>632</v>
      </c>
      <c r="I246" s="525"/>
      <c r="J246" s="525"/>
      <c r="K246" s="521"/>
      <c r="L246" s="641"/>
      <c r="M246" s="521"/>
      <c r="N246" s="518"/>
      <c r="O246" s="628"/>
      <c r="P246" s="521"/>
      <c r="Q246" s="525"/>
      <c r="R246" s="564"/>
      <c r="S246" s="540"/>
      <c r="T246" s="521"/>
      <c r="U246" s="628"/>
      <c r="V246" s="720"/>
      <c r="W246" s="521"/>
      <c r="X246" s="628"/>
      <c r="Y246" s="927"/>
      <c r="Z246" s="933"/>
      <c r="AA246" s="521"/>
      <c r="AB246" s="935"/>
      <c r="AC246" s="160"/>
      <c r="AD246" s="164"/>
      <c r="AE246" s="160"/>
      <c r="AF246" s="164"/>
      <c r="AG246" s="160"/>
      <c r="AH246" s="164"/>
      <c r="AI246" s="160"/>
      <c r="AJ246" s="164"/>
      <c r="AK246" s="160"/>
      <c r="AL246" s="164"/>
      <c r="AM246" s="160"/>
    </row>
    <row r="247" spans="1:39" ht="64.5" customHeight="1" x14ac:dyDescent="0.2">
      <c r="A247" s="586"/>
      <c r="B247" s="614"/>
      <c r="C247" s="621">
        <v>48</v>
      </c>
      <c r="D247" s="262" t="s">
        <v>163</v>
      </c>
      <c r="E247" s="613" t="s">
        <v>157</v>
      </c>
      <c r="F247" s="377" t="s">
        <v>527</v>
      </c>
      <c r="G247" s="519" t="s">
        <v>620</v>
      </c>
      <c r="H247" s="353" t="s">
        <v>639</v>
      </c>
      <c r="I247" s="522" t="s">
        <v>12</v>
      </c>
      <c r="J247" s="522" t="s">
        <v>114</v>
      </c>
      <c r="K247" s="519">
        <f>VLOOKUP(I247,'[12]MATRIZ CALIFICACIÓN'!$B$10:$C$14,2,0)</f>
        <v>2</v>
      </c>
      <c r="L247" s="639">
        <f>HLOOKUP(J247,'[12]MATRIZ CALIFICACIÓN'!$D$8:$F$9,2,0)</f>
        <v>2</v>
      </c>
      <c r="M247" s="519">
        <f>VALUE(CONCATENATE(K247,L247))</f>
        <v>22</v>
      </c>
      <c r="N247" s="516" t="str">
        <f>VLOOKUP(M247,'MATRIZ CALIFICACIÓN'!$D$27:$E$69,2,0)</f>
        <v>MODERADA</v>
      </c>
      <c r="O247" s="635" t="s">
        <v>621</v>
      </c>
      <c r="P247" s="519" t="s">
        <v>106</v>
      </c>
      <c r="Q247" s="522" t="s">
        <v>47</v>
      </c>
      <c r="R247" s="561" t="s">
        <v>114</v>
      </c>
      <c r="S247" s="571" t="s">
        <v>10</v>
      </c>
      <c r="T247" s="519" t="s">
        <v>331</v>
      </c>
      <c r="U247" s="265" t="s">
        <v>623</v>
      </c>
      <c r="V247" s="272" t="s">
        <v>624</v>
      </c>
      <c r="W247" s="519" t="s">
        <v>563</v>
      </c>
      <c r="X247" s="362" t="s">
        <v>625</v>
      </c>
      <c r="Y247" s="414" t="s">
        <v>751</v>
      </c>
      <c r="Z247" s="416" t="s">
        <v>764</v>
      </c>
      <c r="AA247" s="519" t="s">
        <v>563</v>
      </c>
      <c r="AB247" s="414" t="s">
        <v>751</v>
      </c>
      <c r="AC247" s="158"/>
      <c r="AD247" s="162"/>
      <c r="AE247" s="158"/>
      <c r="AF247" s="162"/>
      <c r="AG247" s="158"/>
      <c r="AH247" s="162"/>
      <c r="AI247" s="158"/>
      <c r="AJ247" s="162"/>
      <c r="AK247" s="158"/>
      <c r="AL247" s="162"/>
      <c r="AM247" s="158"/>
    </row>
    <row r="248" spans="1:39" ht="24.75" customHeight="1" x14ac:dyDescent="0.2">
      <c r="A248" s="586"/>
      <c r="B248" s="614"/>
      <c r="C248" s="622"/>
      <c r="D248" s="279" t="s">
        <v>162</v>
      </c>
      <c r="E248" s="614"/>
      <c r="F248" s="369" t="s">
        <v>570</v>
      </c>
      <c r="G248" s="520"/>
      <c r="H248" s="359" t="s">
        <v>633</v>
      </c>
      <c r="I248" s="523"/>
      <c r="J248" s="523"/>
      <c r="K248" s="520"/>
      <c r="L248" s="640"/>
      <c r="M248" s="520"/>
      <c r="N248" s="784"/>
      <c r="O248" s="915"/>
      <c r="P248" s="520"/>
      <c r="Q248" s="523"/>
      <c r="R248" s="562"/>
      <c r="S248" s="539"/>
      <c r="T248" s="520"/>
      <c r="U248" s="591" t="s">
        <v>626</v>
      </c>
      <c r="V248" s="591" t="s">
        <v>624</v>
      </c>
      <c r="W248" s="520"/>
      <c r="X248" s="903" t="s">
        <v>616</v>
      </c>
      <c r="Y248" s="945" t="s">
        <v>751</v>
      </c>
      <c r="Z248" s="513" t="s">
        <v>765</v>
      </c>
      <c r="AA248" s="520"/>
      <c r="AB248" s="948" t="s">
        <v>751</v>
      </c>
      <c r="AC248" s="159"/>
      <c r="AD248" s="163"/>
      <c r="AE248" s="159"/>
      <c r="AF248" s="163"/>
      <c r="AG248" s="159"/>
      <c r="AH248" s="163"/>
      <c r="AI248" s="159"/>
      <c r="AJ248" s="163"/>
      <c r="AK248" s="159"/>
      <c r="AL248" s="163"/>
      <c r="AM248" s="159"/>
    </row>
    <row r="249" spans="1:39" ht="44.25" customHeight="1" x14ac:dyDescent="0.2">
      <c r="A249" s="586"/>
      <c r="B249" s="614"/>
      <c r="C249" s="622"/>
      <c r="D249" s="279" t="s">
        <v>164</v>
      </c>
      <c r="E249" s="614"/>
      <c r="F249" s="712" t="s">
        <v>619</v>
      </c>
      <c r="G249" s="520"/>
      <c r="H249" s="591" t="s">
        <v>638</v>
      </c>
      <c r="I249" s="523"/>
      <c r="J249" s="523"/>
      <c r="K249" s="520"/>
      <c r="L249" s="640"/>
      <c r="M249" s="520"/>
      <c r="N249" s="517"/>
      <c r="O249" s="591" t="s">
        <v>622</v>
      </c>
      <c r="P249" s="520"/>
      <c r="Q249" s="523"/>
      <c r="R249" s="562"/>
      <c r="S249" s="539"/>
      <c r="T249" s="520"/>
      <c r="U249" s="520"/>
      <c r="V249" s="520"/>
      <c r="W249" s="520"/>
      <c r="X249" s="1177"/>
      <c r="Y249" s="946"/>
      <c r="Z249" s="526"/>
      <c r="AA249" s="520"/>
      <c r="AB249" s="949"/>
      <c r="AC249" s="159"/>
      <c r="AD249" s="163"/>
      <c r="AE249" s="159"/>
      <c r="AF249" s="163"/>
      <c r="AG249" s="159"/>
      <c r="AH249" s="163"/>
      <c r="AI249" s="159"/>
      <c r="AJ249" s="163"/>
      <c r="AK249" s="159"/>
      <c r="AL249" s="163"/>
      <c r="AM249" s="159"/>
    </row>
    <row r="250" spans="1:39" ht="33" customHeight="1" x14ac:dyDescent="0.2">
      <c r="A250" s="586"/>
      <c r="B250" s="614"/>
      <c r="C250" s="622"/>
      <c r="D250" s="279" t="s">
        <v>165</v>
      </c>
      <c r="E250" s="614"/>
      <c r="F250" s="556"/>
      <c r="G250" s="520"/>
      <c r="H250" s="520"/>
      <c r="I250" s="524"/>
      <c r="J250" s="524"/>
      <c r="K250" s="520"/>
      <c r="L250" s="640"/>
      <c r="M250" s="520"/>
      <c r="N250" s="517"/>
      <c r="O250" s="520"/>
      <c r="P250" s="520"/>
      <c r="Q250" s="524"/>
      <c r="R250" s="563"/>
      <c r="S250" s="539"/>
      <c r="T250" s="520"/>
      <c r="U250" s="520"/>
      <c r="V250" s="520"/>
      <c r="W250" s="520"/>
      <c r="X250" s="1177"/>
      <c r="Y250" s="946"/>
      <c r="Z250" s="526"/>
      <c r="AA250" s="520"/>
      <c r="AB250" s="949"/>
      <c r="AC250" s="159"/>
      <c r="AD250" s="163"/>
      <c r="AE250" s="159"/>
      <c r="AF250" s="163"/>
      <c r="AG250" s="159"/>
      <c r="AH250" s="163"/>
      <c r="AI250" s="159"/>
      <c r="AJ250" s="163"/>
      <c r="AK250" s="159"/>
      <c r="AL250" s="163"/>
      <c r="AM250" s="159"/>
    </row>
    <row r="251" spans="1:39" ht="35.25" customHeight="1" thickBot="1" x14ac:dyDescent="0.25">
      <c r="A251" s="587"/>
      <c r="B251" s="615"/>
      <c r="C251" s="622"/>
      <c r="D251" s="258" t="s">
        <v>166</v>
      </c>
      <c r="E251" s="615"/>
      <c r="F251" s="557"/>
      <c r="G251" s="521"/>
      <c r="H251" s="521"/>
      <c r="I251" s="525"/>
      <c r="J251" s="525"/>
      <c r="K251" s="521"/>
      <c r="L251" s="641"/>
      <c r="M251" s="521"/>
      <c r="N251" s="518"/>
      <c r="O251" s="521"/>
      <c r="P251" s="521"/>
      <c r="Q251" s="525"/>
      <c r="R251" s="564"/>
      <c r="S251" s="540"/>
      <c r="T251" s="521"/>
      <c r="U251" s="521"/>
      <c r="V251" s="521"/>
      <c r="W251" s="521"/>
      <c r="X251" s="905"/>
      <c r="Y251" s="947"/>
      <c r="Z251" s="527"/>
      <c r="AA251" s="521"/>
      <c r="AB251" s="950"/>
      <c r="AC251" s="160"/>
      <c r="AD251" s="164"/>
      <c r="AE251" s="160"/>
      <c r="AF251" s="164"/>
      <c r="AG251" s="160"/>
      <c r="AH251" s="164"/>
      <c r="AI251" s="160"/>
      <c r="AJ251" s="164"/>
      <c r="AK251" s="160"/>
      <c r="AL251" s="164"/>
      <c r="AM251" s="160"/>
    </row>
    <row r="252" spans="1:39" ht="63" customHeight="1" thickBot="1" x14ac:dyDescent="0.25">
      <c r="A252" s="585" t="s">
        <v>177</v>
      </c>
      <c r="B252" s="634" t="s">
        <v>727</v>
      </c>
      <c r="C252" s="667">
        <v>49</v>
      </c>
      <c r="D252" s="456" t="s">
        <v>163</v>
      </c>
      <c r="E252" s="454" t="s">
        <v>156</v>
      </c>
      <c r="F252" s="388" t="s">
        <v>728</v>
      </c>
      <c r="G252" s="531" t="s">
        <v>729</v>
      </c>
      <c r="H252" s="288" t="s">
        <v>730</v>
      </c>
      <c r="I252" s="522" t="s">
        <v>12</v>
      </c>
      <c r="J252" s="522" t="s">
        <v>114</v>
      </c>
      <c r="K252" s="613">
        <f>VLOOKUP(I252,'[22]MATRIZ CALIFICACIÓN'!$B$10:$C$14,2,0)</f>
        <v>2</v>
      </c>
      <c r="L252" s="636">
        <f>HLOOKUP(J252,'[22]MATRIZ CALIFICACIÓN'!$D$8:$F$9,2,0)</f>
        <v>2</v>
      </c>
      <c r="M252" s="613">
        <f>VALUE(CONCATENATE(K252,L252))</f>
        <v>22</v>
      </c>
      <c r="N252" s="516" t="str">
        <f>VLOOKUP(M252,'[22]MATRIZ CALIFICACIÓN'!$D$27:$E$69,2,0)</f>
        <v>MODERADA</v>
      </c>
      <c r="O252" s="389" t="s">
        <v>731</v>
      </c>
      <c r="P252" s="265" t="s">
        <v>106</v>
      </c>
      <c r="Q252" s="522" t="s">
        <v>12</v>
      </c>
      <c r="R252" s="561" t="s">
        <v>113</v>
      </c>
      <c r="S252" s="571" t="s">
        <v>10</v>
      </c>
      <c r="T252" s="293" t="s">
        <v>306</v>
      </c>
      <c r="U252" s="288" t="s">
        <v>732</v>
      </c>
      <c r="V252" s="246" t="s">
        <v>733</v>
      </c>
      <c r="W252" s="314" t="s">
        <v>734</v>
      </c>
      <c r="X252" s="270" t="s">
        <v>735</v>
      </c>
      <c r="Y252" s="418" t="s">
        <v>733</v>
      </c>
      <c r="Z252" s="419" t="s">
        <v>766</v>
      </c>
      <c r="AA252" s="420" t="s">
        <v>768</v>
      </c>
      <c r="AB252" s="419" t="s">
        <v>767</v>
      </c>
      <c r="AC252" s="158"/>
      <c r="AD252" s="162"/>
      <c r="AE252" s="158"/>
      <c r="AF252" s="162"/>
      <c r="AG252" s="158"/>
      <c r="AH252" s="162"/>
      <c r="AI252" s="158"/>
      <c r="AJ252" s="162"/>
      <c r="AK252" s="158"/>
      <c r="AL252" s="162"/>
      <c r="AM252" s="158"/>
    </row>
    <row r="253" spans="1:39" ht="35.25" customHeight="1" x14ac:dyDescent="0.2">
      <c r="A253" s="586"/>
      <c r="B253" s="619"/>
      <c r="C253" s="668"/>
      <c r="D253" s="459" t="s">
        <v>165</v>
      </c>
      <c r="E253" s="617" t="s">
        <v>157</v>
      </c>
      <c r="F253" s="390" t="s">
        <v>736</v>
      </c>
      <c r="G253" s="532"/>
      <c r="H253" s="309" t="s">
        <v>737</v>
      </c>
      <c r="I253" s="523"/>
      <c r="J253" s="523"/>
      <c r="K253" s="614"/>
      <c r="L253" s="637"/>
      <c r="M253" s="614"/>
      <c r="N253" s="517"/>
      <c r="O253" s="588" t="s">
        <v>738</v>
      </c>
      <c r="P253" s="591" t="s">
        <v>106</v>
      </c>
      <c r="Q253" s="523"/>
      <c r="R253" s="562"/>
      <c r="S253" s="539"/>
      <c r="T253" s="538" t="s">
        <v>306</v>
      </c>
      <c r="U253" s="538" t="s">
        <v>739</v>
      </c>
      <c r="V253" s="592" t="s">
        <v>733</v>
      </c>
      <c r="W253" s="595" t="s">
        <v>734</v>
      </c>
      <c r="X253" s="596" t="s">
        <v>735</v>
      </c>
      <c r="Y253" s="951" t="s">
        <v>733</v>
      </c>
      <c r="Z253" s="528" t="s">
        <v>766</v>
      </c>
      <c r="AA253" s="579" t="s">
        <v>768</v>
      </c>
      <c r="AB253" s="954" t="s">
        <v>767</v>
      </c>
      <c r="AC253" s="159"/>
      <c r="AD253" s="163"/>
      <c r="AE253" s="159"/>
      <c r="AF253" s="163"/>
      <c r="AG253" s="159"/>
      <c r="AH253" s="163"/>
      <c r="AI253" s="159"/>
      <c r="AJ253" s="163"/>
      <c r="AK253" s="159"/>
      <c r="AL253" s="163"/>
      <c r="AM253" s="159"/>
    </row>
    <row r="254" spans="1:39" ht="40.5" customHeight="1" x14ac:dyDescent="0.2">
      <c r="A254" s="586"/>
      <c r="B254" s="619"/>
      <c r="C254" s="668"/>
      <c r="D254" s="459" t="s">
        <v>164</v>
      </c>
      <c r="E254" s="614"/>
      <c r="F254" s="390" t="s">
        <v>324</v>
      </c>
      <c r="G254" s="532"/>
      <c r="H254" s="309" t="s">
        <v>740</v>
      </c>
      <c r="I254" s="523"/>
      <c r="J254" s="523"/>
      <c r="K254" s="614"/>
      <c r="L254" s="637"/>
      <c r="M254" s="614"/>
      <c r="N254" s="517"/>
      <c r="O254" s="589"/>
      <c r="P254" s="520"/>
      <c r="Q254" s="523"/>
      <c r="R254" s="562"/>
      <c r="S254" s="539"/>
      <c r="T254" s="539"/>
      <c r="U254" s="539"/>
      <c r="V254" s="593"/>
      <c r="W254" s="526"/>
      <c r="X254" s="597"/>
      <c r="Y254" s="952"/>
      <c r="Z254" s="529"/>
      <c r="AA254" s="490"/>
      <c r="AB254" s="529"/>
      <c r="AC254" s="159"/>
      <c r="AD254" s="163"/>
      <c r="AE254" s="159"/>
      <c r="AF254" s="163"/>
      <c r="AG254" s="159"/>
      <c r="AH254" s="163"/>
      <c r="AI254" s="159"/>
      <c r="AJ254" s="163"/>
      <c r="AK254" s="159"/>
      <c r="AL254" s="163"/>
      <c r="AM254" s="159"/>
    </row>
    <row r="255" spans="1:39" ht="27.75" customHeight="1" x14ac:dyDescent="0.2">
      <c r="A255" s="586"/>
      <c r="B255" s="619"/>
      <c r="C255" s="668"/>
      <c r="D255" s="624" t="s">
        <v>161</v>
      </c>
      <c r="E255" s="614"/>
      <c r="F255" s="599" t="s">
        <v>741</v>
      </c>
      <c r="G255" s="532"/>
      <c r="H255" s="538" t="s">
        <v>742</v>
      </c>
      <c r="I255" s="524"/>
      <c r="J255" s="524"/>
      <c r="K255" s="614"/>
      <c r="L255" s="637"/>
      <c r="M255" s="614"/>
      <c r="N255" s="517"/>
      <c r="O255" s="589"/>
      <c r="P255" s="520"/>
      <c r="Q255" s="524"/>
      <c r="R255" s="563"/>
      <c r="S255" s="539"/>
      <c r="T255" s="539"/>
      <c r="U255" s="539"/>
      <c r="V255" s="593"/>
      <c r="W255" s="526"/>
      <c r="X255" s="597"/>
      <c r="Y255" s="952"/>
      <c r="Z255" s="529"/>
      <c r="AA255" s="490"/>
      <c r="AB255" s="529"/>
      <c r="AC255" s="159"/>
      <c r="AD255" s="163"/>
      <c r="AE255" s="159"/>
      <c r="AF255" s="163"/>
      <c r="AG255" s="159"/>
      <c r="AH255" s="163"/>
      <c r="AI255" s="159"/>
      <c r="AJ255" s="163"/>
      <c r="AK255" s="159"/>
      <c r="AL255" s="163"/>
      <c r="AM255" s="159"/>
    </row>
    <row r="256" spans="1:39" ht="63.75" customHeight="1" thickBot="1" x14ac:dyDescent="0.25">
      <c r="A256" s="587"/>
      <c r="B256" s="620"/>
      <c r="C256" s="669"/>
      <c r="D256" s="510"/>
      <c r="E256" s="615"/>
      <c r="F256" s="600"/>
      <c r="G256" s="533"/>
      <c r="H256" s="540"/>
      <c r="I256" s="525"/>
      <c r="J256" s="525"/>
      <c r="K256" s="615"/>
      <c r="L256" s="638"/>
      <c r="M256" s="615"/>
      <c r="N256" s="518"/>
      <c r="O256" s="590"/>
      <c r="P256" s="521"/>
      <c r="Q256" s="525"/>
      <c r="R256" s="564"/>
      <c r="S256" s="540"/>
      <c r="T256" s="540"/>
      <c r="U256" s="540"/>
      <c r="V256" s="594"/>
      <c r="W256" s="527"/>
      <c r="X256" s="598"/>
      <c r="Y256" s="953"/>
      <c r="Z256" s="530"/>
      <c r="AA256" s="491"/>
      <c r="AB256" s="530"/>
      <c r="AC256" s="160"/>
      <c r="AD256" s="164"/>
      <c r="AE256" s="160"/>
      <c r="AF256" s="164"/>
      <c r="AG256" s="160"/>
      <c r="AH256" s="164"/>
      <c r="AI256" s="160"/>
      <c r="AJ256" s="164"/>
      <c r="AK256" s="160"/>
      <c r="AL256" s="164"/>
      <c r="AM256" s="160"/>
    </row>
  </sheetData>
  <sheetProtection formatCells="0" formatColumns="0" formatRows="0" insertRows="0" insertHyperlinks="0" sort="0" autoFilter="0" pivotTables="0"/>
  <dataConsolidate/>
  <mergeCells count="1351">
    <mergeCell ref="E200:E202"/>
    <mergeCell ref="F201:F202"/>
    <mergeCell ref="H200:H202"/>
    <mergeCell ref="H189:H192"/>
    <mergeCell ref="H153:H156"/>
    <mergeCell ref="F155:F156"/>
    <mergeCell ref="D255:D256"/>
    <mergeCell ref="Y204:Y207"/>
    <mergeCell ref="Z204:Z207"/>
    <mergeCell ref="AA204:AA207"/>
    <mergeCell ref="AB204:AB207"/>
    <mergeCell ref="Y208:Y211"/>
    <mergeCell ref="Z208:Z211"/>
    <mergeCell ref="AA208:AA211"/>
    <mergeCell ref="AB208:AB211"/>
    <mergeCell ref="Y85:Y89"/>
    <mergeCell ref="Z85:Z89"/>
    <mergeCell ref="AA85:AA89"/>
    <mergeCell ref="AB85:AB89"/>
    <mergeCell ref="T85:T89"/>
    <mergeCell ref="U85:U89"/>
    <mergeCell ref="V85:V89"/>
    <mergeCell ref="W85:W89"/>
    <mergeCell ref="X85:X89"/>
    <mergeCell ref="T90:T94"/>
    <mergeCell ref="U90:U94"/>
    <mergeCell ref="V90:V94"/>
    <mergeCell ref="W90:W94"/>
    <mergeCell ref="X90:X94"/>
    <mergeCell ref="Y90:Y94"/>
    <mergeCell ref="Z90:Z94"/>
    <mergeCell ref="AA90:AA94"/>
    <mergeCell ref="AB90:AB94"/>
    <mergeCell ref="Y30:Y31"/>
    <mergeCell ref="Z30:Z31"/>
    <mergeCell ref="AA30:AA31"/>
    <mergeCell ref="AB30:AB31"/>
    <mergeCell ref="Y33:Y34"/>
    <mergeCell ref="Z33:Z34"/>
    <mergeCell ref="AA33:AA34"/>
    <mergeCell ref="AB33:AB34"/>
    <mergeCell ref="Y37:Y39"/>
    <mergeCell ref="Z37:Z39"/>
    <mergeCell ref="AA37:AA39"/>
    <mergeCell ref="AB37:AB39"/>
    <mergeCell ref="Y70:Y74"/>
    <mergeCell ref="Z70:Z74"/>
    <mergeCell ref="AA70:AA74"/>
    <mergeCell ref="AB70:AB74"/>
    <mergeCell ref="Y76:Y79"/>
    <mergeCell ref="Z76:Z79"/>
    <mergeCell ref="AA76:AA79"/>
    <mergeCell ref="AB76:AB79"/>
    <mergeCell ref="C193:C197"/>
    <mergeCell ref="G193:G197"/>
    <mergeCell ref="I193:I197"/>
    <mergeCell ref="J193:J197"/>
    <mergeCell ref="K193:K197"/>
    <mergeCell ref="L193:L197"/>
    <mergeCell ref="M193:M197"/>
    <mergeCell ref="N193:N197"/>
    <mergeCell ref="O193:O197"/>
    <mergeCell ref="P193:P197"/>
    <mergeCell ref="Q193:Q197"/>
    <mergeCell ref="R193:R197"/>
    <mergeCell ref="S193:S197"/>
    <mergeCell ref="T193:T197"/>
    <mergeCell ref="U193:U197"/>
    <mergeCell ref="V193:V197"/>
    <mergeCell ref="W193:W197"/>
    <mergeCell ref="H194:H197"/>
    <mergeCell ref="D196:D197"/>
    <mergeCell ref="E196:E197"/>
    <mergeCell ref="F196:F197"/>
    <mergeCell ref="AA183:AA187"/>
    <mergeCell ref="AB183:AB187"/>
    <mergeCell ref="Y188:Y192"/>
    <mergeCell ref="Z188:Z192"/>
    <mergeCell ref="AA188:AA192"/>
    <mergeCell ref="AB188:AB192"/>
    <mergeCell ref="Y198:Y202"/>
    <mergeCell ref="Z198:Z202"/>
    <mergeCell ref="AA198:AA202"/>
    <mergeCell ref="AB198:AB202"/>
    <mergeCell ref="Y152:Y156"/>
    <mergeCell ref="Z152:Z156"/>
    <mergeCell ref="AA152:AA156"/>
    <mergeCell ref="AB152:AB156"/>
    <mergeCell ref="Y179:Y182"/>
    <mergeCell ref="Z179:Z182"/>
    <mergeCell ref="AA179:AA182"/>
    <mergeCell ref="AB179:AB182"/>
    <mergeCell ref="Y193:Y197"/>
    <mergeCell ref="Z193:Z197"/>
    <mergeCell ref="AA193:AA197"/>
    <mergeCell ref="AB193:AB197"/>
    <mergeCell ref="Y183:Y187"/>
    <mergeCell ref="Z183:Z187"/>
    <mergeCell ref="Y22:Y25"/>
    <mergeCell ref="Z22:Z25"/>
    <mergeCell ref="AA22:AA25"/>
    <mergeCell ref="AB22:AB25"/>
    <mergeCell ref="Z248:Z251"/>
    <mergeCell ref="Y248:Y251"/>
    <mergeCell ref="AA236:AA240"/>
    <mergeCell ref="AA247:AA251"/>
    <mergeCell ref="AB248:AB251"/>
    <mergeCell ref="Y253:Y256"/>
    <mergeCell ref="Z253:Z256"/>
    <mergeCell ref="AA253:AA256"/>
    <mergeCell ref="AB253:AB256"/>
    <mergeCell ref="Y165:Y168"/>
    <mergeCell ref="Z165:Z168"/>
    <mergeCell ref="AA165:AA168"/>
    <mergeCell ref="AB165:AB168"/>
    <mergeCell ref="Y171:Y173"/>
    <mergeCell ref="Z171:Z173"/>
    <mergeCell ref="AA171:AA173"/>
    <mergeCell ref="AB171:AB173"/>
    <mergeCell ref="Y169:Y170"/>
    <mergeCell ref="Z169:Z170"/>
    <mergeCell ref="AA169:AA170"/>
    <mergeCell ref="AB169:AB170"/>
    <mergeCell ref="Y175:Y178"/>
    <mergeCell ref="Z175:Z178"/>
    <mergeCell ref="AA175:AA178"/>
    <mergeCell ref="Y236:Y237"/>
    <mergeCell ref="Z236:Z237"/>
    <mergeCell ref="AB236:AB237"/>
    <mergeCell ref="Y238:Y239"/>
    <mergeCell ref="Z238:Z239"/>
    <mergeCell ref="AB238:AB239"/>
    <mergeCell ref="Y241:Y242"/>
    <mergeCell ref="Z241:Z242"/>
    <mergeCell ref="AA241:AA246"/>
    <mergeCell ref="AB241:AB242"/>
    <mergeCell ref="Y243:Y244"/>
    <mergeCell ref="Z243:Z244"/>
    <mergeCell ref="AB243:AB244"/>
    <mergeCell ref="Y245:Y246"/>
    <mergeCell ref="Z245:Z246"/>
    <mergeCell ref="AB245:AB246"/>
    <mergeCell ref="Y231:Y232"/>
    <mergeCell ref="Z231:Z232"/>
    <mergeCell ref="AB231:AB232"/>
    <mergeCell ref="AA231:AA235"/>
    <mergeCell ref="Y158:Y159"/>
    <mergeCell ref="Z158:Z159"/>
    <mergeCell ref="AA157:AA159"/>
    <mergeCell ref="AB158:AB159"/>
    <mergeCell ref="AA160:AA164"/>
    <mergeCell ref="Y163:Y164"/>
    <mergeCell ref="Z163:Z164"/>
    <mergeCell ref="AB163:AB164"/>
    <mergeCell ref="AA226:AA230"/>
    <mergeCell ref="AA221:AA225"/>
    <mergeCell ref="Z222:Z223"/>
    <mergeCell ref="Z224:Z225"/>
    <mergeCell ref="Y224:Y225"/>
    <mergeCell ref="AB224:AB225"/>
    <mergeCell ref="Y229:Y230"/>
    <mergeCell ref="Z229:Z230"/>
    <mergeCell ref="AB229:AB230"/>
    <mergeCell ref="AB175:AB178"/>
    <mergeCell ref="A221:A251"/>
    <mergeCell ref="H224:H225"/>
    <mergeCell ref="D234:D235"/>
    <mergeCell ref="P231:P235"/>
    <mergeCell ref="F239:F240"/>
    <mergeCell ref="H239:H240"/>
    <mergeCell ref="P236:P240"/>
    <mergeCell ref="W236:W240"/>
    <mergeCell ref="D245:D246"/>
    <mergeCell ref="F244:F246"/>
    <mergeCell ref="P241:P246"/>
    <mergeCell ref="T236:T240"/>
    <mergeCell ref="T241:T246"/>
    <mergeCell ref="T247:T251"/>
    <mergeCell ref="T233:T235"/>
    <mergeCell ref="F249:F251"/>
    <mergeCell ref="H249:H251"/>
    <mergeCell ref="P247:P251"/>
    <mergeCell ref="U248:U251"/>
    <mergeCell ref="V248:V251"/>
    <mergeCell ref="W247:W251"/>
    <mergeCell ref="O249:O251"/>
    <mergeCell ref="O238:O239"/>
    <mergeCell ref="E221:E225"/>
    <mergeCell ref="K247:K251"/>
    <mergeCell ref="L247:L251"/>
    <mergeCell ref="M247:M251"/>
    <mergeCell ref="N247:N251"/>
    <mergeCell ref="Q247:Q251"/>
    <mergeCell ref="R247:R251"/>
    <mergeCell ref="C226:C230"/>
    <mergeCell ref="G226:G230"/>
    <mergeCell ref="X248:X251"/>
    <mergeCell ref="W241:W246"/>
    <mergeCell ref="X241:X242"/>
    <mergeCell ref="U243:U244"/>
    <mergeCell ref="V243:V244"/>
    <mergeCell ref="X243:X244"/>
    <mergeCell ref="U245:U246"/>
    <mergeCell ref="V245:V246"/>
    <mergeCell ref="X245:X246"/>
    <mergeCell ref="E241:E246"/>
    <mergeCell ref="O241:O242"/>
    <mergeCell ref="O243:O244"/>
    <mergeCell ref="O245:O246"/>
    <mergeCell ref="U241:U242"/>
    <mergeCell ref="V241:V242"/>
    <mergeCell ref="E247:E251"/>
    <mergeCell ref="V231:V232"/>
    <mergeCell ref="X231:X232"/>
    <mergeCell ref="W231:W235"/>
    <mergeCell ref="E236:E240"/>
    <mergeCell ref="O236:O237"/>
    <mergeCell ref="X238:X239"/>
    <mergeCell ref="U236:U237"/>
    <mergeCell ref="V236:V237"/>
    <mergeCell ref="X236:X237"/>
    <mergeCell ref="U238:U239"/>
    <mergeCell ref="V238:V239"/>
    <mergeCell ref="M241:M246"/>
    <mergeCell ref="N231:N235"/>
    <mergeCell ref="O247:O248"/>
    <mergeCell ref="H231:H232"/>
    <mergeCell ref="J247:J251"/>
    <mergeCell ref="X222:X223"/>
    <mergeCell ref="T224:T225"/>
    <mergeCell ref="U224:U225"/>
    <mergeCell ref="V224:V225"/>
    <mergeCell ref="X224:X225"/>
    <mergeCell ref="W221:W225"/>
    <mergeCell ref="W226:W230"/>
    <mergeCell ref="T229:T230"/>
    <mergeCell ref="U229:U230"/>
    <mergeCell ref="V229:V230"/>
    <mergeCell ref="X229:X230"/>
    <mergeCell ref="T222:T223"/>
    <mergeCell ref="U222:U223"/>
    <mergeCell ref="V222:V223"/>
    <mergeCell ref="T231:T232"/>
    <mergeCell ref="U231:U232"/>
    <mergeCell ref="S247:S251"/>
    <mergeCell ref="Q231:Q235"/>
    <mergeCell ref="R231:R235"/>
    <mergeCell ref="S231:S235"/>
    <mergeCell ref="Q236:Q240"/>
    <mergeCell ref="R236:R240"/>
    <mergeCell ref="S236:S240"/>
    <mergeCell ref="I247:I251"/>
    <mergeCell ref="B221:B251"/>
    <mergeCell ref="E226:E230"/>
    <mergeCell ref="O229:O230"/>
    <mergeCell ref="D229:D230"/>
    <mergeCell ref="P226:P230"/>
    <mergeCell ref="E231:E235"/>
    <mergeCell ref="O234:O235"/>
    <mergeCell ref="G231:G235"/>
    <mergeCell ref="I231:I235"/>
    <mergeCell ref="J231:J235"/>
    <mergeCell ref="K231:K235"/>
    <mergeCell ref="L231:L235"/>
    <mergeCell ref="M231:M235"/>
    <mergeCell ref="J241:J246"/>
    <mergeCell ref="K241:K246"/>
    <mergeCell ref="L241:L246"/>
    <mergeCell ref="J203:J207"/>
    <mergeCell ref="K203:K207"/>
    <mergeCell ref="L203:L207"/>
    <mergeCell ref="C216:C220"/>
    <mergeCell ref="N216:N220"/>
    <mergeCell ref="C241:C246"/>
    <mergeCell ref="G241:G246"/>
    <mergeCell ref="I241:I246"/>
    <mergeCell ref="C236:C240"/>
    <mergeCell ref="G236:G240"/>
    <mergeCell ref="I236:I240"/>
    <mergeCell ref="J236:J240"/>
    <mergeCell ref="K236:K240"/>
    <mergeCell ref="L236:L240"/>
    <mergeCell ref="M236:M240"/>
    <mergeCell ref="N236:N240"/>
    <mergeCell ref="W212:W215"/>
    <mergeCell ref="X212:X215"/>
    <mergeCell ref="D216:D220"/>
    <mergeCell ref="E216:E220"/>
    <mergeCell ref="F218:F220"/>
    <mergeCell ref="H218:H220"/>
    <mergeCell ref="O216:O220"/>
    <mergeCell ref="P216:P220"/>
    <mergeCell ref="T216:T220"/>
    <mergeCell ref="U217:U220"/>
    <mergeCell ref="V216:V220"/>
    <mergeCell ref="W216:W220"/>
    <mergeCell ref="X216:X220"/>
    <mergeCell ref="D213:D215"/>
    <mergeCell ref="E213:E215"/>
    <mergeCell ref="H213:H215"/>
    <mergeCell ref="O213:O215"/>
    <mergeCell ref="P213:P215"/>
    <mergeCell ref="T212:T215"/>
    <mergeCell ref="V212:V215"/>
    <mergeCell ref="L212:L215"/>
    <mergeCell ref="M212:M215"/>
    <mergeCell ref="N212:N215"/>
    <mergeCell ref="Q212:Q215"/>
    <mergeCell ref="R212:R215"/>
    <mergeCell ref="S212:S215"/>
    <mergeCell ref="G216:G220"/>
    <mergeCell ref="I216:I220"/>
    <mergeCell ref="J216:J220"/>
    <mergeCell ref="K216:K220"/>
    <mergeCell ref="L216:L220"/>
    <mergeCell ref="M216:M220"/>
    <mergeCell ref="D191:D192"/>
    <mergeCell ref="E191:E192"/>
    <mergeCell ref="F191:F192"/>
    <mergeCell ref="U188:U192"/>
    <mergeCell ref="V188:V192"/>
    <mergeCell ref="W188:W192"/>
    <mergeCell ref="T198:T202"/>
    <mergeCell ref="U198:U202"/>
    <mergeCell ref="V198:V202"/>
    <mergeCell ref="W198:W202"/>
    <mergeCell ref="W204:W207"/>
    <mergeCell ref="X204:X207"/>
    <mergeCell ref="D210:D211"/>
    <mergeCell ref="E208:E211"/>
    <mergeCell ref="H209:H211"/>
    <mergeCell ref="O208:O211"/>
    <mergeCell ref="T208:T211"/>
    <mergeCell ref="U208:U211"/>
    <mergeCell ref="V208:V211"/>
    <mergeCell ref="W208:W211"/>
    <mergeCell ref="X208:X211"/>
    <mergeCell ref="P208:P211"/>
    <mergeCell ref="D205:D207"/>
    <mergeCell ref="E204:E207"/>
    <mergeCell ref="F206:F207"/>
    <mergeCell ref="H205:H207"/>
    <mergeCell ref="O203:O207"/>
    <mergeCell ref="T204:T207"/>
    <mergeCell ref="P198:P202"/>
    <mergeCell ref="S203:S207"/>
    <mergeCell ref="X193:X197"/>
    <mergeCell ref="D200:D202"/>
    <mergeCell ref="D157:D159"/>
    <mergeCell ref="E158:E159"/>
    <mergeCell ref="F158:F159"/>
    <mergeCell ref="N122:N126"/>
    <mergeCell ref="Q122:Q126"/>
    <mergeCell ref="R122:R126"/>
    <mergeCell ref="S122:S126"/>
    <mergeCell ref="N132:N136"/>
    <mergeCell ref="N165:N168"/>
    <mergeCell ref="Q165:Q168"/>
    <mergeCell ref="R165:R168"/>
    <mergeCell ref="S165:S168"/>
    <mergeCell ref="P51:P54"/>
    <mergeCell ref="D56:D59"/>
    <mergeCell ref="E57:E59"/>
    <mergeCell ref="H57:H59"/>
    <mergeCell ref="L55:L59"/>
    <mergeCell ref="M55:M59"/>
    <mergeCell ref="D61:D64"/>
    <mergeCell ref="J50:J54"/>
    <mergeCell ref="K50:K54"/>
    <mergeCell ref="O60:O64"/>
    <mergeCell ref="P60:P64"/>
    <mergeCell ref="M142:M146"/>
    <mergeCell ref="H143:H146"/>
    <mergeCell ref="O51:O54"/>
    <mergeCell ref="L50:L54"/>
    <mergeCell ref="E61:E64"/>
    <mergeCell ref="F62:F64"/>
    <mergeCell ref="S132:S136"/>
    <mergeCell ref="Q137:Q141"/>
    <mergeCell ref="R137:R141"/>
    <mergeCell ref="AA9:AM9"/>
    <mergeCell ref="AA8:AM8"/>
    <mergeCell ref="AA7:AM7"/>
    <mergeCell ref="F6:AM6"/>
    <mergeCell ref="Y10:AM10"/>
    <mergeCell ref="AK12:AK15"/>
    <mergeCell ref="AL12:AL15"/>
    <mergeCell ref="AM12:AM15"/>
    <mergeCell ref="O13:X13"/>
    <mergeCell ref="A203:A211"/>
    <mergeCell ref="B203:B211"/>
    <mergeCell ref="G26:G29"/>
    <mergeCell ref="U213:U215"/>
    <mergeCell ref="A212:A220"/>
    <mergeCell ref="B212:B220"/>
    <mergeCell ref="N26:N29"/>
    <mergeCell ref="D41:D44"/>
    <mergeCell ref="E41:E44"/>
    <mergeCell ref="H41:H44"/>
    <mergeCell ref="O41:O44"/>
    <mergeCell ref="T41:T44"/>
    <mergeCell ref="U41:U44"/>
    <mergeCell ref="V41:V44"/>
    <mergeCell ref="W41:W44"/>
    <mergeCell ref="X41:X44"/>
    <mergeCell ref="P41:P44"/>
    <mergeCell ref="D45:D49"/>
    <mergeCell ref="E46:E49"/>
    <mergeCell ref="F48:F49"/>
    <mergeCell ref="H46:H49"/>
    <mergeCell ref="O46:O49"/>
    <mergeCell ref="T46:T49"/>
    <mergeCell ref="I13:N13"/>
    <mergeCell ref="T14:X14"/>
    <mergeCell ref="J16:J20"/>
    <mergeCell ref="I16:I20"/>
    <mergeCell ref="D12:H12"/>
    <mergeCell ref="S10:X10"/>
    <mergeCell ref="I12:X12"/>
    <mergeCell ref="I14:N14"/>
    <mergeCell ref="E14:E15"/>
    <mergeCell ref="D14:D15"/>
    <mergeCell ref="G13:G15"/>
    <mergeCell ref="D13:E13"/>
    <mergeCell ref="F13:F15"/>
    <mergeCell ref="C16:C20"/>
    <mergeCell ref="G16:G20"/>
    <mergeCell ref="J30:J34"/>
    <mergeCell ref="K35:K39"/>
    <mergeCell ref="L35:L39"/>
    <mergeCell ref="M35:M39"/>
    <mergeCell ref="K30:K34"/>
    <mergeCell ref="S16:S20"/>
    <mergeCell ref="A5:E11"/>
    <mergeCell ref="F7:Z7"/>
    <mergeCell ref="F8:Z8"/>
    <mergeCell ref="F9:Z9"/>
    <mergeCell ref="F10:R10"/>
    <mergeCell ref="F11:R11"/>
    <mergeCell ref="S11:X11"/>
    <mergeCell ref="L16:L20"/>
    <mergeCell ref="F5:X5"/>
    <mergeCell ref="Y1:AK5"/>
    <mergeCell ref="Y11:AM11"/>
    <mergeCell ref="A12:A15"/>
    <mergeCell ref="A16:A20"/>
    <mergeCell ref="B12:B15"/>
    <mergeCell ref="A35:A39"/>
    <mergeCell ref="B35:B39"/>
    <mergeCell ref="C35:C39"/>
    <mergeCell ref="G35:G39"/>
    <mergeCell ref="C30:C34"/>
    <mergeCell ref="G30:G34"/>
    <mergeCell ref="C26:C29"/>
    <mergeCell ref="A26:A34"/>
    <mergeCell ref="A21:A25"/>
    <mergeCell ref="B21:B25"/>
    <mergeCell ref="C21:C25"/>
    <mergeCell ref="G21:G25"/>
    <mergeCell ref="H13:H15"/>
    <mergeCell ref="B16:B20"/>
    <mergeCell ref="C12:C15"/>
    <mergeCell ref="F16:F20"/>
    <mergeCell ref="B26:B34"/>
    <mergeCell ref="B40:B44"/>
    <mergeCell ref="C40:C44"/>
    <mergeCell ref="G40:G44"/>
    <mergeCell ref="I40:I44"/>
    <mergeCell ref="J40:J44"/>
    <mergeCell ref="K40:K44"/>
    <mergeCell ref="L40:L44"/>
    <mergeCell ref="M40:M44"/>
    <mergeCell ref="A40:A49"/>
    <mergeCell ref="B45:B49"/>
    <mergeCell ref="C45:C49"/>
    <mergeCell ref="G45:G49"/>
    <mergeCell ref="I45:I49"/>
    <mergeCell ref="J45:J49"/>
    <mergeCell ref="K45:K49"/>
    <mergeCell ref="L45:L49"/>
    <mergeCell ref="M45:M49"/>
    <mergeCell ref="O14:O15"/>
    <mergeCell ref="Q14:S14"/>
    <mergeCell ref="P14:P15"/>
    <mergeCell ref="X26:X29"/>
    <mergeCell ref="K26:K29"/>
    <mergeCell ref="O26:O29"/>
    <mergeCell ref="R26:R29"/>
    <mergeCell ref="M26:M29"/>
    <mergeCell ref="V17:V20"/>
    <mergeCell ref="W17:W20"/>
    <mergeCell ref="X17:X20"/>
    <mergeCell ref="V22:V25"/>
    <mergeCell ref="W22:W25"/>
    <mergeCell ref="X22:X25"/>
    <mergeCell ref="V26:V29"/>
    <mergeCell ref="W26:W29"/>
    <mergeCell ref="P26:P29"/>
    <mergeCell ref="T26:T29"/>
    <mergeCell ref="U26:U29"/>
    <mergeCell ref="S26:S29"/>
    <mergeCell ref="L26:L29"/>
    <mergeCell ref="K16:K20"/>
    <mergeCell ref="O17:O20"/>
    <mergeCell ref="P17:P20"/>
    <mergeCell ref="T17:T20"/>
    <mergeCell ref="U17:U20"/>
    <mergeCell ref="R16:R20"/>
    <mergeCell ref="M16:M20"/>
    <mergeCell ref="N16:N20"/>
    <mergeCell ref="Q16:Q20"/>
    <mergeCell ref="C55:C59"/>
    <mergeCell ref="C60:C64"/>
    <mergeCell ref="G60:G64"/>
    <mergeCell ref="L60:L64"/>
    <mergeCell ref="Q50:Q54"/>
    <mergeCell ref="N50:N54"/>
    <mergeCell ref="I60:I64"/>
    <mergeCell ref="J60:J64"/>
    <mergeCell ref="K60:K64"/>
    <mergeCell ref="N60:N64"/>
    <mergeCell ref="Q60:Q64"/>
    <mergeCell ref="C50:C54"/>
    <mergeCell ref="G50:G54"/>
    <mergeCell ref="I50:I54"/>
    <mergeCell ref="Z14:Z15"/>
    <mergeCell ref="AG12:AJ13"/>
    <mergeCell ref="AG14:AG15"/>
    <mergeCell ref="AH14:AH15"/>
    <mergeCell ref="AI14:AI15"/>
    <mergeCell ref="AJ14:AJ15"/>
    <mergeCell ref="Y12:AB13"/>
    <mergeCell ref="Y14:Y15"/>
    <mergeCell ref="AA14:AA15"/>
    <mergeCell ref="AB14:AB15"/>
    <mergeCell ref="AC12:AF13"/>
    <mergeCell ref="AC14:AC15"/>
    <mergeCell ref="AD14:AD15"/>
    <mergeCell ref="AE14:AE15"/>
    <mergeCell ref="AF14:AF15"/>
    <mergeCell ref="R50:R54"/>
    <mergeCell ref="S50:S54"/>
    <mergeCell ref="R30:R34"/>
    <mergeCell ref="S127:S131"/>
    <mergeCell ref="D127:D131"/>
    <mergeCell ref="D122:D126"/>
    <mergeCell ref="E122:E126"/>
    <mergeCell ref="E127:E131"/>
    <mergeCell ref="C122:C126"/>
    <mergeCell ref="G122:G126"/>
    <mergeCell ref="I122:I126"/>
    <mergeCell ref="J122:J126"/>
    <mergeCell ref="K122:K126"/>
    <mergeCell ref="L122:L126"/>
    <mergeCell ref="M122:M126"/>
    <mergeCell ref="H129:H131"/>
    <mergeCell ref="H123:H126"/>
    <mergeCell ref="A50:A69"/>
    <mergeCell ref="B50:B69"/>
    <mergeCell ref="E51:E54"/>
    <mergeCell ref="D51:D54"/>
    <mergeCell ref="H53:H54"/>
    <mergeCell ref="F53:F54"/>
    <mergeCell ref="C65:C69"/>
    <mergeCell ref="G65:G69"/>
    <mergeCell ref="I65:I69"/>
    <mergeCell ref="J65:J69"/>
    <mergeCell ref="K65:K69"/>
    <mergeCell ref="L65:L69"/>
    <mergeCell ref="N55:N59"/>
    <mergeCell ref="Q55:Q59"/>
    <mergeCell ref="R55:R59"/>
    <mergeCell ref="S55:S59"/>
    <mergeCell ref="R60:R64"/>
    <mergeCell ref="S60:S64"/>
    <mergeCell ref="D132:D136"/>
    <mergeCell ref="D137:D141"/>
    <mergeCell ref="E132:E136"/>
    <mergeCell ref="E137:E141"/>
    <mergeCell ref="F135:F136"/>
    <mergeCell ref="H134:H136"/>
    <mergeCell ref="H138:H141"/>
    <mergeCell ref="C132:C136"/>
    <mergeCell ref="G132:G136"/>
    <mergeCell ref="I132:I136"/>
    <mergeCell ref="J132:J136"/>
    <mergeCell ref="K132:K136"/>
    <mergeCell ref="L132:L136"/>
    <mergeCell ref="M132:M136"/>
    <mergeCell ref="C127:C131"/>
    <mergeCell ref="G127:G131"/>
    <mergeCell ref="I127:I131"/>
    <mergeCell ref="J127:J131"/>
    <mergeCell ref="K127:K131"/>
    <mergeCell ref="L127:L131"/>
    <mergeCell ref="M127:M131"/>
    <mergeCell ref="J169:J173"/>
    <mergeCell ref="K169:K173"/>
    <mergeCell ref="L169:L173"/>
    <mergeCell ref="M169:M173"/>
    <mergeCell ref="N169:N173"/>
    <mergeCell ref="Q169:Q173"/>
    <mergeCell ref="R169:R173"/>
    <mergeCell ref="S169:S173"/>
    <mergeCell ref="C165:C168"/>
    <mergeCell ref="G165:G168"/>
    <mergeCell ref="I165:I168"/>
    <mergeCell ref="J165:J168"/>
    <mergeCell ref="K165:K168"/>
    <mergeCell ref="L165:L168"/>
    <mergeCell ref="M165:M168"/>
    <mergeCell ref="O171:O173"/>
    <mergeCell ref="K179:K182"/>
    <mergeCell ref="L179:L182"/>
    <mergeCell ref="M179:M182"/>
    <mergeCell ref="N179:N182"/>
    <mergeCell ref="Q179:Q182"/>
    <mergeCell ref="R179:R182"/>
    <mergeCell ref="D177:D178"/>
    <mergeCell ref="E177:E178"/>
    <mergeCell ref="H176:H178"/>
    <mergeCell ref="C174:C178"/>
    <mergeCell ref="G174:G178"/>
    <mergeCell ref="I174:I178"/>
    <mergeCell ref="A179:A202"/>
    <mergeCell ref="B179:B202"/>
    <mergeCell ref="C188:C192"/>
    <mergeCell ref="G188:G192"/>
    <mergeCell ref="I188:I192"/>
    <mergeCell ref="J188:J192"/>
    <mergeCell ref="K188:K192"/>
    <mergeCell ref="L188:L192"/>
    <mergeCell ref="M188:M192"/>
    <mergeCell ref="C183:C187"/>
    <mergeCell ref="G183:G187"/>
    <mergeCell ref="I183:I187"/>
    <mergeCell ref="J183:J187"/>
    <mergeCell ref="K183:K187"/>
    <mergeCell ref="L183:L187"/>
    <mergeCell ref="M183:M187"/>
    <mergeCell ref="C179:C182"/>
    <mergeCell ref="C198:C202"/>
    <mergeCell ref="G198:G202"/>
    <mergeCell ref="I198:I202"/>
    <mergeCell ref="J198:J202"/>
    <mergeCell ref="K198:K202"/>
    <mergeCell ref="L198:L202"/>
    <mergeCell ref="M198:M202"/>
    <mergeCell ref="H180:H182"/>
    <mergeCell ref="D185:D187"/>
    <mergeCell ref="E185:E187"/>
    <mergeCell ref="F185:F187"/>
    <mergeCell ref="H185:H187"/>
    <mergeCell ref="G179:G182"/>
    <mergeCell ref="I179:I182"/>
    <mergeCell ref="J179:J182"/>
    <mergeCell ref="I21:I25"/>
    <mergeCell ref="J21:J25"/>
    <mergeCell ref="K21:K25"/>
    <mergeCell ref="T30:T34"/>
    <mergeCell ref="U30:U34"/>
    <mergeCell ref="V30:V34"/>
    <mergeCell ref="W30:W34"/>
    <mergeCell ref="X30:X34"/>
    <mergeCell ref="H32:H34"/>
    <mergeCell ref="J26:J29"/>
    <mergeCell ref="I26:I29"/>
    <mergeCell ref="H27:H29"/>
    <mergeCell ref="Q26:Q29"/>
    <mergeCell ref="O22:O25"/>
    <mergeCell ref="P22:P25"/>
    <mergeCell ref="T22:T25"/>
    <mergeCell ref="U22:U25"/>
    <mergeCell ref="Q21:Q25"/>
    <mergeCell ref="R21:R25"/>
    <mergeCell ref="N21:N25"/>
    <mergeCell ref="S21:S25"/>
    <mergeCell ref="L21:L25"/>
    <mergeCell ref="M21:M25"/>
    <mergeCell ref="I30:I34"/>
    <mergeCell ref="L30:L34"/>
    <mergeCell ref="M30:M34"/>
    <mergeCell ref="S30:S34"/>
    <mergeCell ref="O30:O34"/>
    <mergeCell ref="P30:P34"/>
    <mergeCell ref="Q35:Q39"/>
    <mergeCell ref="R35:R39"/>
    <mergeCell ref="S35:S39"/>
    <mergeCell ref="Q30:Q34"/>
    <mergeCell ref="N30:N34"/>
    <mergeCell ref="N40:N44"/>
    <mergeCell ref="N45:N49"/>
    <mergeCell ref="N35:N39"/>
    <mergeCell ref="Q45:Q49"/>
    <mergeCell ref="Q40:Q44"/>
    <mergeCell ref="O35:O39"/>
    <mergeCell ref="P35:P39"/>
    <mergeCell ref="P46:P49"/>
    <mergeCell ref="S45:S49"/>
    <mergeCell ref="R45:R49"/>
    <mergeCell ref="R40:R44"/>
    <mergeCell ref="S40:S44"/>
    <mergeCell ref="A122:A156"/>
    <mergeCell ref="B122:B156"/>
    <mergeCell ref="O122:O126"/>
    <mergeCell ref="P122:P126"/>
    <mergeCell ref="T122:T126"/>
    <mergeCell ref="U122:U126"/>
    <mergeCell ref="V122:V126"/>
    <mergeCell ref="W122:W126"/>
    <mergeCell ref="C75:C79"/>
    <mergeCell ref="C70:C74"/>
    <mergeCell ref="F73:F74"/>
    <mergeCell ref="H73:H74"/>
    <mergeCell ref="X95:X99"/>
    <mergeCell ref="S100:S104"/>
    <mergeCell ref="V56:V59"/>
    <mergeCell ref="O55:O59"/>
    <mergeCell ref="P55:P59"/>
    <mergeCell ref="W56:W59"/>
    <mergeCell ref="X56:X59"/>
    <mergeCell ref="V137:V141"/>
    <mergeCell ref="W137:W141"/>
    <mergeCell ref="Q132:Q136"/>
    <mergeCell ref="R132:R136"/>
    <mergeCell ref="C147:C151"/>
    <mergeCell ref="P147:P151"/>
    <mergeCell ref="C137:C141"/>
    <mergeCell ref="G137:G141"/>
    <mergeCell ref="I137:I141"/>
    <mergeCell ref="J137:J141"/>
    <mergeCell ref="K137:K141"/>
    <mergeCell ref="L137:L141"/>
    <mergeCell ref="M137:M141"/>
    <mergeCell ref="A70:A121"/>
    <mergeCell ref="B70:B121"/>
    <mergeCell ref="T70:T74"/>
    <mergeCell ref="U70:U74"/>
    <mergeCell ref="V70:V74"/>
    <mergeCell ref="W70:W74"/>
    <mergeCell ref="O67:O69"/>
    <mergeCell ref="H67:H69"/>
    <mergeCell ref="E66:E69"/>
    <mergeCell ref="D66:D69"/>
    <mergeCell ref="F68:F69"/>
    <mergeCell ref="P67:P69"/>
    <mergeCell ref="T65:T69"/>
    <mergeCell ref="U65:U69"/>
    <mergeCell ref="V65:V69"/>
    <mergeCell ref="M65:M69"/>
    <mergeCell ref="N65:N69"/>
    <mergeCell ref="Q65:Q69"/>
    <mergeCell ref="R65:R69"/>
    <mergeCell ref="D75:D79"/>
    <mergeCell ref="E147:E151"/>
    <mergeCell ref="C152:C156"/>
    <mergeCell ref="G152:G156"/>
    <mergeCell ref="I152:I156"/>
    <mergeCell ref="J152:J156"/>
    <mergeCell ref="K152:K156"/>
    <mergeCell ref="L152:L156"/>
    <mergeCell ref="M152:M156"/>
    <mergeCell ref="N152:N156"/>
    <mergeCell ref="Q152:Q156"/>
    <mergeCell ref="C142:C146"/>
    <mergeCell ref="G142:G146"/>
    <mergeCell ref="I142:I146"/>
    <mergeCell ref="J142:J146"/>
    <mergeCell ref="K142:K146"/>
    <mergeCell ref="L142:L146"/>
    <mergeCell ref="S137:S141"/>
    <mergeCell ref="N137:N141"/>
    <mergeCell ref="D152:D156"/>
    <mergeCell ref="E152:E156"/>
    <mergeCell ref="G55:G59"/>
    <mergeCell ref="I55:I59"/>
    <mergeCell ref="J55:J59"/>
    <mergeCell ref="K55:K59"/>
    <mergeCell ref="P152:P156"/>
    <mergeCell ref="T152:T156"/>
    <mergeCell ref="U152:U156"/>
    <mergeCell ref="V152:V156"/>
    <mergeCell ref="W152:W156"/>
    <mergeCell ref="J147:J151"/>
    <mergeCell ref="K147:K151"/>
    <mergeCell ref="L147:L151"/>
    <mergeCell ref="M147:M151"/>
    <mergeCell ref="N147:N151"/>
    <mergeCell ref="O147:O151"/>
    <mergeCell ref="H62:H64"/>
    <mergeCell ref="O137:O141"/>
    <mergeCell ref="P137:P141"/>
    <mergeCell ref="T137:T141"/>
    <mergeCell ref="U137:U141"/>
    <mergeCell ref="O127:O131"/>
    <mergeCell ref="P127:P131"/>
    <mergeCell ref="T127:T131"/>
    <mergeCell ref="U127:U131"/>
    <mergeCell ref="V127:V131"/>
    <mergeCell ref="W127:W131"/>
    <mergeCell ref="G70:G74"/>
    <mergeCell ref="I70:I74"/>
    <mergeCell ref="J70:J74"/>
    <mergeCell ref="N127:N131"/>
    <mergeCell ref="Q127:Q131"/>
    <mergeCell ref="R127:R131"/>
    <mergeCell ref="V171:V173"/>
    <mergeCell ref="W171:W173"/>
    <mergeCell ref="X171:X173"/>
    <mergeCell ref="T175:T178"/>
    <mergeCell ref="U175:U178"/>
    <mergeCell ref="V175:V178"/>
    <mergeCell ref="W175:W178"/>
    <mergeCell ref="P183:P187"/>
    <mergeCell ref="T183:T187"/>
    <mergeCell ref="U183:U187"/>
    <mergeCell ref="I35:I39"/>
    <mergeCell ref="J35:J39"/>
    <mergeCell ref="M50:M54"/>
    <mergeCell ref="W65:W69"/>
    <mergeCell ref="X65:X69"/>
    <mergeCell ref="X60:X64"/>
    <mergeCell ref="H37:H39"/>
    <mergeCell ref="V60:V64"/>
    <mergeCell ref="W60:W64"/>
    <mergeCell ref="M60:M64"/>
    <mergeCell ref="T56:T59"/>
    <mergeCell ref="U56:U59"/>
    <mergeCell ref="X122:X126"/>
    <mergeCell ref="X127:X131"/>
    <mergeCell ref="V35:V39"/>
    <mergeCell ref="W35:W39"/>
    <mergeCell ref="X35:X39"/>
    <mergeCell ref="X53:X54"/>
    <mergeCell ref="J174:J178"/>
    <mergeCell ref="K174:K178"/>
    <mergeCell ref="L174:L178"/>
    <mergeCell ref="M174:M178"/>
    <mergeCell ref="X198:X202"/>
    <mergeCell ref="P203:P207"/>
    <mergeCell ref="U204:U207"/>
    <mergeCell ref="V204:V207"/>
    <mergeCell ref="X183:X187"/>
    <mergeCell ref="X174:X178"/>
    <mergeCell ref="V183:V187"/>
    <mergeCell ref="W183:W187"/>
    <mergeCell ref="S179:S182"/>
    <mergeCell ref="A157:A164"/>
    <mergeCell ref="B157:B164"/>
    <mergeCell ref="E162:E164"/>
    <mergeCell ref="F162:F164"/>
    <mergeCell ref="H162:H164"/>
    <mergeCell ref="T163:T164"/>
    <mergeCell ref="U163:U164"/>
    <mergeCell ref="V163:V164"/>
    <mergeCell ref="C160:C164"/>
    <mergeCell ref="G160:G164"/>
    <mergeCell ref="I160:I164"/>
    <mergeCell ref="J160:J164"/>
    <mergeCell ref="K160:K164"/>
    <mergeCell ref="L160:L164"/>
    <mergeCell ref="M160:M164"/>
    <mergeCell ref="N160:N164"/>
    <mergeCell ref="Q160:Q164"/>
    <mergeCell ref="R160:R164"/>
    <mergeCell ref="S160:S164"/>
    <mergeCell ref="C157:C159"/>
    <mergeCell ref="G157:G159"/>
    <mergeCell ref="I157:I159"/>
    <mergeCell ref="J157:J159"/>
    <mergeCell ref="K157:K159"/>
    <mergeCell ref="L157:L159"/>
    <mergeCell ref="M157:M159"/>
    <mergeCell ref="O158:O159"/>
    <mergeCell ref="P158:P159"/>
    <mergeCell ref="T158:T159"/>
    <mergeCell ref="N157:N159"/>
    <mergeCell ref="Q157:Q159"/>
    <mergeCell ref="R157:R159"/>
    <mergeCell ref="C208:C211"/>
    <mergeCell ref="G208:G211"/>
    <mergeCell ref="I208:I211"/>
    <mergeCell ref="J208:J211"/>
    <mergeCell ref="K208:K211"/>
    <mergeCell ref="L208:L211"/>
    <mergeCell ref="M208:M211"/>
    <mergeCell ref="N208:N211"/>
    <mergeCell ref="Q208:Q211"/>
    <mergeCell ref="R208:R211"/>
    <mergeCell ref="S208:S211"/>
    <mergeCell ref="C203:C207"/>
    <mergeCell ref="G203:G207"/>
    <mergeCell ref="I203:I207"/>
    <mergeCell ref="M203:M207"/>
    <mergeCell ref="P174:P178"/>
    <mergeCell ref="Q174:Q178"/>
    <mergeCell ref="R174:R178"/>
    <mergeCell ref="S174:S178"/>
    <mergeCell ref="T171:T173"/>
    <mergeCell ref="C169:C173"/>
    <mergeCell ref="G169:G173"/>
    <mergeCell ref="I169:I173"/>
    <mergeCell ref="O223:O225"/>
    <mergeCell ref="P221:P225"/>
    <mergeCell ref="U158:U159"/>
    <mergeCell ref="P160:P164"/>
    <mergeCell ref="N198:N202"/>
    <mergeCell ref="Q198:Q202"/>
    <mergeCell ref="R198:R202"/>
    <mergeCell ref="S198:S202"/>
    <mergeCell ref="N183:N187"/>
    <mergeCell ref="Q183:Q187"/>
    <mergeCell ref="R183:R187"/>
    <mergeCell ref="S183:S187"/>
    <mergeCell ref="N188:N192"/>
    <mergeCell ref="Q188:Q192"/>
    <mergeCell ref="R188:R192"/>
    <mergeCell ref="S188:S192"/>
    <mergeCell ref="N174:N178"/>
    <mergeCell ref="N203:N207"/>
    <mergeCell ref="P169:P173"/>
    <mergeCell ref="O175:O178"/>
    <mergeCell ref="U171:U173"/>
    <mergeCell ref="Q203:Q207"/>
    <mergeCell ref="R203:R207"/>
    <mergeCell ref="C247:C251"/>
    <mergeCell ref="G247:G251"/>
    <mergeCell ref="Q216:Q220"/>
    <mergeCell ref="R216:R220"/>
    <mergeCell ref="S216:S220"/>
    <mergeCell ref="C212:C215"/>
    <mergeCell ref="G212:G215"/>
    <mergeCell ref="I212:I215"/>
    <mergeCell ref="J212:J215"/>
    <mergeCell ref="K212:K215"/>
    <mergeCell ref="S221:S225"/>
    <mergeCell ref="I226:I230"/>
    <mergeCell ref="J226:J230"/>
    <mergeCell ref="K226:K230"/>
    <mergeCell ref="L226:L230"/>
    <mergeCell ref="M226:M230"/>
    <mergeCell ref="N226:N230"/>
    <mergeCell ref="Q226:Q230"/>
    <mergeCell ref="R226:R230"/>
    <mergeCell ref="S226:S230"/>
    <mergeCell ref="C221:C225"/>
    <mergeCell ref="G221:G225"/>
    <mergeCell ref="I221:I225"/>
    <mergeCell ref="J221:J225"/>
    <mergeCell ref="K221:K225"/>
    <mergeCell ref="L221:L225"/>
    <mergeCell ref="M221:M225"/>
    <mergeCell ref="N221:N225"/>
    <mergeCell ref="Q221:Q225"/>
    <mergeCell ref="R221:R225"/>
    <mergeCell ref="F224:F225"/>
    <mergeCell ref="D223:D225"/>
    <mergeCell ref="T142:T146"/>
    <mergeCell ref="S157:S159"/>
    <mergeCell ref="C231:C235"/>
    <mergeCell ref="A165:A178"/>
    <mergeCell ref="B165:B178"/>
    <mergeCell ref="N252:N256"/>
    <mergeCell ref="Q252:Q256"/>
    <mergeCell ref="R252:R256"/>
    <mergeCell ref="S252:S256"/>
    <mergeCell ref="O165:O168"/>
    <mergeCell ref="P165:P168"/>
    <mergeCell ref="T165:T168"/>
    <mergeCell ref="F177:F178"/>
    <mergeCell ref="O179:O182"/>
    <mergeCell ref="P179:P182"/>
    <mergeCell ref="T179:T182"/>
    <mergeCell ref="O188:O192"/>
    <mergeCell ref="P188:P192"/>
    <mergeCell ref="T188:T192"/>
    <mergeCell ref="B252:B256"/>
    <mergeCell ref="C252:C256"/>
    <mergeCell ref="G252:G256"/>
    <mergeCell ref="I252:I256"/>
    <mergeCell ref="J252:J256"/>
    <mergeCell ref="K252:K256"/>
    <mergeCell ref="O198:O202"/>
    <mergeCell ref="L252:L256"/>
    <mergeCell ref="M252:M256"/>
    <mergeCell ref="N241:N246"/>
    <mergeCell ref="Q241:Q246"/>
    <mergeCell ref="R241:R246"/>
    <mergeCell ref="S241:S246"/>
    <mergeCell ref="H90:H94"/>
    <mergeCell ref="O90:O94"/>
    <mergeCell ref="P90:P94"/>
    <mergeCell ref="D90:D94"/>
    <mergeCell ref="G90:G94"/>
    <mergeCell ref="I90:I94"/>
    <mergeCell ref="J90:J94"/>
    <mergeCell ref="X165:X168"/>
    <mergeCell ref="V158:V159"/>
    <mergeCell ref="W157:W159"/>
    <mergeCell ref="X158:X159"/>
    <mergeCell ref="W160:W164"/>
    <mergeCell ref="X163:X164"/>
    <mergeCell ref="U132:U136"/>
    <mergeCell ref="V132:V136"/>
    <mergeCell ref="W132:W136"/>
    <mergeCell ref="X132:X136"/>
    <mergeCell ref="X142:X146"/>
    <mergeCell ref="Q147:Q151"/>
    <mergeCell ref="R147:R151"/>
    <mergeCell ref="S147:S151"/>
    <mergeCell ref="T147:T151"/>
    <mergeCell ref="U147:U151"/>
    <mergeCell ref="V147:V151"/>
    <mergeCell ref="W147:W151"/>
    <mergeCell ref="X147:X151"/>
    <mergeCell ref="X152:X156"/>
    <mergeCell ref="Q142:Q146"/>
    <mergeCell ref="R142:R146"/>
    <mergeCell ref="S142:S146"/>
    <mergeCell ref="R152:R156"/>
    <mergeCell ref="S152:S156"/>
    <mergeCell ref="C90:C94"/>
    <mergeCell ref="C85:C89"/>
    <mergeCell ref="G85:G89"/>
    <mergeCell ref="I85:I89"/>
    <mergeCell ref="J85:J89"/>
    <mergeCell ref="K85:K89"/>
    <mergeCell ref="F98:F99"/>
    <mergeCell ref="G75:G79"/>
    <mergeCell ref="I75:I79"/>
    <mergeCell ref="J75:J79"/>
    <mergeCell ref="K75:K79"/>
    <mergeCell ref="L75:L79"/>
    <mergeCell ref="M75:M79"/>
    <mergeCell ref="N75:N79"/>
    <mergeCell ref="Q75:Q79"/>
    <mergeCell ref="R75:R79"/>
    <mergeCell ref="S75:S79"/>
    <mergeCell ref="R85:R89"/>
    <mergeCell ref="S85:S89"/>
    <mergeCell ref="R90:R94"/>
    <mergeCell ref="S90:S94"/>
    <mergeCell ref="C95:C99"/>
    <mergeCell ref="D95:D99"/>
    <mergeCell ref="E95:E99"/>
    <mergeCell ref="G95:G99"/>
    <mergeCell ref="I95:I99"/>
    <mergeCell ref="J95:J99"/>
    <mergeCell ref="K95:K99"/>
    <mergeCell ref="L95:L99"/>
    <mergeCell ref="H98:H99"/>
    <mergeCell ref="E90:E94"/>
    <mergeCell ref="F90:F94"/>
    <mergeCell ref="W165:W168"/>
    <mergeCell ref="D160:D164"/>
    <mergeCell ref="O142:O146"/>
    <mergeCell ref="P142:P146"/>
    <mergeCell ref="O183:O187"/>
    <mergeCell ref="O132:O136"/>
    <mergeCell ref="P132:P136"/>
    <mergeCell ref="N142:N146"/>
    <mergeCell ref="D142:D146"/>
    <mergeCell ref="E142:E146"/>
    <mergeCell ref="U142:U146"/>
    <mergeCell ref="V142:V146"/>
    <mergeCell ref="W142:W146"/>
    <mergeCell ref="O152:O156"/>
    <mergeCell ref="O110:O115"/>
    <mergeCell ref="D110:D115"/>
    <mergeCell ref="K116:K121"/>
    <mergeCell ref="L116:L121"/>
    <mergeCell ref="M116:M121"/>
    <mergeCell ref="N116:N121"/>
    <mergeCell ref="P116:P121"/>
    <mergeCell ref="E118:E121"/>
    <mergeCell ref="F118:F121"/>
    <mergeCell ref="O116:O121"/>
    <mergeCell ref="D116:D121"/>
    <mergeCell ref="Q116:Q121"/>
    <mergeCell ref="U165:U168"/>
    <mergeCell ref="V165:V168"/>
    <mergeCell ref="U179:U182"/>
    <mergeCell ref="V179:V182"/>
    <mergeCell ref="W179:W182"/>
    <mergeCell ref="T132:T136"/>
    <mergeCell ref="T95:T99"/>
    <mergeCell ref="U95:U99"/>
    <mergeCell ref="V95:V99"/>
    <mergeCell ref="W95:W99"/>
    <mergeCell ref="T100:T104"/>
    <mergeCell ref="M95:M99"/>
    <mergeCell ref="N95:N99"/>
    <mergeCell ref="O95:O99"/>
    <mergeCell ref="P95:P99"/>
    <mergeCell ref="Q95:Q99"/>
    <mergeCell ref="R95:R99"/>
    <mergeCell ref="S95:S99"/>
    <mergeCell ref="U100:U104"/>
    <mergeCell ref="V100:V104"/>
    <mergeCell ref="W100:W104"/>
    <mergeCell ref="C100:C104"/>
    <mergeCell ref="D100:D104"/>
    <mergeCell ref="E100:E104"/>
    <mergeCell ref="G100:G104"/>
    <mergeCell ref="I100:I104"/>
    <mergeCell ref="J100:J104"/>
    <mergeCell ref="K100:K104"/>
    <mergeCell ref="L100:L104"/>
    <mergeCell ref="M100:M104"/>
    <mergeCell ref="N100:N104"/>
    <mergeCell ref="O100:O104"/>
    <mergeCell ref="P100:P104"/>
    <mergeCell ref="Q100:Q104"/>
    <mergeCell ref="R100:R104"/>
    <mergeCell ref="T116:T121"/>
    <mergeCell ref="U116:U121"/>
    <mergeCell ref="V116:V121"/>
    <mergeCell ref="W116:W121"/>
    <mergeCell ref="X100:X104"/>
    <mergeCell ref="F103:F104"/>
    <mergeCell ref="H103:H104"/>
    <mergeCell ref="C105:C109"/>
    <mergeCell ref="D105:D109"/>
    <mergeCell ref="E105:E109"/>
    <mergeCell ref="G105:G109"/>
    <mergeCell ref="I105:I109"/>
    <mergeCell ref="J105:J109"/>
    <mergeCell ref="K105:K109"/>
    <mergeCell ref="L105:L109"/>
    <mergeCell ref="M105:M109"/>
    <mergeCell ref="N105:N109"/>
    <mergeCell ref="O105:O109"/>
    <mergeCell ref="P105:P109"/>
    <mergeCell ref="Q105:Q109"/>
    <mergeCell ref="R105:R109"/>
    <mergeCell ref="S105:S109"/>
    <mergeCell ref="T105:T109"/>
    <mergeCell ref="X105:X109"/>
    <mergeCell ref="F108:F109"/>
    <mergeCell ref="H108:H109"/>
    <mergeCell ref="H85:H89"/>
    <mergeCell ref="O85:O89"/>
    <mergeCell ref="P85:P89"/>
    <mergeCell ref="K70:K74"/>
    <mergeCell ref="L70:L74"/>
    <mergeCell ref="M70:M74"/>
    <mergeCell ref="C110:C115"/>
    <mergeCell ref="G110:G115"/>
    <mergeCell ref="I110:I115"/>
    <mergeCell ref="J110:J115"/>
    <mergeCell ref="K110:K115"/>
    <mergeCell ref="L110:L115"/>
    <mergeCell ref="M110:M115"/>
    <mergeCell ref="N110:N115"/>
    <mergeCell ref="P110:P115"/>
    <mergeCell ref="Q110:Q115"/>
    <mergeCell ref="R110:R115"/>
    <mergeCell ref="K90:K94"/>
    <mergeCell ref="L90:L94"/>
    <mergeCell ref="M90:M94"/>
    <mergeCell ref="N90:N94"/>
    <mergeCell ref="Q90:Q94"/>
    <mergeCell ref="L85:L89"/>
    <mergeCell ref="M85:M89"/>
    <mergeCell ref="N85:N89"/>
    <mergeCell ref="Q85:Q89"/>
    <mergeCell ref="D80:D84"/>
    <mergeCell ref="D85:D89"/>
    <mergeCell ref="C80:C84"/>
    <mergeCell ref="G80:G84"/>
    <mergeCell ref="I80:I84"/>
    <mergeCell ref="J80:J84"/>
    <mergeCell ref="D71:D74"/>
    <mergeCell ref="E71:E74"/>
    <mergeCell ref="O71:O74"/>
    <mergeCell ref="E77:E79"/>
    <mergeCell ref="F77:F79"/>
    <mergeCell ref="H78:H79"/>
    <mergeCell ref="O76:O79"/>
    <mergeCell ref="P75:P79"/>
    <mergeCell ref="T76:T79"/>
    <mergeCell ref="U76:U79"/>
    <mergeCell ref="V76:V79"/>
    <mergeCell ref="W76:W79"/>
    <mergeCell ref="X76:X79"/>
    <mergeCell ref="E82:E84"/>
    <mergeCell ref="H83:H84"/>
    <mergeCell ref="O81:O84"/>
    <mergeCell ref="P80:P84"/>
    <mergeCell ref="S70:S74"/>
    <mergeCell ref="K80:K84"/>
    <mergeCell ref="L80:L84"/>
    <mergeCell ref="M80:M84"/>
    <mergeCell ref="N80:N84"/>
    <mergeCell ref="Q80:Q84"/>
    <mergeCell ref="Y26:Y27"/>
    <mergeCell ref="Z26:Z27"/>
    <mergeCell ref="AA26:AA27"/>
    <mergeCell ref="AB26:AB27"/>
    <mergeCell ref="Y28:Y29"/>
    <mergeCell ref="Z28:Z29"/>
    <mergeCell ref="AA28:AA29"/>
    <mergeCell ref="AB28:AB29"/>
    <mergeCell ref="A252:A256"/>
    <mergeCell ref="O253:O256"/>
    <mergeCell ref="P253:P256"/>
    <mergeCell ref="T253:T256"/>
    <mergeCell ref="U253:U256"/>
    <mergeCell ref="V253:V256"/>
    <mergeCell ref="W253:W256"/>
    <mergeCell ref="X253:X256"/>
    <mergeCell ref="F255:F256"/>
    <mergeCell ref="H255:H256"/>
    <mergeCell ref="E253:E256"/>
    <mergeCell ref="T81:T84"/>
    <mergeCell ref="U81:U84"/>
    <mergeCell ref="V81:V84"/>
    <mergeCell ref="W81:W84"/>
    <mergeCell ref="X81:X84"/>
    <mergeCell ref="E85:E89"/>
    <mergeCell ref="X110:X115"/>
    <mergeCell ref="E112:E115"/>
    <mergeCell ref="H112:H115"/>
    <mergeCell ref="X116:X121"/>
    <mergeCell ref="C116:C121"/>
    <mergeCell ref="G116:G121"/>
    <mergeCell ref="I116:I121"/>
    <mergeCell ref="Z60:Z64"/>
    <mergeCell ref="AA60:AA64"/>
    <mergeCell ref="AB60:AB64"/>
    <mergeCell ref="Y66:Y69"/>
    <mergeCell ref="Z66:Z69"/>
    <mergeCell ref="AA66:AA69"/>
    <mergeCell ref="AB66:AB69"/>
    <mergeCell ref="R80:R84"/>
    <mergeCell ref="S80:S84"/>
    <mergeCell ref="R70:R74"/>
    <mergeCell ref="T60:T64"/>
    <mergeCell ref="U60:U64"/>
    <mergeCell ref="X70:X74"/>
    <mergeCell ref="S65:S69"/>
    <mergeCell ref="T35:T39"/>
    <mergeCell ref="U35:U39"/>
    <mergeCell ref="U46:U49"/>
    <mergeCell ref="V46:V49"/>
    <mergeCell ref="W46:W49"/>
    <mergeCell ref="X46:X49"/>
    <mergeCell ref="T53:T54"/>
    <mergeCell ref="U53:U54"/>
    <mergeCell ref="V53:V54"/>
    <mergeCell ref="W53:W54"/>
    <mergeCell ref="Y81:Y83"/>
    <mergeCell ref="Z81:Z83"/>
    <mergeCell ref="AA81:AA83"/>
    <mergeCell ref="AB81:AB83"/>
    <mergeCell ref="D147:D151"/>
    <mergeCell ref="G147:G151"/>
    <mergeCell ref="I147:I151"/>
    <mergeCell ref="H149:H151"/>
    <mergeCell ref="F150:F151"/>
    <mergeCell ref="Z147:Z151"/>
    <mergeCell ref="AA147:AA151"/>
    <mergeCell ref="AB147:AB151"/>
    <mergeCell ref="X137:X141"/>
    <mergeCell ref="Y95:Y99"/>
    <mergeCell ref="Z95:Z99"/>
    <mergeCell ref="AA95:AA99"/>
    <mergeCell ref="AB95:AB99"/>
    <mergeCell ref="Y100:Y104"/>
    <mergeCell ref="Z100:Z104"/>
    <mergeCell ref="AA100:AA104"/>
    <mergeCell ref="AB100:AB104"/>
    <mergeCell ref="Y105:Y109"/>
    <mergeCell ref="Z105:Z109"/>
    <mergeCell ref="AA105:AA109"/>
    <mergeCell ref="AB105:AB109"/>
    <mergeCell ref="J116:J121"/>
    <mergeCell ref="U105:U109"/>
    <mergeCell ref="V105:V109"/>
    <mergeCell ref="W105:W109"/>
    <mergeCell ref="S110:S115"/>
    <mergeCell ref="T110:T115"/>
    <mergeCell ref="U110:U115"/>
    <mergeCell ref="V110:V115"/>
    <mergeCell ref="W110:W115"/>
    <mergeCell ref="R116:R121"/>
    <mergeCell ref="S116:S121"/>
    <mergeCell ref="Y17:Y20"/>
    <mergeCell ref="Z17:Z20"/>
    <mergeCell ref="AA17:AA20"/>
    <mergeCell ref="AB17:AB20"/>
    <mergeCell ref="AC147:AC151"/>
    <mergeCell ref="Y122:Y126"/>
    <mergeCell ref="Z122:Z126"/>
    <mergeCell ref="AA122:AA126"/>
    <mergeCell ref="AB122:AB126"/>
    <mergeCell ref="Y127:Y131"/>
    <mergeCell ref="Z127:Z131"/>
    <mergeCell ref="AA127:AA131"/>
    <mergeCell ref="AB127:AB131"/>
    <mergeCell ref="Y132:Y136"/>
    <mergeCell ref="Z132:Z136"/>
    <mergeCell ref="AA132:AA136"/>
    <mergeCell ref="AB132:AB136"/>
    <mergeCell ref="Y137:Y141"/>
    <mergeCell ref="Z137:Z141"/>
    <mergeCell ref="AA137:AA141"/>
    <mergeCell ref="AB137:AB141"/>
    <mergeCell ref="Y142:Y146"/>
    <mergeCell ref="Z142:Z146"/>
    <mergeCell ref="Z41:Z44"/>
    <mergeCell ref="AA41:AA44"/>
    <mergeCell ref="AB41:AB44"/>
    <mergeCell ref="Y46:Y49"/>
    <mergeCell ref="Z46:Z49"/>
    <mergeCell ref="AA46:AA49"/>
    <mergeCell ref="AB46:AB49"/>
    <mergeCell ref="Y147:Y151"/>
    <mergeCell ref="Y53:Y54"/>
    <mergeCell ref="AA142:AA146"/>
    <mergeCell ref="AB142:AB146"/>
    <mergeCell ref="Y41:Y44"/>
    <mergeCell ref="X188:X192"/>
    <mergeCell ref="Y212:Y215"/>
    <mergeCell ref="Z212:Z215"/>
    <mergeCell ref="AA212:AA215"/>
    <mergeCell ref="AB212:AB215"/>
    <mergeCell ref="Z216:Z220"/>
    <mergeCell ref="AA216:AA220"/>
    <mergeCell ref="Y216:Y220"/>
    <mergeCell ref="AB216:AB220"/>
    <mergeCell ref="Y110:Y115"/>
    <mergeCell ref="Z110:Z115"/>
    <mergeCell ref="F85:F89"/>
    <mergeCell ref="AA110:AA115"/>
    <mergeCell ref="AB110:AB115"/>
    <mergeCell ref="Y116:Y121"/>
    <mergeCell ref="Z116:Z121"/>
    <mergeCell ref="AA116:AA121"/>
    <mergeCell ref="AB116:AB121"/>
    <mergeCell ref="N70:N74"/>
    <mergeCell ref="P70:P74"/>
    <mergeCell ref="Q70:Q74"/>
    <mergeCell ref="Z53:Z54"/>
    <mergeCell ref="AA53:AA54"/>
    <mergeCell ref="AB53:AB54"/>
    <mergeCell ref="Y56:Y59"/>
    <mergeCell ref="Z56:Z59"/>
    <mergeCell ref="AA56:AA59"/>
    <mergeCell ref="AB56:AB59"/>
    <mergeCell ref="Y60:Y64"/>
  </mergeCells>
  <conditionalFormatting sqref="O30">
    <cfRule type="containsText" dxfId="604" priority="1528" stopIfTrue="1" operator="containsText" text="BAJA">
      <formula>NOT(ISERROR(SEARCH("BAJA",O30)))</formula>
    </cfRule>
    <cfRule type="containsText" dxfId="603" priority="1529" stopIfTrue="1" operator="containsText" text="MODERADA">
      <formula>NOT(ISERROR(SEARCH("MODERADA",O30)))</formula>
    </cfRule>
    <cfRule type="containsText" dxfId="602" priority="1530" stopIfTrue="1" operator="containsText" text="ALTA">
      <formula>NOT(ISERROR(SEARCH("ALTA",O30)))</formula>
    </cfRule>
    <cfRule type="containsText" dxfId="601" priority="1531" stopIfTrue="1" operator="containsText" text="EXTREMA">
      <formula>NOT(ISERROR(SEARCH("EXTREMA",O30)))</formula>
    </cfRule>
  </conditionalFormatting>
  <conditionalFormatting sqref="AP7:AP10">
    <cfRule type="duplicateValues" dxfId="600" priority="969"/>
    <cfRule type="containsText" dxfId="599" priority="972" operator="containsText" text=" EXTREMA">
      <formula>NOT(ISERROR(SEARCH(" EXTREMA",AP7)))</formula>
    </cfRule>
    <cfRule type="containsText" dxfId="598" priority="973" operator="containsText" text=" EXTREMA">
      <formula>NOT(ISERROR(SEARCH(" EXTREMA",AP7)))</formula>
    </cfRule>
  </conditionalFormatting>
  <conditionalFormatting sqref="AT7:AT10">
    <cfRule type="containsText" dxfId="597" priority="970" operator="containsText" text=" EXTREMA">
      <formula>NOT(ISERROR(SEARCH(" EXTREMA",AT7)))</formula>
    </cfRule>
    <cfRule type="containsText" dxfId="596" priority="971" operator="containsText" text=" EXTREMA">
      <formula>NOT(ISERROR(SEARCH(" EXTREMA",AT7)))</formula>
    </cfRule>
  </conditionalFormatting>
  <conditionalFormatting sqref="N30">
    <cfRule type="containsText" dxfId="595" priority="957" stopIfTrue="1" operator="containsText" text="BAJA">
      <formula>NOT(ISERROR(SEARCH("BAJA",N30)))</formula>
    </cfRule>
    <cfRule type="containsText" dxfId="594" priority="958" stopIfTrue="1" operator="containsText" text="MODERADA">
      <formula>NOT(ISERROR(SEARCH("MODERADA",N30)))</formula>
    </cfRule>
    <cfRule type="containsText" dxfId="593" priority="959" stopIfTrue="1" operator="containsText" text="ALTA">
      <formula>NOT(ISERROR(SEARCH("ALTA",N30)))</formula>
    </cfRule>
    <cfRule type="containsText" dxfId="592" priority="960" stopIfTrue="1" operator="containsText" text="EXTREMA">
      <formula>NOT(ISERROR(SEARCH("EXTREMA",N30)))</formula>
    </cfRule>
  </conditionalFormatting>
  <conditionalFormatting sqref="S30:S34 S165:S168 S179:S182 S208:S215 S157:S159">
    <cfRule type="expression" dxfId="591" priority="953">
      <formula>$S30="EXTREMA"</formula>
    </cfRule>
    <cfRule type="expression" dxfId="590" priority="954">
      <formula>$S30="ALTA"</formula>
    </cfRule>
    <cfRule type="expression" dxfId="589" priority="955">
      <formula>$S30="MODERADA"</formula>
    </cfRule>
    <cfRule type="expression" dxfId="588" priority="956">
      <formula>$S30="BAJA"</formula>
    </cfRule>
  </conditionalFormatting>
  <conditionalFormatting sqref="S26:S29">
    <cfRule type="expression" dxfId="587" priority="689">
      <formula>$S26="EXTREMA"</formula>
    </cfRule>
    <cfRule type="expression" dxfId="586" priority="690">
      <formula>$S26="ALTA"</formula>
    </cfRule>
    <cfRule type="expression" dxfId="585" priority="691">
      <formula>$S26="MODERADA"</formula>
    </cfRule>
    <cfRule type="expression" dxfId="584" priority="692">
      <formula>$S26="BAJA"</formula>
    </cfRule>
  </conditionalFormatting>
  <conditionalFormatting sqref="O157">
    <cfRule type="containsText" dxfId="583" priority="829" stopIfTrue="1" operator="containsText" text="BAJA">
      <formula>NOT(ISERROR(SEARCH("BAJA",O157)))</formula>
    </cfRule>
    <cfRule type="containsText" dxfId="582" priority="830" stopIfTrue="1" operator="containsText" text="MODERADA">
      <formula>NOT(ISERROR(SEARCH("MODERADA",O157)))</formula>
    </cfRule>
    <cfRule type="containsText" dxfId="581" priority="831" stopIfTrue="1" operator="containsText" text="ALTA">
      <formula>NOT(ISERROR(SEARCH("ALTA",O157)))</formula>
    </cfRule>
    <cfRule type="containsText" dxfId="580" priority="832" stopIfTrue="1" operator="containsText" text="EXTREMA">
      <formula>NOT(ISERROR(SEARCH("EXTREMA",O157)))</formula>
    </cfRule>
  </conditionalFormatting>
  <conditionalFormatting sqref="N157">
    <cfRule type="containsText" dxfId="579" priority="825" stopIfTrue="1" operator="containsText" text="BAJA">
      <formula>NOT(ISERROR(SEARCH("BAJA",N157)))</formula>
    </cfRule>
    <cfRule type="containsText" dxfId="578" priority="826" stopIfTrue="1" operator="containsText" text="MODERADA">
      <formula>NOT(ISERROR(SEARCH("MODERADA",N157)))</formula>
    </cfRule>
    <cfRule type="containsText" dxfId="577" priority="827" stopIfTrue="1" operator="containsText" text="ALTA">
      <formula>NOT(ISERROR(SEARCH("ALTA",N157)))</formula>
    </cfRule>
    <cfRule type="containsText" dxfId="576" priority="828" stopIfTrue="1" operator="containsText" text="EXTREMA">
      <formula>NOT(ISERROR(SEARCH("EXTREMA",N157)))</formula>
    </cfRule>
  </conditionalFormatting>
  <conditionalFormatting sqref="N165">
    <cfRule type="containsText" dxfId="575" priority="801" stopIfTrue="1" operator="containsText" text="BAJA">
      <formula>NOT(ISERROR(SEARCH("BAJA",N165)))</formula>
    </cfRule>
    <cfRule type="containsText" dxfId="574" priority="802" stopIfTrue="1" operator="containsText" text="MODERADA">
      <formula>NOT(ISERROR(SEARCH("MODERADA",N165)))</formula>
    </cfRule>
    <cfRule type="containsText" dxfId="573" priority="803" stopIfTrue="1" operator="containsText" text="ALTA">
      <formula>NOT(ISERROR(SEARCH("ALTA",N165)))</formula>
    </cfRule>
    <cfRule type="containsText" dxfId="572" priority="804" stopIfTrue="1" operator="containsText" text="EXTREMA">
      <formula>NOT(ISERROR(SEARCH("EXTREMA",N165)))</formula>
    </cfRule>
  </conditionalFormatting>
  <conditionalFormatting sqref="N16">
    <cfRule type="containsText" dxfId="571" priority="721" stopIfTrue="1" operator="containsText" text="BAJA">
      <formula>NOT(ISERROR(SEARCH("BAJA",N16)))</formula>
    </cfRule>
    <cfRule type="containsText" dxfId="570" priority="722" stopIfTrue="1" operator="containsText" text="MODERADA">
      <formula>NOT(ISERROR(SEARCH("MODERADA",N16)))</formula>
    </cfRule>
    <cfRule type="containsText" dxfId="569" priority="723" stopIfTrue="1" operator="containsText" text="ALTA">
      <formula>NOT(ISERROR(SEARCH("ALTA",N16)))</formula>
    </cfRule>
    <cfRule type="containsText" dxfId="568" priority="724" stopIfTrue="1" operator="containsText" text="EXTREMA">
      <formula>NOT(ISERROR(SEARCH("EXTREMA",N16)))</formula>
    </cfRule>
  </conditionalFormatting>
  <conditionalFormatting sqref="S16:S20">
    <cfRule type="expression" dxfId="567" priority="717">
      <formula>$S16="EXTREMA"</formula>
    </cfRule>
    <cfRule type="expression" dxfId="566" priority="718">
      <formula>$S16="ALTA"</formula>
    </cfRule>
    <cfRule type="expression" dxfId="565" priority="719">
      <formula>$S16="MODERADA"</formula>
    </cfRule>
    <cfRule type="expression" dxfId="564" priority="720">
      <formula>$S16="BAJA"</formula>
    </cfRule>
  </conditionalFormatting>
  <conditionalFormatting sqref="O16">
    <cfRule type="containsText" dxfId="563" priority="713" stopIfTrue="1" operator="containsText" text="BAJA">
      <formula>NOT(ISERROR(SEARCH("BAJA",O16)))</formula>
    </cfRule>
    <cfRule type="containsText" dxfId="562" priority="714" stopIfTrue="1" operator="containsText" text="MODERADA">
      <formula>NOT(ISERROR(SEARCH("MODERADA",O16)))</formula>
    </cfRule>
    <cfRule type="containsText" dxfId="561" priority="715" stopIfTrue="1" operator="containsText" text="ALTA">
      <formula>NOT(ISERROR(SEARCH("ALTA",O16)))</formula>
    </cfRule>
    <cfRule type="containsText" dxfId="560" priority="716" stopIfTrue="1" operator="containsText" text="EXTREMA">
      <formula>NOT(ISERROR(SEARCH("EXTREMA",O16)))</formula>
    </cfRule>
  </conditionalFormatting>
  <conditionalFormatting sqref="N21">
    <cfRule type="containsText" dxfId="559" priority="709" stopIfTrue="1" operator="containsText" text="BAJA">
      <formula>NOT(ISERROR(SEARCH("BAJA",N21)))</formula>
    </cfRule>
    <cfRule type="containsText" dxfId="558" priority="710" stopIfTrue="1" operator="containsText" text="MODERADA">
      <formula>NOT(ISERROR(SEARCH("MODERADA",N21)))</formula>
    </cfRule>
    <cfRule type="containsText" dxfId="557" priority="711" stopIfTrue="1" operator="containsText" text="ALTA">
      <formula>NOT(ISERROR(SEARCH("ALTA",N21)))</formula>
    </cfRule>
    <cfRule type="containsText" dxfId="556" priority="712" stopIfTrue="1" operator="containsText" text="EXTREMA">
      <formula>NOT(ISERROR(SEARCH("EXTREMA",N21)))</formula>
    </cfRule>
  </conditionalFormatting>
  <conditionalFormatting sqref="O26">
    <cfRule type="containsText" dxfId="555" priority="693" stopIfTrue="1" operator="containsText" text="BAJA">
      <formula>NOT(ISERROR(SEARCH("BAJA",O26)))</formula>
    </cfRule>
    <cfRule type="containsText" dxfId="554" priority="694" stopIfTrue="1" operator="containsText" text="MODERADA">
      <formula>NOT(ISERROR(SEARCH("MODERADA",O26)))</formula>
    </cfRule>
    <cfRule type="containsText" dxfId="553" priority="695" stopIfTrue="1" operator="containsText" text="ALTA">
      <formula>NOT(ISERROR(SEARCH("ALTA",O26)))</formula>
    </cfRule>
    <cfRule type="containsText" dxfId="552" priority="696" stopIfTrue="1" operator="containsText" text="EXTREMA">
      <formula>NOT(ISERROR(SEARCH("EXTREMA",O26)))</formula>
    </cfRule>
  </conditionalFormatting>
  <conditionalFormatting sqref="S21:S25">
    <cfRule type="expression" dxfId="551" priority="701">
      <formula>$S21="EXTREMA"</formula>
    </cfRule>
    <cfRule type="expression" dxfId="550" priority="702">
      <formula>$S21="ALTA"</formula>
    </cfRule>
    <cfRule type="expression" dxfId="549" priority="703">
      <formula>$S21="MODERADA"</formula>
    </cfRule>
    <cfRule type="expression" dxfId="548" priority="704">
      <formula>$S21="BAJA"</formula>
    </cfRule>
  </conditionalFormatting>
  <conditionalFormatting sqref="N26">
    <cfRule type="containsText" dxfId="547" priority="697" stopIfTrue="1" operator="containsText" text="BAJA">
      <formula>NOT(ISERROR(SEARCH("BAJA",N26)))</formula>
    </cfRule>
    <cfRule type="containsText" dxfId="546" priority="698" stopIfTrue="1" operator="containsText" text="MODERADA">
      <formula>NOT(ISERROR(SEARCH("MODERADA",N26)))</formula>
    </cfRule>
    <cfRule type="containsText" dxfId="545" priority="699" stopIfTrue="1" operator="containsText" text="ALTA">
      <formula>NOT(ISERROR(SEARCH("ALTA",N26)))</formula>
    </cfRule>
    <cfRule type="containsText" dxfId="544" priority="700" stopIfTrue="1" operator="containsText" text="EXTREMA">
      <formula>NOT(ISERROR(SEARCH("EXTREMA",N26)))</formula>
    </cfRule>
  </conditionalFormatting>
  <conditionalFormatting sqref="N35">
    <cfRule type="containsText" dxfId="543" priority="685" stopIfTrue="1" operator="containsText" text="BAJA">
      <formula>NOT(ISERROR(SEARCH("BAJA",N35)))</formula>
    </cfRule>
    <cfRule type="containsText" dxfId="542" priority="686" stopIfTrue="1" operator="containsText" text="MODERADA">
      <formula>NOT(ISERROR(SEARCH("MODERADA",N35)))</formula>
    </cfRule>
    <cfRule type="containsText" dxfId="541" priority="687" stopIfTrue="1" operator="containsText" text="ALTA">
      <formula>NOT(ISERROR(SEARCH("ALTA",N35)))</formula>
    </cfRule>
    <cfRule type="containsText" dxfId="540" priority="688" stopIfTrue="1" operator="containsText" text="EXTREMA">
      <formula>NOT(ISERROR(SEARCH("EXTREMA",N35)))</formula>
    </cfRule>
  </conditionalFormatting>
  <conditionalFormatting sqref="S35:S39">
    <cfRule type="expression" dxfId="539" priority="681">
      <formula>$S35="EXTREMA"</formula>
    </cfRule>
    <cfRule type="expression" dxfId="538" priority="682">
      <formula>$S35="ALTA"</formula>
    </cfRule>
    <cfRule type="expression" dxfId="537" priority="683">
      <formula>$S35="MODERADA"</formula>
    </cfRule>
    <cfRule type="expression" dxfId="536" priority="684">
      <formula>$S35="BAJA"</formula>
    </cfRule>
  </conditionalFormatting>
  <conditionalFormatting sqref="N40">
    <cfRule type="containsText" dxfId="535" priority="677" stopIfTrue="1" operator="containsText" text="BAJA">
      <formula>NOT(ISERROR(SEARCH("BAJA",N40)))</formula>
    </cfRule>
    <cfRule type="containsText" dxfId="534" priority="678" stopIfTrue="1" operator="containsText" text="MODERADA">
      <formula>NOT(ISERROR(SEARCH("MODERADA",N40)))</formula>
    </cfRule>
    <cfRule type="containsText" dxfId="533" priority="679" stopIfTrue="1" operator="containsText" text="ALTA">
      <formula>NOT(ISERROR(SEARCH("ALTA",N40)))</formula>
    </cfRule>
    <cfRule type="containsText" dxfId="532" priority="680" stopIfTrue="1" operator="containsText" text="EXTREMA">
      <formula>NOT(ISERROR(SEARCH("EXTREMA",N40)))</formula>
    </cfRule>
  </conditionalFormatting>
  <conditionalFormatting sqref="O40">
    <cfRule type="containsText" dxfId="531" priority="673" stopIfTrue="1" operator="containsText" text="BAJA">
      <formula>NOT(ISERROR(SEARCH("BAJA",O40)))</formula>
    </cfRule>
    <cfRule type="containsText" dxfId="530" priority="674" stopIfTrue="1" operator="containsText" text="MODERADA">
      <formula>NOT(ISERROR(SEARCH("MODERADA",O40)))</formula>
    </cfRule>
    <cfRule type="containsText" dxfId="529" priority="675" stopIfTrue="1" operator="containsText" text="ALTA">
      <formula>NOT(ISERROR(SEARCH("ALTA",O40)))</formula>
    </cfRule>
    <cfRule type="containsText" dxfId="528" priority="676" stopIfTrue="1" operator="containsText" text="EXTREMA">
      <formula>NOT(ISERROR(SEARCH("EXTREMA",O40)))</formula>
    </cfRule>
  </conditionalFormatting>
  <conditionalFormatting sqref="S40:S44">
    <cfRule type="expression" dxfId="527" priority="669">
      <formula>$S40="EXTREMA"</formula>
    </cfRule>
    <cfRule type="expression" dxfId="526" priority="670">
      <formula>$S40="ALTA"</formula>
    </cfRule>
    <cfRule type="expression" dxfId="525" priority="671">
      <formula>$S40="MODERADA"</formula>
    </cfRule>
    <cfRule type="expression" dxfId="524" priority="672">
      <formula>$S40="BAJA"</formula>
    </cfRule>
  </conditionalFormatting>
  <conditionalFormatting sqref="N45">
    <cfRule type="containsText" dxfId="523" priority="665" stopIfTrue="1" operator="containsText" text="BAJA">
      <formula>NOT(ISERROR(SEARCH("BAJA",N45)))</formula>
    </cfRule>
    <cfRule type="containsText" dxfId="522" priority="666" stopIfTrue="1" operator="containsText" text="MODERADA">
      <formula>NOT(ISERROR(SEARCH("MODERADA",N45)))</formula>
    </cfRule>
    <cfRule type="containsText" dxfId="521" priority="667" stopIfTrue="1" operator="containsText" text="ALTA">
      <formula>NOT(ISERROR(SEARCH("ALTA",N45)))</formula>
    </cfRule>
    <cfRule type="containsText" dxfId="520" priority="668" stopIfTrue="1" operator="containsText" text="EXTREMA">
      <formula>NOT(ISERROR(SEARCH("EXTREMA",N45)))</formula>
    </cfRule>
  </conditionalFormatting>
  <conditionalFormatting sqref="S45:S49">
    <cfRule type="expression" dxfId="519" priority="661">
      <formula>$S45="EXTREMA"</formula>
    </cfRule>
    <cfRule type="expression" dxfId="518" priority="662">
      <formula>$S45="ALTA"</formula>
    </cfRule>
    <cfRule type="expression" dxfId="517" priority="663">
      <formula>$S45="MODERADA"</formula>
    </cfRule>
    <cfRule type="expression" dxfId="516" priority="664">
      <formula>$S45="BAJA"</formula>
    </cfRule>
  </conditionalFormatting>
  <conditionalFormatting sqref="N50">
    <cfRule type="containsText" dxfId="515" priority="657" stopIfTrue="1" operator="containsText" text="BAJA">
      <formula>NOT(ISERROR(SEARCH("BAJA",N50)))</formula>
    </cfRule>
    <cfRule type="containsText" dxfId="514" priority="658" stopIfTrue="1" operator="containsText" text="MODERADA">
      <formula>NOT(ISERROR(SEARCH("MODERADA",N50)))</formula>
    </cfRule>
    <cfRule type="containsText" dxfId="513" priority="659" stopIfTrue="1" operator="containsText" text="ALTA">
      <formula>NOT(ISERROR(SEARCH("ALTA",N50)))</formula>
    </cfRule>
    <cfRule type="containsText" dxfId="512" priority="660" stopIfTrue="1" operator="containsText" text="EXTREMA">
      <formula>NOT(ISERROR(SEARCH("EXTREMA",N50)))</formula>
    </cfRule>
  </conditionalFormatting>
  <conditionalFormatting sqref="O50">
    <cfRule type="containsText" dxfId="511" priority="653" stopIfTrue="1" operator="containsText" text="BAJA">
      <formula>NOT(ISERROR(SEARCH("BAJA",O50)))</formula>
    </cfRule>
    <cfRule type="containsText" dxfId="510" priority="654" stopIfTrue="1" operator="containsText" text="MODERADA">
      <formula>NOT(ISERROR(SEARCH("MODERADA",O50)))</formula>
    </cfRule>
    <cfRule type="containsText" dxfId="509" priority="655" stopIfTrue="1" operator="containsText" text="ALTA">
      <formula>NOT(ISERROR(SEARCH("ALTA",O50)))</formula>
    </cfRule>
    <cfRule type="containsText" dxfId="508" priority="656" stopIfTrue="1" operator="containsText" text="EXTREMA">
      <formula>NOT(ISERROR(SEARCH("EXTREMA",O50)))</formula>
    </cfRule>
  </conditionalFormatting>
  <conditionalFormatting sqref="S50:S54">
    <cfRule type="expression" dxfId="507" priority="649">
      <formula>$S50="EXTREMA"</formula>
    </cfRule>
    <cfRule type="expression" dxfId="506" priority="650">
      <formula>$S50="ALTA"</formula>
    </cfRule>
    <cfRule type="expression" dxfId="505" priority="651">
      <formula>$S50="MODERADA"</formula>
    </cfRule>
    <cfRule type="expression" dxfId="504" priority="652">
      <formula>$S50="BAJA"</formula>
    </cfRule>
  </conditionalFormatting>
  <conditionalFormatting sqref="O55">
    <cfRule type="containsText" dxfId="503" priority="645" stopIfTrue="1" operator="containsText" text="BAJA">
      <formula>NOT(ISERROR(SEARCH("BAJA",O55)))</formula>
    </cfRule>
    <cfRule type="containsText" dxfId="502" priority="646" stopIfTrue="1" operator="containsText" text="MODERADA">
      <formula>NOT(ISERROR(SEARCH("MODERADA",O55)))</formula>
    </cfRule>
    <cfRule type="containsText" dxfId="501" priority="647" stopIfTrue="1" operator="containsText" text="ALTA">
      <formula>NOT(ISERROR(SEARCH("ALTA",O55)))</formula>
    </cfRule>
    <cfRule type="containsText" dxfId="500" priority="648" stopIfTrue="1" operator="containsText" text="EXTREMA">
      <formula>NOT(ISERROR(SEARCH("EXTREMA",O55)))</formula>
    </cfRule>
  </conditionalFormatting>
  <conditionalFormatting sqref="N55">
    <cfRule type="containsText" dxfId="499" priority="641" stopIfTrue="1" operator="containsText" text="BAJA">
      <formula>NOT(ISERROR(SEARCH("BAJA",N55)))</formula>
    </cfRule>
    <cfRule type="containsText" dxfId="498" priority="642" stopIfTrue="1" operator="containsText" text="MODERADA">
      <formula>NOT(ISERROR(SEARCH("MODERADA",N55)))</formula>
    </cfRule>
    <cfRule type="containsText" dxfId="497" priority="643" stopIfTrue="1" operator="containsText" text="ALTA">
      <formula>NOT(ISERROR(SEARCH("ALTA",N55)))</formula>
    </cfRule>
    <cfRule type="containsText" dxfId="496" priority="644" stopIfTrue="1" operator="containsText" text="EXTREMA">
      <formula>NOT(ISERROR(SEARCH("EXTREMA",N55)))</formula>
    </cfRule>
  </conditionalFormatting>
  <conditionalFormatting sqref="S55:S59">
    <cfRule type="expression" dxfId="495" priority="637">
      <formula>$S55="EXTREMA"</formula>
    </cfRule>
    <cfRule type="expression" dxfId="494" priority="638">
      <formula>$S55="ALTA"</formula>
    </cfRule>
    <cfRule type="expression" dxfId="493" priority="639">
      <formula>$S55="MODERADA"</formula>
    </cfRule>
    <cfRule type="expression" dxfId="492" priority="640">
      <formula>$S55="BAJA"</formula>
    </cfRule>
  </conditionalFormatting>
  <conditionalFormatting sqref="N60">
    <cfRule type="containsText" dxfId="491" priority="629" stopIfTrue="1" operator="containsText" text="BAJA">
      <formula>NOT(ISERROR(SEARCH("BAJA",N60)))</formula>
    </cfRule>
    <cfRule type="containsText" dxfId="490" priority="630" stopIfTrue="1" operator="containsText" text="MODERADA">
      <formula>NOT(ISERROR(SEARCH("MODERADA",N60)))</formula>
    </cfRule>
    <cfRule type="containsText" dxfId="489" priority="631" stopIfTrue="1" operator="containsText" text="ALTA">
      <formula>NOT(ISERROR(SEARCH("ALTA",N60)))</formula>
    </cfRule>
    <cfRule type="containsText" dxfId="488" priority="632" stopIfTrue="1" operator="containsText" text="EXTREMA">
      <formula>NOT(ISERROR(SEARCH("EXTREMA",N60)))</formula>
    </cfRule>
  </conditionalFormatting>
  <conditionalFormatting sqref="S60:S64">
    <cfRule type="expression" dxfId="487" priority="625">
      <formula>$S60="EXTREMA"</formula>
    </cfRule>
    <cfRule type="expression" dxfId="486" priority="626">
      <formula>$S60="ALTA"</formula>
    </cfRule>
    <cfRule type="expression" dxfId="485" priority="627">
      <formula>$S60="MODERADA"</formula>
    </cfRule>
    <cfRule type="expression" dxfId="484" priority="628">
      <formula>$S60="BAJA"</formula>
    </cfRule>
  </conditionalFormatting>
  <conditionalFormatting sqref="O65">
    <cfRule type="containsText" dxfId="483" priority="621" stopIfTrue="1" operator="containsText" text="BAJA">
      <formula>NOT(ISERROR(SEARCH("BAJA",O65)))</formula>
    </cfRule>
    <cfRule type="containsText" dxfId="482" priority="622" stopIfTrue="1" operator="containsText" text="MODERADA">
      <formula>NOT(ISERROR(SEARCH("MODERADA",O65)))</formula>
    </cfRule>
    <cfRule type="containsText" dxfId="481" priority="623" stopIfTrue="1" operator="containsText" text="ALTA">
      <formula>NOT(ISERROR(SEARCH("ALTA",O65)))</formula>
    </cfRule>
    <cfRule type="containsText" dxfId="480" priority="624" stopIfTrue="1" operator="containsText" text="EXTREMA">
      <formula>NOT(ISERROR(SEARCH("EXTREMA",O65)))</formula>
    </cfRule>
  </conditionalFormatting>
  <conditionalFormatting sqref="N65">
    <cfRule type="containsText" dxfId="479" priority="617" stopIfTrue="1" operator="containsText" text="BAJA">
      <formula>NOT(ISERROR(SEARCH("BAJA",N65)))</formula>
    </cfRule>
    <cfRule type="containsText" dxfId="478" priority="618" stopIfTrue="1" operator="containsText" text="MODERADA">
      <formula>NOT(ISERROR(SEARCH("MODERADA",N65)))</formula>
    </cfRule>
    <cfRule type="containsText" dxfId="477" priority="619" stopIfTrue="1" operator="containsText" text="ALTA">
      <formula>NOT(ISERROR(SEARCH("ALTA",N65)))</formula>
    </cfRule>
    <cfRule type="containsText" dxfId="476" priority="620" stopIfTrue="1" operator="containsText" text="EXTREMA">
      <formula>NOT(ISERROR(SEARCH("EXTREMA",N65)))</formula>
    </cfRule>
  </conditionalFormatting>
  <conditionalFormatting sqref="S65:S69">
    <cfRule type="expression" dxfId="475" priority="613">
      <formula>$S65="EXTREMA"</formula>
    </cfRule>
    <cfRule type="expression" dxfId="474" priority="614">
      <formula>$S65="ALTA"</formula>
    </cfRule>
    <cfRule type="expression" dxfId="473" priority="615">
      <formula>$S65="MODERADA"</formula>
    </cfRule>
    <cfRule type="expression" dxfId="472" priority="616">
      <formula>$S65="BAJA"</formula>
    </cfRule>
  </conditionalFormatting>
  <conditionalFormatting sqref="N122 N132 N137 N142 N127">
    <cfRule type="containsText" dxfId="471" priority="585" stopIfTrue="1" operator="containsText" text="BAJA">
      <formula>NOT(ISERROR(SEARCH("BAJA",N122)))</formula>
    </cfRule>
    <cfRule type="containsText" dxfId="470" priority="586" stopIfTrue="1" operator="containsText" text="MODERADA">
      <formula>NOT(ISERROR(SEARCH("MODERADA",N122)))</formula>
    </cfRule>
    <cfRule type="containsText" dxfId="469" priority="587" stopIfTrue="1" operator="containsText" text="ALTA">
      <formula>NOT(ISERROR(SEARCH("ALTA",N122)))</formula>
    </cfRule>
    <cfRule type="containsText" dxfId="468" priority="588" stopIfTrue="1" operator="containsText" text="EXTREMA">
      <formula>NOT(ISERROR(SEARCH("EXTREMA",N122)))</formula>
    </cfRule>
  </conditionalFormatting>
  <conditionalFormatting sqref="O127">
    <cfRule type="containsText" dxfId="467" priority="581" stopIfTrue="1" operator="containsText" text="BAJA">
      <formula>NOT(ISERROR(SEARCH("BAJA",O127)))</formula>
    </cfRule>
    <cfRule type="containsText" dxfId="466" priority="582" stopIfTrue="1" operator="containsText" text="MODERADA">
      <formula>NOT(ISERROR(SEARCH("MODERADA",O127)))</formula>
    </cfRule>
    <cfRule type="containsText" dxfId="465" priority="583" stopIfTrue="1" operator="containsText" text="ALTA">
      <formula>NOT(ISERROR(SEARCH("ALTA",O127)))</formula>
    </cfRule>
    <cfRule type="containsText" dxfId="464" priority="584" stopIfTrue="1" operator="containsText" text="EXTREMA">
      <formula>NOT(ISERROR(SEARCH("EXTREMA",O127)))</formula>
    </cfRule>
  </conditionalFormatting>
  <conditionalFormatting sqref="O137">
    <cfRule type="containsText" dxfId="463" priority="577" stopIfTrue="1" operator="containsText" text="BAJA">
      <formula>NOT(ISERROR(SEARCH("BAJA",O137)))</formula>
    </cfRule>
    <cfRule type="containsText" dxfId="462" priority="578" stopIfTrue="1" operator="containsText" text="MODERADA">
      <formula>NOT(ISERROR(SEARCH("MODERADA",O137)))</formula>
    </cfRule>
    <cfRule type="containsText" dxfId="461" priority="579" stopIfTrue="1" operator="containsText" text="ALTA">
      <formula>NOT(ISERROR(SEARCH("ALTA",O137)))</formula>
    </cfRule>
    <cfRule type="containsText" dxfId="460" priority="580" stopIfTrue="1" operator="containsText" text="EXTREMA">
      <formula>NOT(ISERROR(SEARCH("EXTREMA",O137)))</formula>
    </cfRule>
  </conditionalFormatting>
  <conditionalFormatting sqref="O142">
    <cfRule type="containsText" dxfId="459" priority="573" stopIfTrue="1" operator="containsText" text="BAJA">
      <formula>NOT(ISERROR(SEARCH("BAJA",O142)))</formula>
    </cfRule>
    <cfRule type="containsText" dxfId="458" priority="574" stopIfTrue="1" operator="containsText" text="MODERADA">
      <formula>NOT(ISERROR(SEARCH("MODERADA",O142)))</formula>
    </cfRule>
    <cfRule type="containsText" dxfId="457" priority="575" stopIfTrue="1" operator="containsText" text="ALTA">
      <formula>NOT(ISERROR(SEARCH("ALTA",O142)))</formula>
    </cfRule>
    <cfRule type="containsText" dxfId="456" priority="576" stopIfTrue="1" operator="containsText" text="EXTREMA">
      <formula>NOT(ISERROR(SEARCH("EXTREMA",O142)))</formula>
    </cfRule>
  </conditionalFormatting>
  <conditionalFormatting sqref="O122">
    <cfRule type="containsText" dxfId="455" priority="565" stopIfTrue="1" operator="containsText" text="BAJA">
      <formula>NOT(ISERROR(SEARCH("BAJA",O122)))</formula>
    </cfRule>
    <cfRule type="containsText" dxfId="454" priority="566" stopIfTrue="1" operator="containsText" text="MODERADA">
      <formula>NOT(ISERROR(SEARCH("MODERADA",O122)))</formula>
    </cfRule>
    <cfRule type="containsText" dxfId="453" priority="567" stopIfTrue="1" operator="containsText" text="ALTA">
      <formula>NOT(ISERROR(SEARCH("ALTA",O122)))</formula>
    </cfRule>
    <cfRule type="containsText" dxfId="452" priority="568" stopIfTrue="1" operator="containsText" text="EXTREMA">
      <formula>NOT(ISERROR(SEARCH("EXTREMA",O122)))</formula>
    </cfRule>
  </conditionalFormatting>
  <conditionalFormatting sqref="S122:S146">
    <cfRule type="expression" dxfId="451" priority="561">
      <formula>$S122="EXTREMA"</formula>
    </cfRule>
    <cfRule type="expression" dxfId="450" priority="562">
      <formula>$S122="ALTA"</formula>
    </cfRule>
    <cfRule type="expression" dxfId="449" priority="563">
      <formula>$S122="MODERADA"</formula>
    </cfRule>
    <cfRule type="expression" dxfId="448" priority="564">
      <formula>$S122="BAJA"</formula>
    </cfRule>
  </conditionalFormatting>
  <conditionalFormatting sqref="X122">
    <cfRule type="containsText" dxfId="447" priority="557" stopIfTrue="1" operator="containsText" text="EXTREMA">
      <formula>NOT(ISERROR(SEARCH("EXTREMA",X122)))</formula>
    </cfRule>
    <cfRule type="containsText" dxfId="446" priority="558" stopIfTrue="1" operator="containsText" text="ALTA">
      <formula>NOT(ISERROR(SEARCH("ALTA",X122)))</formula>
    </cfRule>
    <cfRule type="containsText" dxfId="445" priority="559" stopIfTrue="1" operator="containsText" text="MODERADA">
      <formula>NOT(ISERROR(SEARCH("MODERADA",X122)))</formula>
    </cfRule>
    <cfRule type="containsText" dxfId="444" priority="560" stopIfTrue="1" operator="containsText" text="BAJA">
      <formula>NOT(ISERROR(SEARCH("BAJA",X122)))</formula>
    </cfRule>
  </conditionalFormatting>
  <conditionalFormatting sqref="X127 X132 X137 X142">
    <cfRule type="containsText" dxfId="443" priority="549" stopIfTrue="1" operator="containsText" text="EXTREMA">
      <formula>NOT(ISERROR(SEARCH("EXTREMA",X127)))</formula>
    </cfRule>
    <cfRule type="containsText" dxfId="442" priority="550" stopIfTrue="1" operator="containsText" text="ALTA">
      <formula>NOT(ISERROR(SEARCH("ALTA",X127)))</formula>
    </cfRule>
    <cfRule type="containsText" dxfId="441" priority="551" stopIfTrue="1" operator="containsText" text="MODERADA">
      <formula>NOT(ISERROR(SEARCH("MODERADA",X127)))</formula>
    </cfRule>
    <cfRule type="containsText" dxfId="440" priority="552" stopIfTrue="1" operator="containsText" text="BAJA">
      <formula>NOT(ISERROR(SEARCH("BAJA",X127)))</formula>
    </cfRule>
  </conditionalFormatting>
  <conditionalFormatting sqref="X157:X158">
    <cfRule type="containsText" dxfId="439" priority="545" stopIfTrue="1" operator="containsText" text="EXTREMA">
      <formula>NOT(ISERROR(SEARCH("EXTREMA",X157)))</formula>
    </cfRule>
    <cfRule type="containsText" dxfId="438" priority="546" stopIfTrue="1" operator="containsText" text="ALTA">
      <formula>NOT(ISERROR(SEARCH("ALTA",X157)))</formula>
    </cfRule>
    <cfRule type="containsText" dxfId="437" priority="547" stopIfTrue="1" operator="containsText" text="MODERADA">
      <formula>NOT(ISERROR(SEARCH("MODERADA",X157)))</formula>
    </cfRule>
    <cfRule type="containsText" dxfId="436" priority="548" stopIfTrue="1" operator="containsText" text="BAJA">
      <formula>NOT(ISERROR(SEARCH("BAJA",X157)))</formula>
    </cfRule>
  </conditionalFormatting>
  <conditionalFormatting sqref="S160:S164">
    <cfRule type="expression" dxfId="435" priority="541">
      <formula>$S160="EXTREMA"</formula>
    </cfRule>
    <cfRule type="expression" dxfId="434" priority="542">
      <formula>$S160="ALTA"</formula>
    </cfRule>
    <cfRule type="expression" dxfId="433" priority="543">
      <formula>$S160="MODERADA"</formula>
    </cfRule>
    <cfRule type="expression" dxfId="432" priority="544">
      <formula>$S160="BAJA"</formula>
    </cfRule>
  </conditionalFormatting>
  <conditionalFormatting sqref="N160">
    <cfRule type="containsText" dxfId="431" priority="537" stopIfTrue="1" operator="containsText" text="BAJA">
      <formula>NOT(ISERROR(SEARCH("BAJA",N160)))</formula>
    </cfRule>
    <cfRule type="containsText" dxfId="430" priority="538" stopIfTrue="1" operator="containsText" text="MODERADA">
      <formula>NOT(ISERROR(SEARCH("MODERADA",N160)))</formula>
    </cfRule>
    <cfRule type="containsText" dxfId="429" priority="539" stopIfTrue="1" operator="containsText" text="ALTA">
      <formula>NOT(ISERROR(SEARCH("ALTA",N160)))</formula>
    </cfRule>
    <cfRule type="containsText" dxfId="428" priority="540" stopIfTrue="1" operator="containsText" text="EXTREMA">
      <formula>NOT(ISERROR(SEARCH("EXTREMA",N160)))</formula>
    </cfRule>
  </conditionalFormatting>
  <conditionalFormatting sqref="O160">
    <cfRule type="containsText" dxfId="427" priority="533" stopIfTrue="1" operator="containsText" text="BAJA">
      <formula>NOT(ISERROR(SEARCH("BAJA",O160)))</formula>
    </cfRule>
    <cfRule type="containsText" dxfId="426" priority="534" stopIfTrue="1" operator="containsText" text="MODERADA">
      <formula>NOT(ISERROR(SEARCH("MODERADA",O160)))</formula>
    </cfRule>
    <cfRule type="containsText" dxfId="425" priority="535" stopIfTrue="1" operator="containsText" text="ALTA">
      <formula>NOT(ISERROR(SEARCH("ALTA",O160)))</formula>
    </cfRule>
    <cfRule type="containsText" dxfId="424" priority="536" stopIfTrue="1" operator="containsText" text="EXTREMA">
      <formula>NOT(ISERROR(SEARCH("EXTREMA",O160)))</formula>
    </cfRule>
  </conditionalFormatting>
  <conditionalFormatting sqref="X160 X162">
    <cfRule type="containsText" dxfId="423" priority="529" stopIfTrue="1" operator="containsText" text="EXTREMA">
      <formula>NOT(ISERROR(SEARCH("EXTREMA",X160)))</formula>
    </cfRule>
    <cfRule type="containsText" dxfId="422" priority="530" stopIfTrue="1" operator="containsText" text="ALTA">
      <formula>NOT(ISERROR(SEARCH("ALTA",X160)))</formula>
    </cfRule>
    <cfRule type="containsText" dxfId="421" priority="531" stopIfTrue="1" operator="containsText" text="MODERADA">
      <formula>NOT(ISERROR(SEARCH("MODERADA",X160)))</formula>
    </cfRule>
    <cfRule type="containsText" dxfId="420" priority="532" stopIfTrue="1" operator="containsText" text="BAJA">
      <formula>NOT(ISERROR(SEARCH("BAJA",X160)))</formula>
    </cfRule>
  </conditionalFormatting>
  <conditionalFormatting sqref="X161">
    <cfRule type="containsText" dxfId="419" priority="525" stopIfTrue="1" operator="containsText" text="EXTREMA">
      <formula>NOT(ISERROR(SEARCH("EXTREMA",X161)))</formula>
    </cfRule>
    <cfRule type="containsText" dxfId="418" priority="526" stopIfTrue="1" operator="containsText" text="ALTA">
      <formula>NOT(ISERROR(SEARCH("ALTA",X161)))</formula>
    </cfRule>
    <cfRule type="containsText" dxfId="417" priority="527" stopIfTrue="1" operator="containsText" text="MODERADA">
      <formula>NOT(ISERROR(SEARCH("MODERADA",X161)))</formula>
    </cfRule>
    <cfRule type="containsText" dxfId="416" priority="528" stopIfTrue="1" operator="containsText" text="BAJA">
      <formula>NOT(ISERROR(SEARCH("BAJA",X161)))</formula>
    </cfRule>
  </conditionalFormatting>
  <conditionalFormatting sqref="X163">
    <cfRule type="containsText" dxfId="415" priority="521" stopIfTrue="1" operator="containsText" text="EXTREMA">
      <formula>NOT(ISERROR(SEARCH("EXTREMA",X163)))</formula>
    </cfRule>
    <cfRule type="containsText" dxfId="414" priority="522" stopIfTrue="1" operator="containsText" text="ALTA">
      <formula>NOT(ISERROR(SEARCH("ALTA",X163)))</formula>
    </cfRule>
    <cfRule type="containsText" dxfId="413" priority="523" stopIfTrue="1" operator="containsText" text="MODERADA">
      <formula>NOT(ISERROR(SEARCH("MODERADA",X163)))</formula>
    </cfRule>
    <cfRule type="containsText" dxfId="412" priority="524" stopIfTrue="1" operator="containsText" text="BAJA">
      <formula>NOT(ISERROR(SEARCH("BAJA",X163)))</formula>
    </cfRule>
  </conditionalFormatting>
  <conditionalFormatting sqref="N221">
    <cfRule type="containsText" dxfId="411" priority="465" stopIfTrue="1" operator="containsText" text="BAJA">
      <formula>NOT(ISERROR(SEARCH("BAJA",N221)))</formula>
    </cfRule>
    <cfRule type="containsText" dxfId="410" priority="466" stopIfTrue="1" operator="containsText" text="MODERADA">
      <formula>NOT(ISERROR(SEARCH("MODERADA",N221)))</formula>
    </cfRule>
    <cfRule type="containsText" dxfId="409" priority="467" stopIfTrue="1" operator="containsText" text="ALTA">
      <formula>NOT(ISERROR(SEARCH("ALTA",N221)))</formula>
    </cfRule>
    <cfRule type="containsText" dxfId="408" priority="468" stopIfTrue="1" operator="containsText" text="EXTREMA">
      <formula>NOT(ISERROR(SEARCH("EXTREMA",N221)))</formula>
    </cfRule>
  </conditionalFormatting>
  <conditionalFormatting sqref="S221:S225">
    <cfRule type="expression" dxfId="407" priority="461">
      <formula>$S221="EXTREMA"</formula>
    </cfRule>
    <cfRule type="expression" dxfId="406" priority="462">
      <formula>$S221="ALTA"</formula>
    </cfRule>
    <cfRule type="expression" dxfId="405" priority="463">
      <formula>$S221="MODERADA"</formula>
    </cfRule>
    <cfRule type="expression" dxfId="404" priority="464">
      <formula>$S221="BAJA"</formula>
    </cfRule>
  </conditionalFormatting>
  <conditionalFormatting sqref="N226">
    <cfRule type="containsText" dxfId="403" priority="453" stopIfTrue="1" operator="containsText" text="BAJA">
      <formula>NOT(ISERROR(SEARCH("BAJA",N226)))</formula>
    </cfRule>
    <cfRule type="containsText" dxfId="402" priority="454" stopIfTrue="1" operator="containsText" text="MODERADA">
      <formula>NOT(ISERROR(SEARCH("MODERADA",N226)))</formula>
    </cfRule>
    <cfRule type="containsText" dxfId="401" priority="455" stopIfTrue="1" operator="containsText" text="ALTA">
      <formula>NOT(ISERROR(SEARCH("ALTA",N226)))</formula>
    </cfRule>
    <cfRule type="containsText" dxfId="400" priority="456" stopIfTrue="1" operator="containsText" text="EXTREMA">
      <formula>NOT(ISERROR(SEARCH("EXTREMA",N226)))</formula>
    </cfRule>
  </conditionalFormatting>
  <conditionalFormatting sqref="S226:S230">
    <cfRule type="expression" dxfId="399" priority="449">
      <formula>$S226="EXTREMA"</formula>
    </cfRule>
    <cfRule type="expression" dxfId="398" priority="450">
      <formula>$S226="ALTA"</formula>
    </cfRule>
    <cfRule type="expression" dxfId="397" priority="451">
      <formula>$S226="MODERADA"</formula>
    </cfRule>
    <cfRule type="expression" dxfId="396" priority="452">
      <formula>$S226="BAJA"</formula>
    </cfRule>
  </conditionalFormatting>
  <conditionalFormatting sqref="N231">
    <cfRule type="containsText" dxfId="395" priority="441" stopIfTrue="1" operator="containsText" text="BAJA">
      <formula>NOT(ISERROR(SEARCH("BAJA",N231)))</formula>
    </cfRule>
    <cfRule type="containsText" dxfId="394" priority="442" stopIfTrue="1" operator="containsText" text="MODERADA">
      <formula>NOT(ISERROR(SEARCH("MODERADA",N231)))</formula>
    </cfRule>
    <cfRule type="containsText" dxfId="393" priority="443" stopIfTrue="1" operator="containsText" text="ALTA">
      <formula>NOT(ISERROR(SEARCH("ALTA",N231)))</formula>
    </cfRule>
    <cfRule type="containsText" dxfId="392" priority="444" stopIfTrue="1" operator="containsText" text="EXTREMA">
      <formula>NOT(ISERROR(SEARCH("EXTREMA",N231)))</formula>
    </cfRule>
  </conditionalFormatting>
  <conditionalFormatting sqref="S231:S235">
    <cfRule type="expression" dxfId="391" priority="437">
      <formula>$S231="EXTREMA"</formula>
    </cfRule>
    <cfRule type="expression" dxfId="390" priority="438">
      <formula>$S231="ALTA"</formula>
    </cfRule>
    <cfRule type="expression" dxfId="389" priority="439">
      <formula>$S231="MODERADA"</formula>
    </cfRule>
    <cfRule type="expression" dxfId="388" priority="440">
      <formula>$S231="BAJA"</formula>
    </cfRule>
  </conditionalFormatting>
  <conditionalFormatting sqref="N236">
    <cfRule type="containsText" dxfId="387" priority="429" stopIfTrue="1" operator="containsText" text="BAJA">
      <formula>NOT(ISERROR(SEARCH("BAJA",N236)))</formula>
    </cfRule>
    <cfRule type="containsText" dxfId="386" priority="430" stopIfTrue="1" operator="containsText" text="MODERADA">
      <formula>NOT(ISERROR(SEARCH("MODERADA",N236)))</formula>
    </cfRule>
    <cfRule type="containsText" dxfId="385" priority="431" stopIfTrue="1" operator="containsText" text="ALTA">
      <formula>NOT(ISERROR(SEARCH("ALTA",N236)))</formula>
    </cfRule>
    <cfRule type="containsText" dxfId="384" priority="432" stopIfTrue="1" operator="containsText" text="EXTREMA">
      <formula>NOT(ISERROR(SEARCH("EXTREMA",N236)))</formula>
    </cfRule>
  </conditionalFormatting>
  <conditionalFormatting sqref="S236:S240">
    <cfRule type="expression" dxfId="383" priority="425">
      <formula>$S236="EXTREMA"</formula>
    </cfRule>
    <cfRule type="expression" dxfId="382" priority="426">
      <formula>$S236="ALTA"</formula>
    </cfRule>
    <cfRule type="expression" dxfId="381" priority="427">
      <formula>$S236="MODERADA"</formula>
    </cfRule>
    <cfRule type="expression" dxfId="380" priority="428">
      <formula>$S236="BAJA"</formula>
    </cfRule>
  </conditionalFormatting>
  <conditionalFormatting sqref="N241">
    <cfRule type="containsText" dxfId="379" priority="417" stopIfTrue="1" operator="containsText" text="BAJA">
      <formula>NOT(ISERROR(SEARCH("BAJA",N241)))</formula>
    </cfRule>
    <cfRule type="containsText" dxfId="378" priority="418" stopIfTrue="1" operator="containsText" text="MODERADA">
      <formula>NOT(ISERROR(SEARCH("MODERADA",N241)))</formula>
    </cfRule>
    <cfRule type="containsText" dxfId="377" priority="419" stopIfTrue="1" operator="containsText" text="ALTA">
      <formula>NOT(ISERROR(SEARCH("ALTA",N241)))</formula>
    </cfRule>
    <cfRule type="containsText" dxfId="376" priority="420" stopIfTrue="1" operator="containsText" text="EXTREMA">
      <formula>NOT(ISERROR(SEARCH("EXTREMA",N241)))</formula>
    </cfRule>
  </conditionalFormatting>
  <conditionalFormatting sqref="S241:S246">
    <cfRule type="expression" dxfId="375" priority="413">
      <formula>$S241="EXTREMA"</formula>
    </cfRule>
    <cfRule type="expression" dxfId="374" priority="414">
      <formula>$S241="ALTA"</formula>
    </cfRule>
    <cfRule type="expression" dxfId="373" priority="415">
      <formula>$S241="MODERADA"</formula>
    </cfRule>
    <cfRule type="expression" dxfId="372" priority="416">
      <formula>$S241="BAJA"</formula>
    </cfRule>
  </conditionalFormatting>
  <conditionalFormatting sqref="N247">
    <cfRule type="containsText" dxfId="371" priority="405" stopIfTrue="1" operator="containsText" text="BAJA">
      <formula>NOT(ISERROR(SEARCH("BAJA",N247)))</formula>
    </cfRule>
    <cfRule type="containsText" dxfId="370" priority="406" stopIfTrue="1" operator="containsText" text="MODERADA">
      <formula>NOT(ISERROR(SEARCH("MODERADA",N247)))</formula>
    </cfRule>
    <cfRule type="containsText" dxfId="369" priority="407" stopIfTrue="1" operator="containsText" text="ALTA">
      <formula>NOT(ISERROR(SEARCH("ALTA",N247)))</formula>
    </cfRule>
    <cfRule type="containsText" dxfId="368" priority="408" stopIfTrue="1" operator="containsText" text="EXTREMA">
      <formula>NOT(ISERROR(SEARCH("EXTREMA",N247)))</formula>
    </cfRule>
  </conditionalFormatting>
  <conditionalFormatting sqref="S247:S251">
    <cfRule type="expression" dxfId="367" priority="401">
      <formula>$S247="EXTREMA"</formula>
    </cfRule>
    <cfRule type="expression" dxfId="366" priority="402">
      <formula>$S247="ALTA"</formula>
    </cfRule>
    <cfRule type="expression" dxfId="365" priority="403">
      <formula>$S247="MODERADA"</formula>
    </cfRule>
    <cfRule type="expression" dxfId="364" priority="404">
      <formula>$S247="BAJA"</formula>
    </cfRule>
  </conditionalFormatting>
  <conditionalFormatting sqref="O165">
    <cfRule type="containsText" dxfId="363" priority="385" stopIfTrue="1" operator="containsText" text="BAJA">
      <formula>NOT(ISERROR(SEARCH("BAJA",O165)))</formula>
    </cfRule>
    <cfRule type="containsText" dxfId="362" priority="386" stopIfTrue="1" operator="containsText" text="MODERADA">
      <formula>NOT(ISERROR(SEARCH("MODERADA",O165)))</formula>
    </cfRule>
    <cfRule type="containsText" dxfId="361" priority="387" stopIfTrue="1" operator="containsText" text="ALTA">
      <formula>NOT(ISERROR(SEARCH("ALTA",O165)))</formula>
    </cfRule>
    <cfRule type="containsText" dxfId="360" priority="388" stopIfTrue="1" operator="containsText" text="EXTREMA">
      <formula>NOT(ISERROR(SEARCH("EXTREMA",O165)))</formula>
    </cfRule>
  </conditionalFormatting>
  <conditionalFormatting sqref="N169">
    <cfRule type="containsText" dxfId="359" priority="381" stopIfTrue="1" operator="containsText" text="BAJA">
      <formula>NOT(ISERROR(SEARCH("BAJA",N169)))</formula>
    </cfRule>
    <cfRule type="containsText" dxfId="358" priority="382" stopIfTrue="1" operator="containsText" text="MODERADA">
      <formula>NOT(ISERROR(SEARCH("MODERADA",N169)))</formula>
    </cfRule>
    <cfRule type="containsText" dxfId="357" priority="383" stopIfTrue="1" operator="containsText" text="ALTA">
      <formula>NOT(ISERROR(SEARCH("ALTA",N169)))</formula>
    </cfRule>
    <cfRule type="containsText" dxfId="356" priority="384" stopIfTrue="1" operator="containsText" text="EXTREMA">
      <formula>NOT(ISERROR(SEARCH("EXTREMA",N169)))</formula>
    </cfRule>
  </conditionalFormatting>
  <conditionalFormatting sqref="O169">
    <cfRule type="containsText" dxfId="355" priority="377" stopIfTrue="1" operator="containsText" text="BAJA">
      <formula>NOT(ISERROR(SEARCH("BAJA",O169)))</formula>
    </cfRule>
    <cfRule type="containsText" dxfId="354" priority="378" stopIfTrue="1" operator="containsText" text="MODERADA">
      <formula>NOT(ISERROR(SEARCH("MODERADA",O169)))</formula>
    </cfRule>
    <cfRule type="containsText" dxfId="353" priority="379" stopIfTrue="1" operator="containsText" text="ALTA">
      <formula>NOT(ISERROR(SEARCH("ALTA",O169)))</formula>
    </cfRule>
    <cfRule type="containsText" dxfId="352" priority="380" stopIfTrue="1" operator="containsText" text="EXTREMA">
      <formula>NOT(ISERROR(SEARCH("EXTREMA",O169)))</formula>
    </cfRule>
  </conditionalFormatting>
  <conditionalFormatting sqref="S169:S173">
    <cfRule type="expression" dxfId="351" priority="373">
      <formula>$S169="EXTREMA"</formula>
    </cfRule>
    <cfRule type="expression" dxfId="350" priority="374">
      <formula>$S169="ALTA"</formula>
    </cfRule>
    <cfRule type="expression" dxfId="349" priority="375">
      <formula>$S169="MODERADA"</formula>
    </cfRule>
    <cfRule type="expression" dxfId="348" priority="376">
      <formula>$S169="BAJA"</formula>
    </cfRule>
  </conditionalFormatting>
  <conditionalFormatting sqref="N174">
    <cfRule type="containsText" dxfId="347" priority="369" stopIfTrue="1" operator="containsText" text="BAJA">
      <formula>NOT(ISERROR(SEARCH("BAJA",N174)))</formula>
    </cfRule>
    <cfRule type="containsText" dxfId="346" priority="370" stopIfTrue="1" operator="containsText" text="MODERADA">
      <formula>NOT(ISERROR(SEARCH("MODERADA",N174)))</formula>
    </cfRule>
    <cfRule type="containsText" dxfId="345" priority="371" stopIfTrue="1" operator="containsText" text="ALTA">
      <formula>NOT(ISERROR(SEARCH("ALTA",N174)))</formula>
    </cfRule>
    <cfRule type="containsText" dxfId="344" priority="372" stopIfTrue="1" operator="containsText" text="EXTREMA">
      <formula>NOT(ISERROR(SEARCH("EXTREMA",N174)))</formula>
    </cfRule>
  </conditionalFormatting>
  <conditionalFormatting sqref="S174:S178">
    <cfRule type="expression" dxfId="343" priority="365">
      <formula>$S174="EXTREMA"</formula>
    </cfRule>
    <cfRule type="expression" dxfId="342" priority="366">
      <formula>$S174="ALTA"</formula>
    </cfRule>
    <cfRule type="expression" dxfId="341" priority="367">
      <formula>$S174="MODERADA"</formula>
    </cfRule>
    <cfRule type="expression" dxfId="340" priority="368">
      <formula>$S174="BAJA"</formula>
    </cfRule>
  </conditionalFormatting>
  <conditionalFormatting sqref="N179">
    <cfRule type="containsText" dxfId="339" priority="361" stopIfTrue="1" operator="containsText" text="BAJA">
      <formula>NOT(ISERROR(SEARCH("BAJA",N179)))</formula>
    </cfRule>
    <cfRule type="containsText" dxfId="338" priority="362" stopIfTrue="1" operator="containsText" text="MODERADA">
      <formula>NOT(ISERROR(SEARCH("MODERADA",N179)))</formula>
    </cfRule>
    <cfRule type="containsText" dxfId="337" priority="363" stopIfTrue="1" operator="containsText" text="ALTA">
      <formula>NOT(ISERROR(SEARCH("ALTA",N179)))</formula>
    </cfRule>
    <cfRule type="containsText" dxfId="336" priority="364" stopIfTrue="1" operator="containsText" text="EXTREMA">
      <formula>NOT(ISERROR(SEARCH("EXTREMA",N179)))</formula>
    </cfRule>
  </conditionalFormatting>
  <conditionalFormatting sqref="O179">
    <cfRule type="containsText" dxfId="335" priority="357" stopIfTrue="1" operator="containsText" text="BAJA">
      <formula>NOT(ISERROR(SEARCH("BAJA",O179)))</formula>
    </cfRule>
    <cfRule type="containsText" dxfId="334" priority="358" stopIfTrue="1" operator="containsText" text="MODERADA">
      <formula>NOT(ISERROR(SEARCH("MODERADA",O179)))</formula>
    </cfRule>
    <cfRule type="containsText" dxfId="333" priority="359" stopIfTrue="1" operator="containsText" text="ALTA">
      <formula>NOT(ISERROR(SEARCH("ALTA",O179)))</formula>
    </cfRule>
    <cfRule type="containsText" dxfId="332" priority="360" stopIfTrue="1" operator="containsText" text="EXTREMA">
      <formula>NOT(ISERROR(SEARCH("EXTREMA",O179)))</formula>
    </cfRule>
  </conditionalFormatting>
  <conditionalFormatting sqref="O183">
    <cfRule type="containsText" dxfId="331" priority="349" stopIfTrue="1" operator="containsText" text="BAJA">
      <formula>NOT(ISERROR(SEARCH("BAJA",O183)))</formula>
    </cfRule>
    <cfRule type="containsText" dxfId="330" priority="350" stopIfTrue="1" operator="containsText" text="MODERADA">
      <formula>NOT(ISERROR(SEARCH("MODERADA",O183)))</formula>
    </cfRule>
    <cfRule type="containsText" dxfId="329" priority="351" stopIfTrue="1" operator="containsText" text="ALTA">
      <formula>NOT(ISERROR(SEARCH("ALTA",O183)))</formula>
    </cfRule>
    <cfRule type="containsText" dxfId="328" priority="352" stopIfTrue="1" operator="containsText" text="EXTREMA">
      <formula>NOT(ISERROR(SEARCH("EXTREMA",O183)))</formula>
    </cfRule>
  </conditionalFormatting>
  <conditionalFormatting sqref="S183:S187">
    <cfRule type="expression" dxfId="327" priority="345">
      <formula>$S183="EXTREMA"</formula>
    </cfRule>
    <cfRule type="expression" dxfId="326" priority="346">
      <formula>$S183="ALTA"</formula>
    </cfRule>
    <cfRule type="expression" dxfId="325" priority="347">
      <formula>$S183="MODERADA"</formula>
    </cfRule>
    <cfRule type="expression" dxfId="324" priority="348">
      <formula>$S183="BAJA"</formula>
    </cfRule>
  </conditionalFormatting>
  <conditionalFormatting sqref="N183">
    <cfRule type="containsText" dxfId="323" priority="341" stopIfTrue="1" operator="containsText" text="BAJA">
      <formula>NOT(ISERROR(SEARCH("BAJA",N183)))</formula>
    </cfRule>
    <cfRule type="containsText" dxfId="322" priority="342" stopIfTrue="1" operator="containsText" text="MODERADA">
      <formula>NOT(ISERROR(SEARCH("MODERADA",N183)))</formula>
    </cfRule>
    <cfRule type="containsText" dxfId="321" priority="343" stopIfTrue="1" operator="containsText" text="ALTA">
      <formula>NOT(ISERROR(SEARCH("ALTA",N183)))</formula>
    </cfRule>
    <cfRule type="containsText" dxfId="320" priority="344" stopIfTrue="1" operator="containsText" text="EXTREMA">
      <formula>NOT(ISERROR(SEARCH("EXTREMA",N183)))</formula>
    </cfRule>
  </conditionalFormatting>
  <conditionalFormatting sqref="S188:S192">
    <cfRule type="expression" dxfId="319" priority="337">
      <formula>$S188="EXTREMA"</formula>
    </cfRule>
    <cfRule type="expression" dxfId="318" priority="338">
      <formula>$S188="ALTA"</formula>
    </cfRule>
    <cfRule type="expression" dxfId="317" priority="339">
      <formula>$S188="MODERADA"</formula>
    </cfRule>
    <cfRule type="expression" dxfId="316" priority="340">
      <formula>$S188="BAJA"</formula>
    </cfRule>
  </conditionalFormatting>
  <conditionalFormatting sqref="N188">
    <cfRule type="containsText" dxfId="315" priority="333" stopIfTrue="1" operator="containsText" text="BAJA">
      <formula>NOT(ISERROR(SEARCH("BAJA",N188)))</formula>
    </cfRule>
    <cfRule type="containsText" dxfId="314" priority="334" stopIfTrue="1" operator="containsText" text="MODERADA">
      <formula>NOT(ISERROR(SEARCH("MODERADA",N188)))</formula>
    </cfRule>
    <cfRule type="containsText" dxfId="313" priority="335" stopIfTrue="1" operator="containsText" text="ALTA">
      <formula>NOT(ISERROR(SEARCH("ALTA",N188)))</formula>
    </cfRule>
    <cfRule type="containsText" dxfId="312" priority="336" stopIfTrue="1" operator="containsText" text="EXTREMA">
      <formula>NOT(ISERROR(SEARCH("EXTREMA",N188)))</formula>
    </cfRule>
  </conditionalFormatting>
  <conditionalFormatting sqref="S198:S202">
    <cfRule type="expression" dxfId="311" priority="325">
      <formula>$S198="EXTREMA"</formula>
    </cfRule>
    <cfRule type="expression" dxfId="310" priority="326">
      <formula>$S198="ALTA"</formula>
    </cfRule>
    <cfRule type="expression" dxfId="309" priority="327">
      <formula>$S198="MODERADA"</formula>
    </cfRule>
    <cfRule type="expression" dxfId="308" priority="328">
      <formula>$S198="BAJA"</formula>
    </cfRule>
  </conditionalFormatting>
  <conditionalFormatting sqref="U216">
    <cfRule type="containsText" dxfId="307" priority="273" stopIfTrue="1" operator="containsText" text="BAJA">
      <formula>NOT(ISERROR(SEARCH("BAJA",U216)))</formula>
    </cfRule>
    <cfRule type="containsText" dxfId="306" priority="274" stopIfTrue="1" operator="containsText" text="MODERADA">
      <formula>NOT(ISERROR(SEARCH("MODERADA",U216)))</formula>
    </cfRule>
    <cfRule type="containsText" dxfId="305" priority="275" stopIfTrue="1" operator="containsText" text="ALTA">
      <formula>NOT(ISERROR(SEARCH("ALTA",U216)))</formula>
    </cfRule>
    <cfRule type="containsText" dxfId="304" priority="276" stopIfTrue="1" operator="containsText" text="EXTREMA">
      <formula>NOT(ISERROR(SEARCH("EXTREMA",U216)))</formula>
    </cfRule>
  </conditionalFormatting>
  <conditionalFormatting sqref="N203">
    <cfRule type="containsText" dxfId="303" priority="317" stopIfTrue="1" operator="containsText" text="BAJA">
      <formula>NOT(ISERROR(SEARCH("BAJA",N203)))</formula>
    </cfRule>
    <cfRule type="containsText" dxfId="302" priority="318" stopIfTrue="1" operator="containsText" text="MODERADA">
      <formula>NOT(ISERROR(SEARCH("MODERADA",N203)))</formula>
    </cfRule>
    <cfRule type="containsText" dxfId="301" priority="319" stopIfTrue="1" operator="containsText" text="ALTA">
      <formula>NOT(ISERROR(SEARCH("ALTA",N203)))</formula>
    </cfRule>
    <cfRule type="containsText" dxfId="300" priority="320" stopIfTrue="1" operator="containsText" text="EXTREMA">
      <formula>NOT(ISERROR(SEARCH("EXTREMA",N203)))</formula>
    </cfRule>
  </conditionalFormatting>
  <conditionalFormatting sqref="O203">
    <cfRule type="containsText" dxfId="299" priority="313" stopIfTrue="1" operator="containsText" text="BAJA">
      <formula>NOT(ISERROR(SEARCH("BAJA",O203)))</formula>
    </cfRule>
    <cfRule type="containsText" dxfId="298" priority="314" stopIfTrue="1" operator="containsText" text="MODERADA">
      <formula>NOT(ISERROR(SEARCH("MODERADA",O203)))</formula>
    </cfRule>
    <cfRule type="containsText" dxfId="297" priority="315" stopIfTrue="1" operator="containsText" text="ALTA">
      <formula>NOT(ISERROR(SEARCH("ALTA",O203)))</formula>
    </cfRule>
    <cfRule type="containsText" dxfId="296" priority="316" stopIfTrue="1" operator="containsText" text="EXTREMA">
      <formula>NOT(ISERROR(SEARCH("EXTREMA",O203)))</formula>
    </cfRule>
  </conditionalFormatting>
  <conditionalFormatting sqref="S203:S207">
    <cfRule type="expression" dxfId="295" priority="309">
      <formula>$S203="EXTREMA"</formula>
    </cfRule>
    <cfRule type="expression" dxfId="294" priority="310">
      <formula>$S203="ALTA"</formula>
    </cfRule>
    <cfRule type="expression" dxfId="293" priority="311">
      <formula>$S203="MODERADA"</formula>
    </cfRule>
    <cfRule type="expression" dxfId="292" priority="312">
      <formula>$S203="BAJA"</formula>
    </cfRule>
  </conditionalFormatting>
  <conditionalFormatting sqref="O208">
    <cfRule type="containsText" dxfId="291" priority="305" stopIfTrue="1" operator="containsText" text="BAJA">
      <formula>NOT(ISERROR(SEARCH("BAJA",O208)))</formula>
    </cfRule>
    <cfRule type="containsText" dxfId="290" priority="306" stopIfTrue="1" operator="containsText" text="MODERADA">
      <formula>NOT(ISERROR(SEARCH("MODERADA",O208)))</formula>
    </cfRule>
    <cfRule type="containsText" dxfId="289" priority="307" stopIfTrue="1" operator="containsText" text="ALTA">
      <formula>NOT(ISERROR(SEARCH("ALTA",O208)))</formula>
    </cfRule>
    <cfRule type="containsText" dxfId="288" priority="308" stopIfTrue="1" operator="containsText" text="EXTREMA">
      <formula>NOT(ISERROR(SEARCH("EXTREMA",O208)))</formula>
    </cfRule>
  </conditionalFormatting>
  <conditionalFormatting sqref="N208">
    <cfRule type="containsText" dxfId="287" priority="297" stopIfTrue="1" operator="containsText" text="BAJA">
      <formula>NOT(ISERROR(SEARCH("BAJA",N208)))</formula>
    </cfRule>
    <cfRule type="containsText" dxfId="286" priority="298" stopIfTrue="1" operator="containsText" text="MODERADA">
      <formula>NOT(ISERROR(SEARCH("MODERADA",N208)))</formula>
    </cfRule>
    <cfRule type="containsText" dxfId="285" priority="299" stopIfTrue="1" operator="containsText" text="ALTA">
      <formula>NOT(ISERROR(SEARCH("ALTA",N208)))</formula>
    </cfRule>
    <cfRule type="containsText" dxfId="284" priority="300" stopIfTrue="1" operator="containsText" text="EXTREMA">
      <formula>NOT(ISERROR(SEARCH("EXTREMA",N208)))</formula>
    </cfRule>
  </conditionalFormatting>
  <conditionalFormatting sqref="N212">
    <cfRule type="containsText" dxfId="283" priority="293" stopIfTrue="1" operator="containsText" text="BAJA">
      <formula>NOT(ISERROR(SEARCH("BAJA",N212)))</formula>
    </cfRule>
    <cfRule type="containsText" dxfId="282" priority="294" stopIfTrue="1" operator="containsText" text="MODERADA">
      <formula>NOT(ISERROR(SEARCH("MODERADA",N212)))</formula>
    </cfRule>
    <cfRule type="containsText" dxfId="281" priority="295" stopIfTrue="1" operator="containsText" text="ALTA">
      <formula>NOT(ISERROR(SEARCH("ALTA",N212)))</formula>
    </cfRule>
    <cfRule type="containsText" dxfId="280" priority="296" stopIfTrue="1" operator="containsText" text="EXTREMA">
      <formula>NOT(ISERROR(SEARCH("EXTREMA",N212)))</formula>
    </cfRule>
  </conditionalFormatting>
  <conditionalFormatting sqref="N216">
    <cfRule type="containsText" dxfId="279" priority="285" stopIfTrue="1" operator="containsText" text="BAJA">
      <formula>NOT(ISERROR(SEARCH("BAJA",N216)))</formula>
    </cfRule>
    <cfRule type="containsText" dxfId="278" priority="286" stopIfTrue="1" operator="containsText" text="MODERADA">
      <formula>NOT(ISERROR(SEARCH("MODERADA",N216)))</formula>
    </cfRule>
    <cfRule type="containsText" dxfId="277" priority="287" stopIfTrue="1" operator="containsText" text="ALTA">
      <formula>NOT(ISERROR(SEARCH("ALTA",N216)))</formula>
    </cfRule>
    <cfRule type="containsText" dxfId="276" priority="288" stopIfTrue="1" operator="containsText" text="EXTREMA">
      <formula>NOT(ISERROR(SEARCH("EXTREMA",N216)))</formula>
    </cfRule>
  </conditionalFormatting>
  <conditionalFormatting sqref="O216">
    <cfRule type="containsText" dxfId="275" priority="281" stopIfTrue="1" operator="containsText" text="BAJA">
      <formula>NOT(ISERROR(SEARCH("BAJA",O216)))</formula>
    </cfRule>
    <cfRule type="containsText" dxfId="274" priority="282" stopIfTrue="1" operator="containsText" text="MODERADA">
      <formula>NOT(ISERROR(SEARCH("MODERADA",O216)))</formula>
    </cfRule>
    <cfRule type="containsText" dxfId="273" priority="283" stopIfTrue="1" operator="containsText" text="ALTA">
      <formula>NOT(ISERROR(SEARCH("ALTA",O216)))</formula>
    </cfRule>
    <cfRule type="containsText" dxfId="272" priority="284" stopIfTrue="1" operator="containsText" text="EXTREMA">
      <formula>NOT(ISERROR(SEARCH("EXTREMA",O216)))</formula>
    </cfRule>
  </conditionalFormatting>
  <conditionalFormatting sqref="S216:S220">
    <cfRule type="expression" dxfId="271" priority="277">
      <formula>$S216="EXTREMA"</formula>
    </cfRule>
    <cfRule type="expression" dxfId="270" priority="278">
      <formula>$S216="ALTA"</formula>
    </cfRule>
    <cfRule type="expression" dxfId="269" priority="279">
      <formula>$S216="MODERADA"</formula>
    </cfRule>
    <cfRule type="expression" dxfId="268" priority="280">
      <formula>$S216="BAJA"</formula>
    </cfRule>
  </conditionalFormatting>
  <conditionalFormatting sqref="O236">
    <cfRule type="containsText" dxfId="267" priority="241" stopIfTrue="1" operator="containsText" text="BAJA">
      <formula>NOT(ISERROR(SEARCH("BAJA",O236)))</formula>
    </cfRule>
    <cfRule type="containsText" dxfId="266" priority="242" stopIfTrue="1" operator="containsText" text="MODERADA">
      <formula>NOT(ISERROR(SEARCH("MODERADA",O236)))</formula>
    </cfRule>
    <cfRule type="containsText" dxfId="265" priority="243" stopIfTrue="1" operator="containsText" text="ALTA">
      <formula>NOT(ISERROR(SEARCH("ALTA",O236)))</formula>
    </cfRule>
    <cfRule type="containsText" dxfId="264" priority="244" stopIfTrue="1" operator="containsText" text="EXTREMA">
      <formula>NOT(ISERROR(SEARCH("EXTREMA",O236)))</formula>
    </cfRule>
  </conditionalFormatting>
  <conditionalFormatting sqref="O221">
    <cfRule type="containsText" dxfId="263" priority="269" stopIfTrue="1" operator="containsText" text="BAJA">
      <formula>NOT(ISERROR(SEARCH("BAJA",O221)))</formula>
    </cfRule>
    <cfRule type="containsText" dxfId="262" priority="270" stopIfTrue="1" operator="containsText" text="MODERADA">
      <formula>NOT(ISERROR(SEARCH("MODERADA",O221)))</formula>
    </cfRule>
    <cfRule type="containsText" dxfId="261" priority="271" stopIfTrue="1" operator="containsText" text="ALTA">
      <formula>NOT(ISERROR(SEARCH("ALTA",O221)))</formula>
    </cfRule>
    <cfRule type="containsText" dxfId="260" priority="272" stopIfTrue="1" operator="containsText" text="EXTREMA">
      <formula>NOT(ISERROR(SEARCH("EXTREMA",O221)))</formula>
    </cfRule>
  </conditionalFormatting>
  <conditionalFormatting sqref="O226">
    <cfRule type="containsText" dxfId="259" priority="265" stopIfTrue="1" operator="containsText" text="BAJA">
      <formula>NOT(ISERROR(SEARCH("BAJA",O226)))</formula>
    </cfRule>
    <cfRule type="containsText" dxfId="258" priority="266" stopIfTrue="1" operator="containsText" text="MODERADA">
      <formula>NOT(ISERROR(SEARCH("MODERADA",O226)))</formula>
    </cfRule>
    <cfRule type="containsText" dxfId="257" priority="267" stopIfTrue="1" operator="containsText" text="ALTA">
      <formula>NOT(ISERROR(SEARCH("ALTA",O226)))</formula>
    </cfRule>
    <cfRule type="containsText" dxfId="256" priority="268" stopIfTrue="1" operator="containsText" text="EXTREMA">
      <formula>NOT(ISERROR(SEARCH("EXTREMA",O226)))</formula>
    </cfRule>
  </conditionalFormatting>
  <conditionalFormatting sqref="O231">
    <cfRule type="containsText" dxfId="255" priority="261" stopIfTrue="1" operator="containsText" text="BAJA">
      <formula>NOT(ISERROR(SEARCH("BAJA",O231)))</formula>
    </cfRule>
    <cfRule type="containsText" dxfId="254" priority="262" stopIfTrue="1" operator="containsText" text="MODERADA">
      <formula>NOT(ISERROR(SEARCH("MODERADA",O231)))</formula>
    </cfRule>
    <cfRule type="containsText" dxfId="253" priority="263" stopIfTrue="1" operator="containsText" text="ALTA">
      <formula>NOT(ISERROR(SEARCH("ALTA",O231)))</formula>
    </cfRule>
    <cfRule type="containsText" dxfId="252" priority="264" stopIfTrue="1" operator="containsText" text="EXTREMA">
      <formula>NOT(ISERROR(SEARCH("EXTREMA",O231)))</formula>
    </cfRule>
  </conditionalFormatting>
  <conditionalFormatting sqref="X235">
    <cfRule type="containsText" dxfId="251" priority="245" stopIfTrue="1" operator="containsText" text="EXTREMA">
      <formula>NOT(ISERROR(SEARCH("EXTREMA",X235)))</formula>
    </cfRule>
    <cfRule type="containsText" dxfId="250" priority="246" stopIfTrue="1" operator="containsText" text="ALTA">
      <formula>NOT(ISERROR(SEARCH("ALTA",X235)))</formula>
    </cfRule>
    <cfRule type="containsText" dxfId="249" priority="247" stopIfTrue="1" operator="containsText" text="MODERADA">
      <formula>NOT(ISERROR(SEARCH("MODERADA",X235)))</formula>
    </cfRule>
    <cfRule type="containsText" dxfId="248" priority="248" stopIfTrue="1" operator="containsText" text="BAJA">
      <formula>NOT(ISERROR(SEARCH("BAJA",X235)))</formula>
    </cfRule>
  </conditionalFormatting>
  <conditionalFormatting sqref="X231">
    <cfRule type="containsText" dxfId="247" priority="257" stopIfTrue="1" operator="containsText" text="EXTREMA">
      <formula>NOT(ISERROR(SEARCH("EXTREMA",X231)))</formula>
    </cfRule>
    <cfRule type="containsText" dxfId="246" priority="258" stopIfTrue="1" operator="containsText" text="ALTA">
      <formula>NOT(ISERROR(SEARCH("ALTA",X231)))</formula>
    </cfRule>
    <cfRule type="containsText" dxfId="245" priority="259" stopIfTrue="1" operator="containsText" text="MODERADA">
      <formula>NOT(ISERROR(SEARCH("MODERADA",X231)))</formula>
    </cfRule>
    <cfRule type="containsText" dxfId="244" priority="260" stopIfTrue="1" operator="containsText" text="BAJA">
      <formula>NOT(ISERROR(SEARCH("BAJA",X231)))</formula>
    </cfRule>
  </conditionalFormatting>
  <conditionalFormatting sqref="X233">
    <cfRule type="containsText" dxfId="243" priority="253" stopIfTrue="1" operator="containsText" text="EXTREMA">
      <formula>NOT(ISERROR(SEARCH("EXTREMA",X233)))</formula>
    </cfRule>
    <cfRule type="containsText" dxfId="242" priority="254" stopIfTrue="1" operator="containsText" text="ALTA">
      <formula>NOT(ISERROR(SEARCH("ALTA",X233)))</formula>
    </cfRule>
    <cfRule type="containsText" dxfId="241" priority="255" stopIfTrue="1" operator="containsText" text="MODERADA">
      <formula>NOT(ISERROR(SEARCH("MODERADA",X233)))</formula>
    </cfRule>
    <cfRule type="containsText" dxfId="240" priority="256" stopIfTrue="1" operator="containsText" text="BAJA">
      <formula>NOT(ISERROR(SEARCH("BAJA",X233)))</formula>
    </cfRule>
  </conditionalFormatting>
  <conditionalFormatting sqref="X234">
    <cfRule type="containsText" dxfId="239" priority="249" stopIfTrue="1" operator="containsText" text="EXTREMA">
      <formula>NOT(ISERROR(SEARCH("EXTREMA",X234)))</formula>
    </cfRule>
    <cfRule type="containsText" dxfId="238" priority="250" stopIfTrue="1" operator="containsText" text="ALTA">
      <formula>NOT(ISERROR(SEARCH("ALTA",X234)))</formula>
    </cfRule>
    <cfRule type="containsText" dxfId="237" priority="251" stopIfTrue="1" operator="containsText" text="MODERADA">
      <formula>NOT(ISERROR(SEARCH("MODERADA",X234)))</formula>
    </cfRule>
    <cfRule type="containsText" dxfId="236" priority="252" stopIfTrue="1" operator="containsText" text="BAJA">
      <formula>NOT(ISERROR(SEARCH("BAJA",X234)))</formula>
    </cfRule>
  </conditionalFormatting>
  <conditionalFormatting sqref="O247">
    <cfRule type="containsText" dxfId="235" priority="221" stopIfTrue="1" operator="containsText" text="BAJA">
      <formula>NOT(ISERROR(SEARCH("BAJA",O247)))</formula>
    </cfRule>
    <cfRule type="containsText" dxfId="234" priority="222" stopIfTrue="1" operator="containsText" text="MODERADA">
      <formula>NOT(ISERROR(SEARCH("MODERADA",O247)))</formula>
    </cfRule>
    <cfRule type="containsText" dxfId="233" priority="223" stopIfTrue="1" operator="containsText" text="ALTA">
      <formula>NOT(ISERROR(SEARCH("ALTA",O247)))</formula>
    </cfRule>
    <cfRule type="containsText" dxfId="232" priority="224" stopIfTrue="1" operator="containsText" text="EXTREMA">
      <formula>NOT(ISERROR(SEARCH("EXTREMA",O247)))</formula>
    </cfRule>
  </conditionalFormatting>
  <conditionalFormatting sqref="O245">
    <cfRule type="containsText" dxfId="231" priority="237" stopIfTrue="1" operator="containsText" text="BAJA">
      <formula>NOT(ISERROR(SEARCH("BAJA",O245)))</formula>
    </cfRule>
    <cfRule type="containsText" dxfId="230" priority="238" stopIfTrue="1" operator="containsText" text="MODERADA">
      <formula>NOT(ISERROR(SEARCH("MODERADA",O245)))</formula>
    </cfRule>
    <cfRule type="containsText" dxfId="229" priority="239" stopIfTrue="1" operator="containsText" text="ALTA">
      <formula>NOT(ISERROR(SEARCH("ALTA",O245)))</formula>
    </cfRule>
    <cfRule type="containsText" dxfId="228" priority="240" stopIfTrue="1" operator="containsText" text="EXTREMA">
      <formula>NOT(ISERROR(SEARCH("EXTREMA",O245)))</formula>
    </cfRule>
  </conditionalFormatting>
  <conditionalFormatting sqref="X243">
    <cfRule type="containsText" dxfId="227" priority="233" stopIfTrue="1" operator="containsText" text="EXTREMA">
      <formula>NOT(ISERROR(SEARCH("EXTREMA",X243)))</formula>
    </cfRule>
    <cfRule type="containsText" dxfId="226" priority="234" stopIfTrue="1" operator="containsText" text="ALTA">
      <formula>NOT(ISERROR(SEARCH("ALTA",X243)))</formula>
    </cfRule>
    <cfRule type="containsText" dxfId="225" priority="235" stopIfTrue="1" operator="containsText" text="MODERADA">
      <formula>NOT(ISERROR(SEARCH("MODERADA",X243)))</formula>
    </cfRule>
    <cfRule type="containsText" dxfId="224" priority="236" stopIfTrue="1" operator="containsText" text="BAJA">
      <formula>NOT(ISERROR(SEARCH("BAJA",X243)))</formula>
    </cfRule>
  </conditionalFormatting>
  <conditionalFormatting sqref="X241">
    <cfRule type="containsText" dxfId="223" priority="229" stopIfTrue="1" operator="containsText" text="EXTREMA">
      <formula>NOT(ISERROR(SEARCH("EXTREMA",X241)))</formula>
    </cfRule>
    <cfRule type="containsText" dxfId="222" priority="230" stopIfTrue="1" operator="containsText" text="ALTA">
      <formula>NOT(ISERROR(SEARCH("ALTA",X241)))</formula>
    </cfRule>
    <cfRule type="containsText" dxfId="221" priority="231" stopIfTrue="1" operator="containsText" text="MODERADA">
      <formula>NOT(ISERROR(SEARCH("MODERADA",X241)))</formula>
    </cfRule>
    <cfRule type="containsText" dxfId="220" priority="232" stopIfTrue="1" operator="containsText" text="BAJA">
      <formula>NOT(ISERROR(SEARCH("BAJA",X241)))</formula>
    </cfRule>
  </conditionalFormatting>
  <conditionalFormatting sqref="X245">
    <cfRule type="containsText" dxfId="219" priority="225" stopIfTrue="1" operator="containsText" text="EXTREMA">
      <formula>NOT(ISERROR(SEARCH("EXTREMA",X245)))</formula>
    </cfRule>
    <cfRule type="containsText" dxfId="218" priority="226" stopIfTrue="1" operator="containsText" text="ALTA">
      <formula>NOT(ISERROR(SEARCH("ALTA",X245)))</formula>
    </cfRule>
    <cfRule type="containsText" dxfId="217" priority="227" stopIfTrue="1" operator="containsText" text="MODERADA">
      <formula>NOT(ISERROR(SEARCH("MODERADA",X245)))</formula>
    </cfRule>
    <cfRule type="containsText" dxfId="216" priority="228" stopIfTrue="1" operator="containsText" text="BAJA">
      <formula>NOT(ISERROR(SEARCH("BAJA",X245)))</formula>
    </cfRule>
  </conditionalFormatting>
  <conditionalFormatting sqref="O116">
    <cfRule type="containsText" dxfId="215" priority="97" stopIfTrue="1" operator="containsText" text="BAJA">
      <formula>NOT(ISERROR(SEARCH("BAJA",O116)))</formula>
    </cfRule>
    <cfRule type="containsText" dxfId="214" priority="98" stopIfTrue="1" operator="containsText" text="MODERADA">
      <formula>NOT(ISERROR(SEARCH("MODERADA",O116)))</formula>
    </cfRule>
    <cfRule type="containsText" dxfId="213" priority="99" stopIfTrue="1" operator="containsText" text="ALTA">
      <formula>NOT(ISERROR(SEARCH("ALTA",O116)))</formula>
    </cfRule>
    <cfRule type="containsText" dxfId="212" priority="100" stopIfTrue="1" operator="containsText" text="EXTREMA">
      <formula>NOT(ISERROR(SEARCH("EXTREMA",O116)))</formula>
    </cfRule>
  </conditionalFormatting>
  <conditionalFormatting sqref="N70">
    <cfRule type="containsText" dxfId="211" priority="217" stopIfTrue="1" operator="containsText" text="BAJA">
      <formula>NOT(ISERROR(SEARCH("BAJA",N70)))</formula>
    </cfRule>
    <cfRule type="containsText" dxfId="210" priority="218" stopIfTrue="1" operator="containsText" text="MODERADA">
      <formula>NOT(ISERROR(SEARCH("MODERADA",N70)))</formula>
    </cfRule>
    <cfRule type="containsText" dxfId="209" priority="219" stopIfTrue="1" operator="containsText" text="ALTA">
      <formula>NOT(ISERROR(SEARCH("ALTA",N70)))</formula>
    </cfRule>
    <cfRule type="containsText" dxfId="208" priority="220" stopIfTrue="1" operator="containsText" text="EXTREMA">
      <formula>NOT(ISERROR(SEARCH("EXTREMA",N70)))</formula>
    </cfRule>
  </conditionalFormatting>
  <conditionalFormatting sqref="S70:S74">
    <cfRule type="expression" dxfId="207" priority="213">
      <formula>$S70="EXTREMA"</formula>
    </cfRule>
    <cfRule type="expression" dxfId="206" priority="214">
      <formula>$S70="ALTA"</formula>
    </cfRule>
    <cfRule type="expression" dxfId="205" priority="215">
      <formula>$S70="MODERADA"</formula>
    </cfRule>
    <cfRule type="expression" dxfId="204" priority="216">
      <formula>$S70="BAJA"</formula>
    </cfRule>
  </conditionalFormatting>
  <conditionalFormatting sqref="O70">
    <cfRule type="containsText" dxfId="203" priority="209" stopIfTrue="1" operator="containsText" text="BAJA">
      <formula>NOT(ISERROR(SEARCH("BAJA",O70)))</formula>
    </cfRule>
    <cfRule type="containsText" dxfId="202" priority="210" stopIfTrue="1" operator="containsText" text="MODERADA">
      <formula>NOT(ISERROR(SEARCH("MODERADA",O70)))</formula>
    </cfRule>
    <cfRule type="containsText" dxfId="201" priority="211" stopIfTrue="1" operator="containsText" text="ALTA">
      <formula>NOT(ISERROR(SEARCH("ALTA",O70)))</formula>
    </cfRule>
    <cfRule type="containsText" dxfId="200" priority="212" stopIfTrue="1" operator="containsText" text="EXTREMA">
      <formula>NOT(ISERROR(SEARCH("EXTREMA",O70)))</formula>
    </cfRule>
  </conditionalFormatting>
  <conditionalFormatting sqref="S75:S79">
    <cfRule type="expression" dxfId="199" priority="205">
      <formula>$S75="EXTREMA"</formula>
    </cfRule>
    <cfRule type="expression" dxfId="198" priority="206">
      <formula>$S75="ALTA"</formula>
    </cfRule>
    <cfRule type="expression" dxfId="197" priority="207">
      <formula>$S75="MODERADA"</formula>
    </cfRule>
    <cfRule type="expression" dxfId="196" priority="208">
      <formula>$S75="BAJA"</formula>
    </cfRule>
  </conditionalFormatting>
  <conditionalFormatting sqref="N75">
    <cfRule type="containsText" dxfId="195" priority="201" stopIfTrue="1" operator="containsText" text="BAJA">
      <formula>NOT(ISERROR(SEARCH("BAJA",N75)))</formula>
    </cfRule>
    <cfRule type="containsText" dxfId="194" priority="202" stopIfTrue="1" operator="containsText" text="MODERADA">
      <formula>NOT(ISERROR(SEARCH("MODERADA",N75)))</formula>
    </cfRule>
    <cfRule type="containsText" dxfId="193" priority="203" stopIfTrue="1" operator="containsText" text="ALTA">
      <formula>NOT(ISERROR(SEARCH("ALTA",N75)))</formula>
    </cfRule>
    <cfRule type="containsText" dxfId="192" priority="204" stopIfTrue="1" operator="containsText" text="EXTREMA">
      <formula>NOT(ISERROR(SEARCH("EXTREMA",N75)))</formula>
    </cfRule>
  </conditionalFormatting>
  <conditionalFormatting sqref="O80">
    <cfRule type="containsText" dxfId="191" priority="197" stopIfTrue="1" operator="containsText" text="BAJA">
      <formula>NOT(ISERROR(SEARCH("BAJA",O80)))</formula>
    </cfRule>
    <cfRule type="containsText" dxfId="190" priority="198" stopIfTrue="1" operator="containsText" text="MODERADA">
      <formula>NOT(ISERROR(SEARCH("MODERADA",O80)))</formula>
    </cfRule>
    <cfRule type="containsText" dxfId="189" priority="199" stopIfTrue="1" operator="containsText" text="ALTA">
      <formula>NOT(ISERROR(SEARCH("ALTA",O80)))</formula>
    </cfRule>
    <cfRule type="containsText" dxfId="188" priority="200" stopIfTrue="1" operator="containsText" text="EXTREMA">
      <formula>NOT(ISERROR(SEARCH("EXTREMA",O80)))</formula>
    </cfRule>
  </conditionalFormatting>
  <conditionalFormatting sqref="S80:S84">
    <cfRule type="expression" dxfId="187" priority="193">
      <formula>$S80="EXTREMA"</formula>
    </cfRule>
    <cfRule type="expression" dxfId="186" priority="194">
      <formula>$S80="ALTA"</formula>
    </cfRule>
    <cfRule type="expression" dxfId="185" priority="195">
      <formula>$S80="MODERADA"</formula>
    </cfRule>
    <cfRule type="expression" dxfId="184" priority="196">
      <formula>$S80="BAJA"</formula>
    </cfRule>
  </conditionalFormatting>
  <conditionalFormatting sqref="N80">
    <cfRule type="containsText" dxfId="183" priority="189" stopIfTrue="1" operator="containsText" text="BAJA">
      <formula>NOT(ISERROR(SEARCH("BAJA",N80)))</formula>
    </cfRule>
    <cfRule type="containsText" dxfId="182" priority="190" stopIfTrue="1" operator="containsText" text="MODERADA">
      <formula>NOT(ISERROR(SEARCH("MODERADA",N80)))</formula>
    </cfRule>
    <cfRule type="containsText" dxfId="181" priority="191" stopIfTrue="1" operator="containsText" text="ALTA">
      <formula>NOT(ISERROR(SEARCH("ALTA",N80)))</formula>
    </cfRule>
    <cfRule type="containsText" dxfId="180" priority="192" stopIfTrue="1" operator="containsText" text="EXTREMA">
      <formula>NOT(ISERROR(SEARCH("EXTREMA",N80)))</formula>
    </cfRule>
  </conditionalFormatting>
  <conditionalFormatting sqref="O85">
    <cfRule type="containsText" dxfId="179" priority="185" stopIfTrue="1" operator="containsText" text="BAJA">
      <formula>NOT(ISERROR(SEARCH("BAJA",O85)))</formula>
    </cfRule>
    <cfRule type="containsText" dxfId="178" priority="186" stopIfTrue="1" operator="containsText" text="MODERADA">
      <formula>NOT(ISERROR(SEARCH("MODERADA",O85)))</formula>
    </cfRule>
    <cfRule type="containsText" dxfId="177" priority="187" stopIfTrue="1" operator="containsText" text="ALTA">
      <formula>NOT(ISERROR(SEARCH("ALTA",O85)))</formula>
    </cfRule>
    <cfRule type="containsText" dxfId="176" priority="188" stopIfTrue="1" operator="containsText" text="EXTREMA">
      <formula>NOT(ISERROR(SEARCH("EXTREMA",O85)))</formula>
    </cfRule>
  </conditionalFormatting>
  <conditionalFormatting sqref="S85:S89">
    <cfRule type="expression" dxfId="175" priority="181">
      <formula>$S85="EXTREMA"</formula>
    </cfRule>
    <cfRule type="expression" dxfId="174" priority="182">
      <formula>$S85="ALTA"</formula>
    </cfRule>
    <cfRule type="expression" dxfId="173" priority="183">
      <formula>$S85="MODERADA"</formula>
    </cfRule>
    <cfRule type="expression" dxfId="172" priority="184">
      <formula>$S85="BAJA"</formula>
    </cfRule>
  </conditionalFormatting>
  <conditionalFormatting sqref="N85">
    <cfRule type="containsText" dxfId="171" priority="177" stopIfTrue="1" operator="containsText" text="BAJA">
      <formula>NOT(ISERROR(SEARCH("BAJA",N85)))</formula>
    </cfRule>
    <cfRule type="containsText" dxfId="170" priority="178" stopIfTrue="1" operator="containsText" text="MODERADA">
      <formula>NOT(ISERROR(SEARCH("MODERADA",N85)))</formula>
    </cfRule>
    <cfRule type="containsText" dxfId="169" priority="179" stopIfTrue="1" operator="containsText" text="ALTA">
      <formula>NOT(ISERROR(SEARCH("ALTA",N85)))</formula>
    </cfRule>
    <cfRule type="containsText" dxfId="168" priority="180" stopIfTrue="1" operator="containsText" text="EXTREMA">
      <formula>NOT(ISERROR(SEARCH("EXTREMA",N85)))</formula>
    </cfRule>
  </conditionalFormatting>
  <conditionalFormatting sqref="O90">
    <cfRule type="containsText" dxfId="167" priority="173" stopIfTrue="1" operator="containsText" text="BAJA">
      <formula>NOT(ISERROR(SEARCH("BAJA",O90)))</formula>
    </cfRule>
    <cfRule type="containsText" dxfId="166" priority="174" stopIfTrue="1" operator="containsText" text="MODERADA">
      <formula>NOT(ISERROR(SEARCH("MODERADA",O90)))</formula>
    </cfRule>
    <cfRule type="containsText" dxfId="165" priority="175" stopIfTrue="1" operator="containsText" text="ALTA">
      <formula>NOT(ISERROR(SEARCH("ALTA",O90)))</formula>
    </cfRule>
    <cfRule type="containsText" dxfId="164" priority="176" stopIfTrue="1" operator="containsText" text="EXTREMA">
      <formula>NOT(ISERROR(SEARCH("EXTREMA",O90)))</formula>
    </cfRule>
  </conditionalFormatting>
  <conditionalFormatting sqref="S90:S94">
    <cfRule type="expression" dxfId="163" priority="169">
      <formula>$S90="EXTREMA"</formula>
    </cfRule>
    <cfRule type="expression" dxfId="162" priority="170">
      <formula>$S90="ALTA"</formula>
    </cfRule>
    <cfRule type="expression" dxfId="161" priority="171">
      <formula>$S90="MODERADA"</formula>
    </cfRule>
    <cfRule type="expression" dxfId="160" priority="172">
      <formula>$S90="BAJA"</formula>
    </cfRule>
  </conditionalFormatting>
  <conditionalFormatting sqref="N90">
    <cfRule type="containsText" dxfId="159" priority="165" stopIfTrue="1" operator="containsText" text="BAJA">
      <formula>NOT(ISERROR(SEARCH("BAJA",N90)))</formula>
    </cfRule>
    <cfRule type="containsText" dxfId="158" priority="166" stopIfTrue="1" operator="containsText" text="MODERADA">
      <formula>NOT(ISERROR(SEARCH("MODERADA",N90)))</formula>
    </cfRule>
    <cfRule type="containsText" dxfId="157" priority="167" stopIfTrue="1" operator="containsText" text="ALTA">
      <formula>NOT(ISERROR(SEARCH("ALTA",N90)))</formula>
    </cfRule>
    <cfRule type="containsText" dxfId="156" priority="168" stopIfTrue="1" operator="containsText" text="EXTREMA">
      <formula>NOT(ISERROR(SEARCH("EXTREMA",N90)))</formula>
    </cfRule>
  </conditionalFormatting>
  <conditionalFormatting sqref="X95">
    <cfRule type="containsText" dxfId="155" priority="149" stopIfTrue="1" operator="containsText" text="EXTREMA">
      <formula>NOT(ISERROR(SEARCH("EXTREMA",X95)))</formula>
    </cfRule>
    <cfRule type="containsText" dxfId="154" priority="150" stopIfTrue="1" operator="containsText" text="ALTA">
      <formula>NOT(ISERROR(SEARCH("ALTA",X95)))</formula>
    </cfRule>
    <cfRule type="containsText" dxfId="153" priority="151" stopIfTrue="1" operator="containsText" text="MODERADA">
      <formula>NOT(ISERROR(SEARCH("MODERADA",X95)))</formula>
    </cfRule>
    <cfRule type="containsText" dxfId="152" priority="152" stopIfTrue="1" operator="containsText" text="BAJA">
      <formula>NOT(ISERROR(SEARCH("BAJA",X95)))</formula>
    </cfRule>
  </conditionalFormatting>
  <conditionalFormatting sqref="N95">
    <cfRule type="containsText" dxfId="151" priority="161" stopIfTrue="1" operator="containsText" text="BAJA">
      <formula>NOT(ISERROR(SEARCH("BAJA",N95)))</formula>
    </cfRule>
    <cfRule type="containsText" dxfId="150" priority="162" stopIfTrue="1" operator="containsText" text="MODERADA">
      <formula>NOT(ISERROR(SEARCH("MODERADA",N95)))</formula>
    </cfRule>
    <cfRule type="containsText" dxfId="149" priority="163" stopIfTrue="1" operator="containsText" text="ALTA">
      <formula>NOT(ISERROR(SEARCH("ALTA",N95)))</formula>
    </cfRule>
    <cfRule type="containsText" dxfId="148" priority="164" stopIfTrue="1" operator="containsText" text="EXTREMA">
      <formula>NOT(ISERROR(SEARCH("EXTREMA",N95)))</formula>
    </cfRule>
  </conditionalFormatting>
  <conditionalFormatting sqref="O95">
    <cfRule type="containsText" dxfId="147" priority="157" stopIfTrue="1" operator="containsText" text="BAJA">
      <formula>NOT(ISERROR(SEARCH("BAJA",O95)))</formula>
    </cfRule>
    <cfRule type="containsText" dxfId="146" priority="158" stopIfTrue="1" operator="containsText" text="MODERADA">
      <formula>NOT(ISERROR(SEARCH("MODERADA",O95)))</formula>
    </cfRule>
    <cfRule type="containsText" dxfId="145" priority="159" stopIfTrue="1" operator="containsText" text="ALTA">
      <formula>NOT(ISERROR(SEARCH("ALTA",O95)))</formula>
    </cfRule>
    <cfRule type="containsText" dxfId="144" priority="160" stopIfTrue="1" operator="containsText" text="EXTREMA">
      <formula>NOT(ISERROR(SEARCH("EXTREMA",O95)))</formula>
    </cfRule>
  </conditionalFormatting>
  <conditionalFormatting sqref="S95:S99">
    <cfRule type="expression" dxfId="143" priority="153">
      <formula>$S95="EXTREMA"</formula>
    </cfRule>
    <cfRule type="expression" dxfId="142" priority="154">
      <formula>$S95="ALTA"</formula>
    </cfRule>
    <cfRule type="expression" dxfId="141" priority="155">
      <formula>$S95="MODERADA"</formula>
    </cfRule>
    <cfRule type="expression" dxfId="140" priority="156">
      <formula>$S95="BAJA"</formula>
    </cfRule>
  </conditionalFormatting>
  <conditionalFormatting sqref="X105">
    <cfRule type="containsText" dxfId="139" priority="121" stopIfTrue="1" operator="containsText" text="EXTREMA">
      <formula>NOT(ISERROR(SEARCH("EXTREMA",X105)))</formula>
    </cfRule>
    <cfRule type="containsText" dxfId="138" priority="122" stopIfTrue="1" operator="containsText" text="ALTA">
      <formula>NOT(ISERROR(SEARCH("ALTA",X105)))</formula>
    </cfRule>
    <cfRule type="containsText" dxfId="137" priority="123" stopIfTrue="1" operator="containsText" text="MODERADA">
      <formula>NOT(ISERROR(SEARCH("MODERADA",X105)))</formula>
    </cfRule>
    <cfRule type="containsText" dxfId="136" priority="124" stopIfTrue="1" operator="containsText" text="BAJA">
      <formula>NOT(ISERROR(SEARCH("BAJA",X105)))</formula>
    </cfRule>
  </conditionalFormatting>
  <conditionalFormatting sqref="N100">
    <cfRule type="containsText" dxfId="135" priority="145" stopIfTrue="1" operator="containsText" text="BAJA">
      <formula>NOT(ISERROR(SEARCH("BAJA",N100)))</formula>
    </cfRule>
    <cfRule type="containsText" dxfId="134" priority="146" stopIfTrue="1" operator="containsText" text="MODERADA">
      <formula>NOT(ISERROR(SEARCH("MODERADA",N100)))</formula>
    </cfRule>
    <cfRule type="containsText" dxfId="133" priority="147" stopIfTrue="1" operator="containsText" text="ALTA">
      <formula>NOT(ISERROR(SEARCH("ALTA",N100)))</formula>
    </cfRule>
    <cfRule type="containsText" dxfId="132" priority="148" stopIfTrue="1" operator="containsText" text="EXTREMA">
      <formula>NOT(ISERROR(SEARCH("EXTREMA",N100)))</formula>
    </cfRule>
  </conditionalFormatting>
  <conditionalFormatting sqref="O100">
    <cfRule type="containsText" dxfId="131" priority="141" stopIfTrue="1" operator="containsText" text="BAJA">
      <formula>NOT(ISERROR(SEARCH("BAJA",O100)))</formula>
    </cfRule>
    <cfRule type="containsText" dxfId="130" priority="142" stopIfTrue="1" operator="containsText" text="MODERADA">
      <formula>NOT(ISERROR(SEARCH("MODERADA",O100)))</formula>
    </cfRule>
    <cfRule type="containsText" dxfId="129" priority="143" stopIfTrue="1" operator="containsText" text="ALTA">
      <formula>NOT(ISERROR(SEARCH("ALTA",O100)))</formula>
    </cfRule>
    <cfRule type="containsText" dxfId="128" priority="144" stopIfTrue="1" operator="containsText" text="EXTREMA">
      <formula>NOT(ISERROR(SEARCH("EXTREMA",O100)))</formula>
    </cfRule>
  </conditionalFormatting>
  <conditionalFormatting sqref="S100:S104">
    <cfRule type="expression" dxfId="127" priority="137">
      <formula>$S100="EXTREMA"</formula>
    </cfRule>
    <cfRule type="expression" dxfId="126" priority="138">
      <formula>$S100="ALTA"</formula>
    </cfRule>
    <cfRule type="expression" dxfId="125" priority="139">
      <formula>$S100="MODERADA"</formula>
    </cfRule>
    <cfRule type="expression" dxfId="124" priority="140">
      <formula>$S100="BAJA"</formula>
    </cfRule>
  </conditionalFormatting>
  <conditionalFormatting sqref="X100">
    <cfRule type="containsText" dxfId="123" priority="133" stopIfTrue="1" operator="containsText" text="EXTREMA">
      <formula>NOT(ISERROR(SEARCH("EXTREMA",X100)))</formula>
    </cfRule>
    <cfRule type="containsText" dxfId="122" priority="134" stopIfTrue="1" operator="containsText" text="ALTA">
      <formula>NOT(ISERROR(SEARCH("ALTA",X100)))</formula>
    </cfRule>
    <cfRule type="containsText" dxfId="121" priority="135" stopIfTrue="1" operator="containsText" text="MODERADA">
      <formula>NOT(ISERROR(SEARCH("MODERADA",X100)))</formula>
    </cfRule>
    <cfRule type="containsText" dxfId="120" priority="136" stopIfTrue="1" operator="containsText" text="BAJA">
      <formula>NOT(ISERROR(SEARCH("BAJA",X100)))</formula>
    </cfRule>
  </conditionalFormatting>
  <conditionalFormatting sqref="N105">
    <cfRule type="containsText" dxfId="119" priority="129" stopIfTrue="1" operator="containsText" text="BAJA">
      <formula>NOT(ISERROR(SEARCH("BAJA",N105)))</formula>
    </cfRule>
    <cfRule type="containsText" dxfId="118" priority="130" stopIfTrue="1" operator="containsText" text="MODERADA">
      <formula>NOT(ISERROR(SEARCH("MODERADA",N105)))</formula>
    </cfRule>
    <cfRule type="containsText" dxfId="117" priority="131" stopIfTrue="1" operator="containsText" text="ALTA">
      <formula>NOT(ISERROR(SEARCH("ALTA",N105)))</formula>
    </cfRule>
    <cfRule type="containsText" dxfId="116" priority="132" stopIfTrue="1" operator="containsText" text="EXTREMA">
      <formula>NOT(ISERROR(SEARCH("EXTREMA",N105)))</formula>
    </cfRule>
  </conditionalFormatting>
  <conditionalFormatting sqref="S105:S109">
    <cfRule type="expression" dxfId="115" priority="125">
      <formula>$S105="EXTREMA"</formula>
    </cfRule>
    <cfRule type="expression" dxfId="114" priority="126">
      <formula>$S105="ALTA"</formula>
    </cfRule>
    <cfRule type="expression" dxfId="113" priority="127">
      <formula>$S105="MODERADA"</formula>
    </cfRule>
    <cfRule type="expression" dxfId="112" priority="128">
      <formula>$S105="BAJA"</formula>
    </cfRule>
  </conditionalFormatting>
  <conditionalFormatting sqref="S110:S115">
    <cfRule type="expression" dxfId="111" priority="117">
      <formula>$S110="EXTREMA"</formula>
    </cfRule>
    <cfRule type="expression" dxfId="110" priority="118">
      <formula>$S110="ALTA"</formula>
    </cfRule>
    <cfRule type="expression" dxfId="109" priority="119">
      <formula>$S110="MODERADA"</formula>
    </cfRule>
    <cfRule type="expression" dxfId="108" priority="120">
      <formula>$S110="BAJA"</formula>
    </cfRule>
  </conditionalFormatting>
  <conditionalFormatting sqref="N110">
    <cfRule type="containsText" dxfId="107" priority="113" stopIfTrue="1" operator="containsText" text="BAJA">
      <formula>NOT(ISERROR(SEARCH("BAJA",N110)))</formula>
    </cfRule>
    <cfRule type="containsText" dxfId="106" priority="114" stopIfTrue="1" operator="containsText" text="MODERADA">
      <formula>NOT(ISERROR(SEARCH("MODERADA",N110)))</formula>
    </cfRule>
    <cfRule type="containsText" dxfId="105" priority="115" stopIfTrue="1" operator="containsText" text="ALTA">
      <formula>NOT(ISERROR(SEARCH("ALTA",N110)))</formula>
    </cfRule>
    <cfRule type="containsText" dxfId="104" priority="116" stopIfTrue="1" operator="containsText" text="EXTREMA">
      <formula>NOT(ISERROR(SEARCH("EXTREMA",N110)))</formula>
    </cfRule>
  </conditionalFormatting>
  <conditionalFormatting sqref="O110">
    <cfRule type="containsText" dxfId="103" priority="109" stopIfTrue="1" operator="containsText" text="BAJA">
      <formula>NOT(ISERROR(SEARCH("BAJA",O110)))</formula>
    </cfRule>
    <cfRule type="containsText" dxfId="102" priority="110" stopIfTrue="1" operator="containsText" text="MODERADA">
      <formula>NOT(ISERROR(SEARCH("MODERADA",O110)))</formula>
    </cfRule>
    <cfRule type="containsText" dxfId="101" priority="111" stopIfTrue="1" operator="containsText" text="ALTA">
      <formula>NOT(ISERROR(SEARCH("ALTA",O110)))</formula>
    </cfRule>
    <cfRule type="containsText" dxfId="100" priority="112" stopIfTrue="1" operator="containsText" text="EXTREMA">
      <formula>NOT(ISERROR(SEARCH("EXTREMA",O110)))</formula>
    </cfRule>
  </conditionalFormatting>
  <conditionalFormatting sqref="N116">
    <cfRule type="containsText" dxfId="99" priority="105" stopIfTrue="1" operator="containsText" text="BAJA">
      <formula>NOT(ISERROR(SEARCH("BAJA",N116)))</formula>
    </cfRule>
    <cfRule type="containsText" dxfId="98" priority="106" stopIfTrue="1" operator="containsText" text="MODERADA">
      <formula>NOT(ISERROR(SEARCH("MODERADA",N116)))</formula>
    </cfRule>
    <cfRule type="containsText" dxfId="97" priority="107" stopIfTrue="1" operator="containsText" text="ALTA">
      <formula>NOT(ISERROR(SEARCH("ALTA",N116)))</formula>
    </cfRule>
    <cfRule type="containsText" dxfId="96" priority="108" stopIfTrue="1" operator="containsText" text="EXTREMA">
      <formula>NOT(ISERROR(SEARCH("EXTREMA",N116)))</formula>
    </cfRule>
  </conditionalFormatting>
  <conditionalFormatting sqref="S116:S121">
    <cfRule type="expression" dxfId="95" priority="101">
      <formula>$S116="EXTREMA"</formula>
    </cfRule>
    <cfRule type="expression" dxfId="94" priority="102">
      <formula>$S116="ALTA"</formula>
    </cfRule>
    <cfRule type="expression" dxfId="93" priority="103">
      <formula>$S116="MODERADA"</formula>
    </cfRule>
    <cfRule type="expression" dxfId="92" priority="104">
      <formula>$S116="BAJA"</formula>
    </cfRule>
  </conditionalFormatting>
  <conditionalFormatting sqref="N252">
    <cfRule type="containsText" dxfId="91" priority="93" stopIfTrue="1" operator="containsText" text="BAJA">
      <formula>NOT(ISERROR(SEARCH("BAJA",N252)))</formula>
    </cfRule>
    <cfRule type="containsText" dxfId="90" priority="94" stopIfTrue="1" operator="containsText" text="MODERADA">
      <formula>NOT(ISERROR(SEARCH("MODERADA",N252)))</formula>
    </cfRule>
    <cfRule type="containsText" dxfId="89" priority="95" stopIfTrue="1" operator="containsText" text="ALTA">
      <formula>NOT(ISERROR(SEARCH("ALTA",N252)))</formula>
    </cfRule>
    <cfRule type="containsText" dxfId="88" priority="96" stopIfTrue="1" operator="containsText" text="EXTREMA">
      <formula>NOT(ISERROR(SEARCH("EXTREMA",N252)))</formula>
    </cfRule>
  </conditionalFormatting>
  <conditionalFormatting sqref="S252:S256">
    <cfRule type="expression" dxfId="87" priority="89">
      <formula>$S252="EXTREMA"</formula>
    </cfRule>
    <cfRule type="expression" dxfId="86" priority="90">
      <formula>$S252="ALTA"</formula>
    </cfRule>
    <cfRule type="expression" dxfId="85" priority="91">
      <formula>$S252="MODERADA"</formula>
    </cfRule>
    <cfRule type="expression" dxfId="84" priority="92">
      <formula>$S252="BAJA"</formula>
    </cfRule>
  </conditionalFormatting>
  <conditionalFormatting sqref="O252">
    <cfRule type="containsText" dxfId="83" priority="85" stopIfTrue="1" operator="containsText" text="BAJA">
      <formula>NOT(ISERROR(SEARCH("BAJA",O252)))</formula>
    </cfRule>
    <cfRule type="containsText" dxfId="82" priority="86" stopIfTrue="1" operator="containsText" text="MODERADA">
      <formula>NOT(ISERROR(SEARCH("MODERADA",O252)))</formula>
    </cfRule>
    <cfRule type="containsText" dxfId="81" priority="87" stopIfTrue="1" operator="containsText" text="ALTA">
      <formula>NOT(ISERROR(SEARCH("ALTA",O252)))</formula>
    </cfRule>
    <cfRule type="containsText" dxfId="80" priority="88" stopIfTrue="1" operator="containsText" text="EXTREMA">
      <formula>NOT(ISERROR(SEARCH("EXTREMA",O252)))</formula>
    </cfRule>
  </conditionalFormatting>
  <conditionalFormatting sqref="X252:X253">
    <cfRule type="containsText" dxfId="79" priority="81" stopIfTrue="1" operator="containsText" text="EXTREMA">
      <formula>NOT(ISERROR(SEARCH("EXTREMA",X252)))</formula>
    </cfRule>
    <cfRule type="containsText" dxfId="78" priority="82" stopIfTrue="1" operator="containsText" text="ALTA">
      <formula>NOT(ISERROR(SEARCH("ALTA",X252)))</formula>
    </cfRule>
    <cfRule type="containsText" dxfId="77" priority="83" stopIfTrue="1" operator="containsText" text="MODERADA">
      <formula>NOT(ISERROR(SEARCH("MODERADA",X252)))</formula>
    </cfRule>
    <cfRule type="containsText" dxfId="76" priority="84" stopIfTrue="1" operator="containsText" text="BAJA">
      <formula>NOT(ISERROR(SEARCH("BAJA",X252)))</formula>
    </cfRule>
  </conditionalFormatting>
  <conditionalFormatting sqref="AB157:AB158">
    <cfRule type="containsText" dxfId="75" priority="77" stopIfTrue="1" operator="containsText" text="EXTREMA">
      <formula>NOT(ISERROR(SEARCH("EXTREMA",AB157)))</formula>
    </cfRule>
    <cfRule type="containsText" dxfId="74" priority="78" stopIfTrue="1" operator="containsText" text="ALTA">
      <formula>NOT(ISERROR(SEARCH("ALTA",AB157)))</formula>
    </cfRule>
    <cfRule type="containsText" dxfId="73" priority="79" stopIfTrue="1" operator="containsText" text="MODERADA">
      <formula>NOT(ISERROR(SEARCH("MODERADA",AB157)))</formula>
    </cfRule>
    <cfRule type="containsText" dxfId="72" priority="80" stopIfTrue="1" operator="containsText" text="BAJA">
      <formula>NOT(ISERROR(SEARCH("BAJA",AB157)))</formula>
    </cfRule>
  </conditionalFormatting>
  <conditionalFormatting sqref="AB160:AB163">
    <cfRule type="containsText" dxfId="71" priority="73" stopIfTrue="1" operator="containsText" text="EXTREMA">
      <formula>NOT(ISERROR(SEARCH("EXTREMA",AB160)))</formula>
    </cfRule>
    <cfRule type="containsText" dxfId="70" priority="74" stopIfTrue="1" operator="containsText" text="ALTA">
      <formula>NOT(ISERROR(SEARCH("ALTA",AB160)))</formula>
    </cfRule>
    <cfRule type="containsText" dxfId="69" priority="75" stopIfTrue="1" operator="containsText" text="MODERADA">
      <formula>NOT(ISERROR(SEARCH("MODERADA",AB160)))</formula>
    </cfRule>
    <cfRule type="containsText" dxfId="68" priority="76" stopIfTrue="1" operator="containsText" text="BAJA">
      <formula>NOT(ISERROR(SEARCH("BAJA",AB160)))</formula>
    </cfRule>
  </conditionalFormatting>
  <conditionalFormatting sqref="Z226">
    <cfRule type="containsText" dxfId="67" priority="69" stopIfTrue="1" operator="containsText" text="BAJA">
      <formula>NOT(ISERROR(SEARCH("BAJA",Z226)))</formula>
    </cfRule>
    <cfRule type="containsText" dxfId="66" priority="70" stopIfTrue="1" operator="containsText" text="MODERADA">
      <formula>NOT(ISERROR(SEARCH("MODERADA",Z226)))</formula>
    </cfRule>
    <cfRule type="containsText" dxfId="65" priority="71" stopIfTrue="1" operator="containsText" text="ALTA">
      <formula>NOT(ISERROR(SEARCH("ALTA",Z226)))</formula>
    </cfRule>
    <cfRule type="containsText" dxfId="64" priority="72" stopIfTrue="1" operator="containsText" text="EXTREMA">
      <formula>NOT(ISERROR(SEARCH("EXTREMA",Z226)))</formula>
    </cfRule>
  </conditionalFormatting>
  <conditionalFormatting sqref="N147">
    <cfRule type="containsText" dxfId="63" priority="49" stopIfTrue="1" operator="containsText" text="BAJA">
      <formula>NOT(ISERROR(SEARCH("BAJA",N147)))</formula>
    </cfRule>
    <cfRule type="containsText" dxfId="62" priority="50" stopIfTrue="1" operator="containsText" text="MODERADA">
      <formula>NOT(ISERROR(SEARCH("MODERADA",N147)))</formula>
    </cfRule>
    <cfRule type="containsText" dxfId="61" priority="51" stopIfTrue="1" operator="containsText" text="ALTA">
      <formula>NOT(ISERROR(SEARCH("ALTA",N147)))</formula>
    </cfRule>
    <cfRule type="containsText" dxfId="60" priority="52" stopIfTrue="1" operator="containsText" text="EXTREMA">
      <formula>NOT(ISERROR(SEARCH("EXTREMA",N147)))</formula>
    </cfRule>
  </conditionalFormatting>
  <conditionalFormatting sqref="O147">
    <cfRule type="containsText" dxfId="59" priority="45" stopIfTrue="1" operator="containsText" text="BAJA">
      <formula>NOT(ISERROR(SEARCH("BAJA",O147)))</formula>
    </cfRule>
    <cfRule type="containsText" dxfId="58" priority="46" stopIfTrue="1" operator="containsText" text="MODERADA">
      <formula>NOT(ISERROR(SEARCH("MODERADA",O147)))</formula>
    </cfRule>
    <cfRule type="containsText" dxfId="57" priority="47" stopIfTrue="1" operator="containsText" text="ALTA">
      <formula>NOT(ISERROR(SEARCH("ALTA",O147)))</formula>
    </cfRule>
    <cfRule type="containsText" dxfId="56" priority="48" stopIfTrue="1" operator="containsText" text="EXTREMA">
      <formula>NOT(ISERROR(SEARCH("EXTREMA",O147)))</formula>
    </cfRule>
  </conditionalFormatting>
  <conditionalFormatting sqref="S147:S151">
    <cfRule type="expression" dxfId="55" priority="41">
      <formula>$S147="EXTREMA"</formula>
    </cfRule>
    <cfRule type="expression" dxfId="54" priority="42">
      <formula>$S147="ALTA"</formula>
    </cfRule>
    <cfRule type="expression" dxfId="53" priority="43">
      <formula>$S147="MODERADA"</formula>
    </cfRule>
    <cfRule type="expression" dxfId="52" priority="44">
      <formula>$S147="BAJA"</formula>
    </cfRule>
  </conditionalFormatting>
  <conditionalFormatting sqref="X147">
    <cfRule type="containsText" dxfId="51" priority="37" stopIfTrue="1" operator="containsText" text="EXTREMA">
      <formula>NOT(ISERROR(SEARCH("EXTREMA",X147)))</formula>
    </cfRule>
    <cfRule type="containsText" dxfId="50" priority="38" stopIfTrue="1" operator="containsText" text="ALTA">
      <formula>NOT(ISERROR(SEARCH("ALTA",X147)))</formula>
    </cfRule>
    <cfRule type="containsText" dxfId="49" priority="39" stopIfTrue="1" operator="containsText" text="MODERADA">
      <formula>NOT(ISERROR(SEARCH("MODERADA",X147)))</formula>
    </cfRule>
    <cfRule type="containsText" dxfId="48" priority="40" stopIfTrue="1" operator="containsText" text="BAJA">
      <formula>NOT(ISERROR(SEARCH("BAJA",X147)))</formula>
    </cfRule>
  </conditionalFormatting>
  <conditionalFormatting sqref="N152">
    <cfRule type="containsText" dxfId="47" priority="33" stopIfTrue="1" operator="containsText" text="BAJA">
      <formula>NOT(ISERROR(SEARCH("BAJA",N152)))</formula>
    </cfRule>
    <cfRule type="containsText" dxfId="46" priority="34" stopIfTrue="1" operator="containsText" text="MODERADA">
      <formula>NOT(ISERROR(SEARCH("MODERADA",N152)))</formula>
    </cfRule>
    <cfRule type="containsText" dxfId="45" priority="35" stopIfTrue="1" operator="containsText" text="ALTA">
      <formula>NOT(ISERROR(SEARCH("ALTA",N152)))</formula>
    </cfRule>
    <cfRule type="containsText" dxfId="44" priority="36" stopIfTrue="1" operator="containsText" text="EXTREMA">
      <formula>NOT(ISERROR(SEARCH("EXTREMA",N152)))</formula>
    </cfRule>
  </conditionalFormatting>
  <conditionalFormatting sqref="O152">
    <cfRule type="containsText" dxfId="43" priority="29" stopIfTrue="1" operator="containsText" text="BAJA">
      <formula>NOT(ISERROR(SEARCH("BAJA",O152)))</formula>
    </cfRule>
    <cfRule type="containsText" dxfId="42" priority="30" stopIfTrue="1" operator="containsText" text="MODERADA">
      <formula>NOT(ISERROR(SEARCH("MODERADA",O152)))</formula>
    </cfRule>
    <cfRule type="containsText" dxfId="41" priority="31" stopIfTrue="1" operator="containsText" text="ALTA">
      <formula>NOT(ISERROR(SEARCH("ALTA",O152)))</formula>
    </cfRule>
    <cfRule type="containsText" dxfId="40" priority="32" stopIfTrue="1" operator="containsText" text="EXTREMA">
      <formula>NOT(ISERROR(SEARCH("EXTREMA",O152)))</formula>
    </cfRule>
  </conditionalFormatting>
  <conditionalFormatting sqref="S152:S156">
    <cfRule type="expression" dxfId="39" priority="25">
      <formula>$S152="EXTREMA"</formula>
    </cfRule>
    <cfRule type="expression" dxfId="38" priority="26">
      <formula>$S152="ALTA"</formula>
    </cfRule>
    <cfRule type="expression" dxfId="37" priority="27">
      <formula>$S152="MODERADA"</formula>
    </cfRule>
    <cfRule type="expression" dxfId="36" priority="28">
      <formula>$S152="BAJA"</formula>
    </cfRule>
  </conditionalFormatting>
  <conditionalFormatting sqref="X152">
    <cfRule type="containsText" dxfId="35" priority="21" stopIfTrue="1" operator="containsText" text="EXTREMA">
      <formula>NOT(ISERROR(SEARCH("EXTREMA",X152)))</formula>
    </cfRule>
    <cfRule type="containsText" dxfId="34" priority="22" stopIfTrue="1" operator="containsText" text="ALTA">
      <formula>NOT(ISERROR(SEARCH("ALTA",X152)))</formula>
    </cfRule>
    <cfRule type="containsText" dxfId="33" priority="23" stopIfTrue="1" operator="containsText" text="MODERADA">
      <formula>NOT(ISERROR(SEARCH("MODERADA",X152)))</formula>
    </cfRule>
    <cfRule type="containsText" dxfId="32" priority="24" stopIfTrue="1" operator="containsText" text="BAJA">
      <formula>NOT(ISERROR(SEARCH("BAJA",X152)))</formula>
    </cfRule>
  </conditionalFormatting>
  <conditionalFormatting sqref="O193">
    <cfRule type="containsText" dxfId="31" priority="17" stopIfTrue="1" operator="containsText" text="BAJA">
      <formula>NOT(ISERROR(SEARCH("BAJA",O193)))</formula>
    </cfRule>
    <cfRule type="containsText" dxfId="30" priority="18" stopIfTrue="1" operator="containsText" text="MODERADA">
      <formula>NOT(ISERROR(SEARCH("MODERADA",O193)))</formula>
    </cfRule>
    <cfRule type="containsText" dxfId="29" priority="19" stopIfTrue="1" operator="containsText" text="ALTA">
      <formula>NOT(ISERROR(SEARCH("ALTA",O193)))</formula>
    </cfRule>
    <cfRule type="containsText" dxfId="28" priority="20" stopIfTrue="1" operator="containsText" text="EXTREMA">
      <formula>NOT(ISERROR(SEARCH("EXTREMA",O193)))</formula>
    </cfRule>
  </conditionalFormatting>
  <conditionalFormatting sqref="S193:S197">
    <cfRule type="expression" dxfId="27" priority="13">
      <formula>$S193="EXTREMA"</formula>
    </cfRule>
    <cfRule type="expression" dxfId="26" priority="14">
      <formula>$S193="ALTA"</formula>
    </cfRule>
    <cfRule type="expression" dxfId="25" priority="15">
      <formula>$S193="MODERADA"</formula>
    </cfRule>
    <cfRule type="expression" dxfId="24" priority="16">
      <formula>$S193="BAJA"</formula>
    </cfRule>
  </conditionalFormatting>
  <conditionalFormatting sqref="N193">
    <cfRule type="containsText" dxfId="23" priority="9" stopIfTrue="1" operator="containsText" text="BAJA">
      <formula>NOT(ISERROR(SEARCH("BAJA",N193)))</formula>
    </cfRule>
    <cfRule type="containsText" dxfId="22" priority="10" stopIfTrue="1" operator="containsText" text="MODERADA">
      <formula>NOT(ISERROR(SEARCH("MODERADA",N193)))</formula>
    </cfRule>
    <cfRule type="containsText" dxfId="21" priority="11" stopIfTrue="1" operator="containsText" text="ALTA">
      <formula>NOT(ISERROR(SEARCH("ALTA",N193)))</formula>
    </cfRule>
    <cfRule type="containsText" dxfId="20" priority="12" stopIfTrue="1" operator="containsText" text="EXTREMA">
      <formula>NOT(ISERROR(SEARCH("EXTREMA",N193)))</formula>
    </cfRule>
  </conditionalFormatting>
  <conditionalFormatting sqref="N198">
    <cfRule type="containsText" dxfId="19" priority="5" stopIfTrue="1" operator="containsText" text="BAJA">
      <formula>NOT(ISERROR(SEARCH("BAJA",N198)))</formula>
    </cfRule>
    <cfRule type="containsText" dxfId="18" priority="6" stopIfTrue="1" operator="containsText" text="MODERADA">
      <formula>NOT(ISERROR(SEARCH("MODERADA",N198)))</formula>
    </cfRule>
    <cfRule type="containsText" dxfId="17" priority="7" stopIfTrue="1" operator="containsText" text="ALTA">
      <formula>NOT(ISERROR(SEARCH("ALTA",N198)))</formula>
    </cfRule>
    <cfRule type="containsText" dxfId="16" priority="8" stopIfTrue="1" operator="containsText" text="EXTREMA">
      <formula>NOT(ISERROR(SEARCH("EXTREMA",N198)))</formula>
    </cfRule>
  </conditionalFormatting>
  <conditionalFormatting sqref="O198">
    <cfRule type="containsText" dxfId="15" priority="1" stopIfTrue="1" operator="containsText" text="BAJA">
      <formula>NOT(ISERROR(SEARCH("BAJA",O198)))</formula>
    </cfRule>
    <cfRule type="containsText" dxfId="14" priority="2" stopIfTrue="1" operator="containsText" text="MODERADA">
      <formula>NOT(ISERROR(SEARCH("MODERADA",O198)))</formula>
    </cfRule>
    <cfRule type="containsText" dxfId="13" priority="3" stopIfTrue="1" operator="containsText" text="ALTA">
      <formula>NOT(ISERROR(SEARCH("ALTA",O198)))</formula>
    </cfRule>
    <cfRule type="containsText" dxfId="12" priority="4" stopIfTrue="1" operator="containsText" text="EXTREMA">
      <formula>NOT(ISERROR(SEARCH("EXTREMA",O198)))</formula>
    </cfRule>
  </conditionalFormatting>
  <dataValidations count="20">
    <dataValidation type="list" allowBlank="1" showInputMessage="1" showErrorMessage="1" sqref="B3:B4 A3:A5 A1:B1 I1:M1 E208 P70 P116 P110 P75 P80 P85 P90">
      <formula1>#REF!</formula1>
    </dataValidation>
    <dataValidation type="list" allowBlank="1" showInputMessage="1" showErrorMessage="1" sqref="R16:R34 R221:R256 R40:R168 J16:J256 R179:R215">
      <formula1>$J$2:$J$4</formula1>
    </dataValidation>
    <dataValidation type="list" allowBlank="1" showInputMessage="1" showErrorMessage="1" sqref="E16:E25 E30:E34 E55:E57 E60:E61 E65:E66 E147 E50:E51 E127 E132 E137 E142 E252:E253 E165:E168 E157:E158 E40:E41 E45:E46 E122 E179:E185 E188:E191 E193:E196 E212:E213 E216 E221 E226 E231 E236 E241 E247 E116:E118 E95 E100 E105 E70:E71 E75:E77 E80:E82 E85 E90 E110:E112 E152 E198:E200 E203:E204">
      <formula1>$AT$16:$AT$20</formula1>
    </dataValidation>
    <dataValidation type="list" allowBlank="1" showInputMessage="1" showErrorMessage="1" sqref="D16:D25 D30:D34 D55:D56 D60:D61 D65:D66 D127 D50:D51 D132 D137 D142 D147 D203:D205 D160 D157 D216 D40:D41 D45 D122 D179:D185 D188:D191 D193:D196 D212:D213 D231:D234 D236:D245 D105 D95 D100 D198:D200 D152 D247:D255">
      <formula1>$AX$16:$AX$21</formula1>
    </dataValidation>
    <dataValidation type="list" allowBlank="1" showInputMessage="1" showErrorMessage="1" sqref="A35:A40 A50 A16:A26 A203 A179 A165 A157 A122 A212:A220">
      <formula1>$BD$16:$BD$29</formula1>
    </dataValidation>
    <dataValidation type="list" allowBlank="1" showInputMessage="1" showErrorMessage="1" sqref="AP19:AP20">
      <formula1>$P$16</formula1>
    </dataValidation>
    <dataValidation type="list" allowBlank="1" showInputMessage="1" showErrorMessage="1" sqref="P16:P17 P21:P22 P30 P40:P41 P55 P60 P65:P67 P147 P122 P127 P132 P137 P142 P157:P158 P165 P174 P169 P179 P183 P188 P193 P50:P51 P46 P203 P208 P216 P212:P213 P221 P226 P231 P236 P241 P247 P105 P95 P100 P252:P253 P152 P198">
      <formula1>$AR$22:$AR$23</formula1>
    </dataValidation>
    <dataValidation type="list" allowBlank="1" showInputMessage="1" showErrorMessage="1" sqref="I221:I256 Q16:Q34 I16:I34 Q40:Q168 I40:I99 I110:I126 Q221:Q256 I157:I168 I179:I215 Q179:Q215">
      <formula1>$BB$6:$BB$10</formula1>
    </dataValidation>
    <dataValidation type="list" allowBlank="1" showInputMessage="1" showErrorMessage="1" sqref="BO7 AR6:AR10 N110:N126 N16:N26 N30:N34 N157:N168 N40:N99 N221:N256 N179:N215">
      <formula1>$AR$7:$AR$10</formula1>
    </dataValidation>
    <dataValidation type="list" allowBlank="1" showInputMessage="1" showErrorMessage="1" sqref="AO17:AO19">
      <formula1>$AP$7:$AP$9</formula1>
    </dataValidation>
    <dataValidation type="list" allowBlank="1" showInputMessage="1" showErrorMessage="1" sqref="E26:E29 E35:E39 E160:E162 E169:E177">
      <formula1>$AT$16:$AT$19</formula1>
    </dataValidation>
    <dataValidation type="list" allowBlank="1" showInputMessage="1" showErrorMessage="1" sqref="P26 P35 P160">
      <formula1>$AR$21:$AR$22</formula1>
    </dataValidation>
    <dataValidation type="list" allowBlank="1" showInputMessage="1" showErrorMessage="1" sqref="D26:D29 D35:D39 F169:F177 D169:D177 D90 D70:D71 D116 D85 D110 D75 D80">
      <formula1>$AX$16:$AX$20</formula1>
    </dataValidation>
    <dataValidation type="list" allowBlank="1" showInputMessage="1" showErrorMessage="1" sqref="I35:I39 I216:I220 I100:I109 I169:I178 I127:I156">
      <formula1>$I$2:$I$6</formula1>
    </dataValidation>
    <dataValidation type="list" allowBlank="1" showInputMessage="1" showErrorMessage="1" sqref="P45">
      <formula1>$N$3:$N$5</formula1>
    </dataValidation>
    <dataValidation type="list" allowBlank="1" showInputMessage="1" showErrorMessage="1" sqref="D165:D167">
      <formula1>$AZ$18:$AZ$22</formula1>
    </dataValidation>
    <dataValidation type="list" allowBlank="1" showInputMessage="1" showErrorMessage="1" sqref="D208:D210">
      <formula1>$AX$21:$AX$21</formula1>
    </dataValidation>
    <dataValidation type="list" allowBlank="1" showInputMessage="1" showErrorMessage="1" sqref="S16:S256 X174 X171">
      <formula1>$AP$7:$AP$10</formula1>
    </dataValidation>
    <dataValidation type="list" allowBlank="1" showInputMessage="1" showErrorMessage="1" sqref="D221:D223 D226:D229">
      <formula1>$AZ$18:$AZ$23</formula1>
    </dataValidation>
    <dataValidation type="list" allowBlank="1" showInputMessage="1" showErrorMessage="1" sqref="A252:A256">
      <formula1>$BD$16:$BD$30</formula1>
    </dataValidation>
  </dataValidations>
  <hyperlinks>
    <hyperlink ref="D12:H12" location="'DEFINICIÓN RIESGOS CORRUPCIÓN'!A1" display="IDENTIFICACIÓN DEL RIESGO"/>
    <hyperlink ref="J15" location="'DETERMINACIÓN DEL IMPACTO'!A1" display="IMPACTO"/>
    <hyperlink ref="I15" location="'DETERMINACIÓN DE LA PROBABILIDA'!A1" display="PROBABILIDAD"/>
    <hyperlink ref="Q15" location="'EVALUACIÓN DE LOS CONTROLES  '!A1" display="PROBABILIDAD"/>
    <hyperlink ref="R15" location="'EVALUACIÓN DE LOS CONTROLES  '!A1" display="IMPACTO"/>
  </hyperlinks>
  <pageMargins left="0" right="0" top="0" bottom="0" header="0.31496062992125984" footer="0.31496062992125984"/>
  <pageSetup paperSize="9" scale="55" orientation="landscape" r:id="rId1"/>
  <rowBreaks count="6" manualBreakCount="6">
    <brk id="25" max="144" man="1"/>
    <brk id="44" max="144" man="1"/>
    <brk id="64" max="144" man="1"/>
    <brk id="83" max="144" man="1"/>
    <brk id="115" max="144" man="1"/>
    <brk id="197" max="144" man="1"/>
  </rowBreaks>
  <colBreaks count="3" manualBreakCount="3">
    <brk id="9" max="249" man="1"/>
    <brk id="23" max="257" man="1"/>
    <brk id="25" max="257"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heetViews>
  <sheetFormatPr baseColWidth="10" defaultRowHeight="15" x14ac:dyDescent="0.25"/>
  <cols>
    <col min="1" max="1" width="28.28515625" customWidth="1"/>
    <col min="2" max="2" width="29.140625" customWidth="1"/>
    <col min="3" max="3" width="21.7109375" customWidth="1"/>
    <col min="4" max="4" width="29.5703125" customWidth="1"/>
    <col min="5" max="5" width="32.5703125" customWidth="1"/>
  </cols>
  <sheetData>
    <row r="1" spans="1:5" ht="15.75" thickBot="1" x14ac:dyDescent="0.3"/>
    <row r="2" spans="1:5" x14ac:dyDescent="0.25">
      <c r="A2" s="968" t="s">
        <v>197</v>
      </c>
      <c r="B2" s="969"/>
      <c r="C2" s="969"/>
      <c r="D2" s="969"/>
      <c r="E2" s="970"/>
    </row>
    <row r="3" spans="1:5" ht="15.75" thickBot="1" x14ac:dyDescent="0.3">
      <c r="A3" s="112" t="s">
        <v>198</v>
      </c>
      <c r="B3" s="113" t="s">
        <v>199</v>
      </c>
      <c r="C3" s="113" t="s">
        <v>200</v>
      </c>
      <c r="D3" s="113" t="s">
        <v>201</v>
      </c>
      <c r="E3" s="114" t="s">
        <v>202</v>
      </c>
    </row>
    <row r="4" spans="1:5" x14ac:dyDescent="0.25">
      <c r="A4" s="115" t="s">
        <v>203</v>
      </c>
      <c r="B4" s="175"/>
      <c r="C4" s="175"/>
      <c r="D4" s="175"/>
      <c r="E4" s="176"/>
    </row>
    <row r="5" spans="1:5" x14ac:dyDescent="0.25">
      <c r="A5" s="117" t="s">
        <v>204</v>
      </c>
      <c r="B5" s="118"/>
      <c r="C5" s="118"/>
      <c r="D5" s="118"/>
      <c r="E5" s="119"/>
    </row>
    <row r="6" spans="1:5" ht="15.75" thickBot="1" x14ac:dyDescent="0.3">
      <c r="A6" s="120" t="s">
        <v>205</v>
      </c>
      <c r="B6" s="121"/>
      <c r="C6" s="121"/>
      <c r="D6" s="121"/>
      <c r="E6" s="122"/>
    </row>
    <row r="8" spans="1:5" ht="15.75" thickBot="1" x14ac:dyDescent="0.3"/>
    <row r="9" spans="1:5" ht="16.5" thickBot="1" x14ac:dyDescent="0.3">
      <c r="A9" s="971" t="s">
        <v>206</v>
      </c>
      <c r="B9" s="972"/>
      <c r="C9" s="972"/>
      <c r="D9" s="972"/>
      <c r="E9" s="973"/>
    </row>
    <row r="21" spans="3:3" x14ac:dyDescent="0.25">
      <c r="C21" s="123"/>
    </row>
  </sheetData>
  <mergeCells count="2">
    <mergeCell ref="A2:E2"/>
    <mergeCell ref="A9:E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CCFFFF"/>
  </sheetPr>
  <dimension ref="B1:E19"/>
  <sheetViews>
    <sheetView topLeftCell="A37" zoomScale="120" zoomScaleNormal="120" zoomScaleSheetLayoutView="100" workbookViewId="0"/>
  </sheetViews>
  <sheetFormatPr baseColWidth="10" defaultRowHeight="15" x14ac:dyDescent="0.25"/>
  <cols>
    <col min="1" max="1" width="3.140625" customWidth="1"/>
    <col min="2" max="2" width="6.7109375" customWidth="1"/>
    <col min="3" max="3" width="16.5703125" customWidth="1"/>
    <col min="4" max="4" width="62.140625" customWidth="1"/>
    <col min="5" max="5" width="49.42578125" customWidth="1"/>
    <col min="6" max="6" width="3.140625" customWidth="1"/>
  </cols>
  <sheetData>
    <row r="1" spans="2:5" s="5" customFormat="1" ht="16.5" customHeight="1" thickBot="1" x14ac:dyDescent="0.3"/>
    <row r="2" spans="2:5" s="5" customFormat="1" ht="19.5" thickBot="1" x14ac:dyDescent="0.35">
      <c r="B2" s="975" t="s">
        <v>41</v>
      </c>
      <c r="C2" s="976"/>
      <c r="D2" s="976"/>
      <c r="E2" s="977"/>
    </row>
    <row r="3" spans="2:5" s="5" customFormat="1" ht="24" customHeight="1" thickBot="1" x14ac:dyDescent="0.3">
      <c r="B3" s="20" t="s">
        <v>19</v>
      </c>
      <c r="C3" s="20" t="s">
        <v>20</v>
      </c>
      <c r="D3" s="20" t="s">
        <v>34</v>
      </c>
      <c r="E3" s="20" t="s">
        <v>22</v>
      </c>
    </row>
    <row r="4" spans="2:5" s="5" customFormat="1" ht="24" customHeight="1" x14ac:dyDescent="0.25">
      <c r="B4" s="29">
        <v>1</v>
      </c>
      <c r="C4" s="38" t="s">
        <v>74</v>
      </c>
      <c r="D4" s="35" t="s">
        <v>40</v>
      </c>
      <c r="E4" s="32" t="s">
        <v>76</v>
      </c>
    </row>
    <row r="5" spans="2:5" s="5" customFormat="1" ht="13.5" customHeight="1" x14ac:dyDescent="0.25">
      <c r="B5" s="30">
        <v>2</v>
      </c>
      <c r="C5" s="39" t="s">
        <v>23</v>
      </c>
      <c r="D5" s="36" t="s">
        <v>75</v>
      </c>
      <c r="E5" s="33" t="s">
        <v>78</v>
      </c>
    </row>
    <row r="6" spans="2:5" s="5" customFormat="1" ht="12" customHeight="1" x14ac:dyDescent="0.25">
      <c r="B6" s="30">
        <v>3</v>
      </c>
      <c r="C6" s="39" t="s">
        <v>24</v>
      </c>
      <c r="D6" s="36" t="s">
        <v>77</v>
      </c>
      <c r="E6" s="33" t="s">
        <v>79</v>
      </c>
    </row>
    <row r="7" spans="2:5" s="5" customFormat="1" ht="13.5" customHeight="1" x14ac:dyDescent="0.25">
      <c r="B7" s="30">
        <v>4</v>
      </c>
      <c r="C7" s="39" t="s">
        <v>25</v>
      </c>
      <c r="D7" s="36" t="s">
        <v>80</v>
      </c>
      <c r="E7" s="33" t="s">
        <v>81</v>
      </c>
    </row>
    <row r="8" spans="2:5" s="5" customFormat="1" ht="12.75" customHeight="1" thickBot="1" x14ac:dyDescent="0.3">
      <c r="B8" s="31">
        <v>5</v>
      </c>
      <c r="C8" s="40" t="s">
        <v>26</v>
      </c>
      <c r="D8" s="37" t="s">
        <v>82</v>
      </c>
      <c r="E8" s="34" t="s">
        <v>83</v>
      </c>
    </row>
    <row r="9" spans="2:5" s="5" customFormat="1" ht="30.75" customHeight="1" x14ac:dyDescent="0.25"/>
    <row r="10" spans="2:5" s="5" customFormat="1" x14ac:dyDescent="0.25">
      <c r="B10" s="974"/>
      <c r="C10" s="974"/>
      <c r="D10" s="974"/>
      <c r="E10" s="974"/>
    </row>
    <row r="11" spans="2:5" s="5" customFormat="1" x14ac:dyDescent="0.25">
      <c r="B11" s="974"/>
      <c r="C11" s="974"/>
      <c r="D11" s="974"/>
      <c r="E11" s="974"/>
    </row>
    <row r="12" spans="2:5" s="5" customFormat="1" x14ac:dyDescent="0.25">
      <c r="B12" s="974"/>
      <c r="C12" s="974"/>
      <c r="D12" s="974"/>
      <c r="E12" s="974"/>
    </row>
    <row r="13" spans="2:5" s="5" customFormat="1" x14ac:dyDescent="0.25">
      <c r="D13" s="100"/>
    </row>
    <row r="14" spans="2:5" s="5" customFormat="1" x14ac:dyDescent="0.25"/>
    <row r="15" spans="2:5" s="5" customFormat="1" x14ac:dyDescent="0.25"/>
    <row r="16" spans="2:5" s="5" customFormat="1" x14ac:dyDescent="0.25"/>
    <row r="17" s="5" customFormat="1" x14ac:dyDescent="0.25"/>
    <row r="18" s="5" customFormat="1" x14ac:dyDescent="0.25"/>
    <row r="19" s="5" customFormat="1" x14ac:dyDescent="0.25"/>
  </sheetData>
  <mergeCells count="2">
    <mergeCell ref="B10:E12"/>
    <mergeCell ref="B2:E2"/>
  </mergeCells>
  <pageMargins left="0.7" right="0.7" top="0.75" bottom="0.75" header="0.3" footer="0.3"/>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opLeftCell="X1" workbookViewId="0"/>
  </sheetViews>
  <sheetFormatPr baseColWidth="10" defaultRowHeight="15" x14ac:dyDescent="0.25"/>
  <cols>
    <col min="1" max="1" width="7.28515625" customWidth="1"/>
    <col min="2" max="2" width="29.7109375" customWidth="1"/>
    <col min="3" max="3" width="26.7109375" customWidth="1"/>
    <col min="4" max="4" width="15.85546875" customWidth="1"/>
    <col min="5" max="5" width="7.5703125" customWidth="1"/>
    <col min="6" max="6" width="8" customWidth="1"/>
    <col min="7" max="7" width="5.85546875" customWidth="1"/>
    <col min="8" max="8" width="8" customWidth="1"/>
    <col min="9" max="9" width="8.42578125" customWidth="1"/>
    <col min="10" max="10" width="9" customWidth="1"/>
    <col min="11" max="11" width="13.7109375" customWidth="1"/>
    <col min="12" max="12" width="8.42578125" customWidth="1"/>
  </cols>
  <sheetData>
    <row r="1" spans="1:12" ht="15.75" thickBot="1" x14ac:dyDescent="0.3"/>
    <row r="2" spans="1:12" ht="15.75" thickBot="1" x14ac:dyDescent="0.3">
      <c r="A2" s="991" t="s">
        <v>103</v>
      </c>
      <c r="B2" s="992"/>
      <c r="C2" s="992"/>
      <c r="D2" s="992"/>
      <c r="E2" s="992"/>
      <c r="F2" s="992"/>
      <c r="G2" s="992"/>
      <c r="H2" s="992"/>
      <c r="I2" s="992"/>
      <c r="J2" s="992"/>
      <c r="K2" s="992"/>
      <c r="L2" s="993"/>
    </row>
    <row r="3" spans="1:12" ht="19.5" thickBot="1" x14ac:dyDescent="0.35">
      <c r="E3" s="996" t="s">
        <v>207</v>
      </c>
      <c r="F3" s="997"/>
      <c r="G3" s="994" t="s">
        <v>208</v>
      </c>
      <c r="H3" s="995"/>
      <c r="I3" s="996" t="s">
        <v>209</v>
      </c>
      <c r="J3" s="997"/>
      <c r="K3" s="994" t="s">
        <v>210</v>
      </c>
      <c r="L3" s="997"/>
    </row>
    <row r="4" spans="1:12" ht="15" customHeight="1" thickBot="1" x14ac:dyDescent="0.3">
      <c r="A4" s="998" t="s">
        <v>104</v>
      </c>
      <c r="B4" s="1000" t="s">
        <v>211</v>
      </c>
      <c r="C4" s="1001"/>
      <c r="D4" s="1002"/>
      <c r="E4" s="1006" t="s">
        <v>105</v>
      </c>
      <c r="F4" s="1007"/>
      <c r="G4" s="1006" t="s">
        <v>105</v>
      </c>
      <c r="H4" s="1007"/>
      <c r="I4" s="1006" t="s">
        <v>105</v>
      </c>
      <c r="J4" s="1007"/>
      <c r="K4" s="1006" t="s">
        <v>105</v>
      </c>
      <c r="L4" s="1007"/>
    </row>
    <row r="5" spans="1:12" ht="15.75" thickBot="1" x14ac:dyDescent="0.3">
      <c r="A5" s="999"/>
      <c r="B5" s="1003"/>
      <c r="C5" s="1004"/>
      <c r="D5" s="1005"/>
      <c r="E5" s="124" t="s">
        <v>14</v>
      </c>
      <c r="F5" s="125" t="s">
        <v>32</v>
      </c>
      <c r="G5" s="82" t="s">
        <v>14</v>
      </c>
      <c r="H5" s="83" t="s">
        <v>32</v>
      </c>
      <c r="I5" s="82" t="s">
        <v>14</v>
      </c>
      <c r="J5" s="83" t="s">
        <v>32</v>
      </c>
      <c r="K5" s="82" t="s">
        <v>14</v>
      </c>
      <c r="L5" s="83" t="s">
        <v>32</v>
      </c>
    </row>
    <row r="6" spans="1:12" x14ac:dyDescent="0.25">
      <c r="A6" s="126">
        <v>1</v>
      </c>
      <c r="B6" s="1012" t="s">
        <v>109</v>
      </c>
      <c r="C6" s="1012"/>
      <c r="D6" s="1013"/>
      <c r="E6" s="84"/>
      <c r="F6" s="127"/>
      <c r="G6" s="115"/>
      <c r="H6" s="116"/>
      <c r="I6" s="115"/>
      <c r="J6" s="116"/>
      <c r="K6" s="115"/>
      <c r="L6" s="116"/>
    </row>
    <row r="7" spans="1:12" ht="13.5" customHeight="1" x14ac:dyDescent="0.25">
      <c r="A7" s="78">
        <v>2</v>
      </c>
      <c r="B7" s="1008" t="s">
        <v>110</v>
      </c>
      <c r="C7" s="1008"/>
      <c r="D7" s="1009"/>
      <c r="E7" s="128"/>
      <c r="F7" s="79"/>
      <c r="G7" s="117"/>
      <c r="H7" s="129"/>
      <c r="I7" s="117"/>
      <c r="J7" s="129"/>
      <c r="K7" s="117"/>
      <c r="L7" s="129"/>
    </row>
    <row r="8" spans="1:12" ht="13.5" customHeight="1" x14ac:dyDescent="0.25">
      <c r="A8" s="78">
        <v>3</v>
      </c>
      <c r="B8" s="1008" t="s">
        <v>111</v>
      </c>
      <c r="C8" s="1008"/>
      <c r="D8" s="1009"/>
      <c r="E8" s="128"/>
      <c r="F8" s="79"/>
      <c r="G8" s="117"/>
      <c r="H8" s="129"/>
      <c r="I8" s="117"/>
      <c r="J8" s="129"/>
      <c r="K8" s="117"/>
      <c r="L8" s="129"/>
    </row>
    <row r="9" spans="1:12" ht="14.25" customHeight="1" x14ac:dyDescent="0.25">
      <c r="A9" s="78">
        <v>4</v>
      </c>
      <c r="B9" s="1008" t="s">
        <v>117</v>
      </c>
      <c r="C9" s="1008"/>
      <c r="D9" s="1009"/>
      <c r="E9" s="78"/>
      <c r="F9" s="79"/>
      <c r="G9" s="117"/>
      <c r="H9" s="129"/>
      <c r="I9" s="117"/>
      <c r="J9" s="129"/>
      <c r="K9" s="117"/>
      <c r="L9" s="129"/>
    </row>
    <row r="10" spans="1:12" x14ac:dyDescent="0.25">
      <c r="A10" s="78">
        <v>5</v>
      </c>
      <c r="B10" s="1008" t="s">
        <v>118</v>
      </c>
      <c r="C10" s="1008"/>
      <c r="D10" s="1009"/>
      <c r="E10" s="78"/>
      <c r="F10" s="79"/>
      <c r="G10" s="117"/>
      <c r="H10" s="129"/>
      <c r="I10" s="117"/>
      <c r="J10" s="129"/>
      <c r="K10" s="117"/>
      <c r="L10" s="129"/>
    </row>
    <row r="11" spans="1:12" x14ac:dyDescent="0.25">
      <c r="A11" s="78">
        <v>6</v>
      </c>
      <c r="B11" s="1008" t="s">
        <v>119</v>
      </c>
      <c r="C11" s="1008"/>
      <c r="D11" s="1009"/>
      <c r="E11" s="78"/>
      <c r="F11" s="79"/>
      <c r="G11" s="117"/>
      <c r="H11" s="129"/>
      <c r="I11" s="117"/>
      <c r="J11" s="129"/>
      <c r="K11" s="117"/>
      <c r="L11" s="129"/>
    </row>
    <row r="12" spans="1:12" x14ac:dyDescent="0.25">
      <c r="A12" s="78">
        <v>7</v>
      </c>
      <c r="B12" s="1008" t="s">
        <v>120</v>
      </c>
      <c r="C12" s="1008"/>
      <c r="D12" s="1009"/>
      <c r="E12" s="78"/>
      <c r="F12" s="79"/>
      <c r="G12" s="117"/>
      <c r="H12" s="129"/>
      <c r="I12" s="117"/>
      <c r="J12" s="129"/>
      <c r="K12" s="117"/>
      <c r="L12" s="129"/>
    </row>
    <row r="13" spans="1:12" ht="27.75" customHeight="1" x14ac:dyDescent="0.25">
      <c r="A13" s="130">
        <v>8</v>
      </c>
      <c r="B13" s="1008" t="s">
        <v>121</v>
      </c>
      <c r="C13" s="1008"/>
      <c r="D13" s="1009"/>
      <c r="E13" s="78"/>
      <c r="F13" s="79"/>
      <c r="G13" s="117"/>
      <c r="H13" s="129"/>
      <c r="I13" s="117"/>
      <c r="J13" s="129"/>
      <c r="K13" s="117"/>
      <c r="L13" s="129"/>
    </row>
    <row r="14" spans="1:12" x14ac:dyDescent="0.25">
      <c r="A14" s="78">
        <v>9</v>
      </c>
      <c r="B14" s="1008" t="s">
        <v>122</v>
      </c>
      <c r="C14" s="1008"/>
      <c r="D14" s="1009"/>
      <c r="E14" s="78"/>
      <c r="F14" s="178"/>
      <c r="G14" s="117"/>
      <c r="H14" s="129"/>
      <c r="I14" s="117"/>
      <c r="J14" s="129"/>
      <c r="K14" s="117"/>
      <c r="L14" s="129"/>
    </row>
    <row r="15" spans="1:12" x14ac:dyDescent="0.25">
      <c r="A15" s="78">
        <v>10</v>
      </c>
      <c r="B15" s="1008" t="s">
        <v>123</v>
      </c>
      <c r="C15" s="1008"/>
      <c r="D15" s="1009"/>
      <c r="E15" s="78"/>
      <c r="F15" s="178"/>
      <c r="G15" s="117"/>
      <c r="H15" s="129"/>
      <c r="I15" s="117"/>
      <c r="J15" s="129"/>
      <c r="K15" s="117"/>
      <c r="L15" s="129"/>
    </row>
    <row r="16" spans="1:12" x14ac:dyDescent="0.25">
      <c r="A16" s="78">
        <v>11</v>
      </c>
      <c r="B16" s="1008" t="s">
        <v>124</v>
      </c>
      <c r="C16" s="1008"/>
      <c r="D16" s="1009"/>
      <c r="E16" s="78"/>
      <c r="F16" s="178"/>
      <c r="G16" s="117"/>
      <c r="H16" s="129"/>
      <c r="I16" s="117"/>
      <c r="J16" s="129"/>
      <c r="K16" s="117"/>
      <c r="L16" s="129"/>
    </row>
    <row r="17" spans="1:16" x14ac:dyDescent="0.25">
      <c r="A17" s="78">
        <v>12</v>
      </c>
      <c r="B17" s="1008" t="s">
        <v>125</v>
      </c>
      <c r="C17" s="1008"/>
      <c r="D17" s="1009"/>
      <c r="E17" s="78"/>
      <c r="F17" s="178"/>
      <c r="G17" s="117"/>
      <c r="H17" s="129"/>
      <c r="I17" s="117"/>
      <c r="J17" s="129"/>
      <c r="K17" s="117"/>
      <c r="L17" s="129"/>
    </row>
    <row r="18" spans="1:16" x14ac:dyDescent="0.25">
      <c r="A18" s="78">
        <v>13</v>
      </c>
      <c r="B18" s="1008" t="s">
        <v>126</v>
      </c>
      <c r="C18" s="1008"/>
      <c r="D18" s="1009"/>
      <c r="E18" s="78"/>
      <c r="F18" s="178"/>
      <c r="G18" s="117"/>
      <c r="H18" s="129"/>
      <c r="I18" s="117"/>
      <c r="J18" s="129"/>
      <c r="K18" s="117"/>
      <c r="L18" s="129"/>
    </row>
    <row r="19" spans="1:16" x14ac:dyDescent="0.25">
      <c r="A19" s="78">
        <v>14</v>
      </c>
      <c r="B19" s="1008" t="s">
        <v>128</v>
      </c>
      <c r="C19" s="1008"/>
      <c r="D19" s="1009"/>
      <c r="E19" s="78"/>
      <c r="F19" s="178"/>
      <c r="G19" s="117"/>
      <c r="H19" s="129"/>
      <c r="I19" s="117"/>
      <c r="J19" s="129"/>
      <c r="K19" s="117"/>
      <c r="L19" s="129"/>
    </row>
    <row r="20" spans="1:16" x14ac:dyDescent="0.25">
      <c r="A20" s="78">
        <v>15</v>
      </c>
      <c r="B20" s="1008" t="s">
        <v>127</v>
      </c>
      <c r="C20" s="1008"/>
      <c r="D20" s="1009"/>
      <c r="E20" s="78"/>
      <c r="F20" s="178"/>
      <c r="G20" s="117"/>
      <c r="H20" s="129"/>
      <c r="I20" s="117"/>
      <c r="J20" s="129"/>
      <c r="K20" s="117"/>
      <c r="L20" s="129"/>
    </row>
    <row r="21" spans="1:16" x14ac:dyDescent="0.25">
      <c r="A21" s="78">
        <v>16</v>
      </c>
      <c r="B21" s="1008" t="s">
        <v>129</v>
      </c>
      <c r="C21" s="1008"/>
      <c r="D21" s="1009"/>
      <c r="E21" s="78"/>
      <c r="F21" s="178"/>
      <c r="G21" s="117"/>
      <c r="H21" s="129"/>
      <c r="I21" s="117"/>
      <c r="J21" s="129"/>
      <c r="K21" s="117"/>
      <c r="L21" s="129"/>
    </row>
    <row r="22" spans="1:16" x14ac:dyDescent="0.25">
      <c r="A22" s="78">
        <v>17</v>
      </c>
      <c r="B22" s="1008" t="s">
        <v>130</v>
      </c>
      <c r="C22" s="1008"/>
      <c r="D22" s="1009"/>
      <c r="E22" s="78"/>
      <c r="F22" s="178"/>
      <c r="G22" s="117"/>
      <c r="H22" s="129"/>
      <c r="I22" s="117"/>
      <c r="J22" s="129"/>
      <c r="K22" s="117"/>
      <c r="L22" s="129"/>
    </row>
    <row r="23" spans="1:16" ht="15.75" thickBot="1" x14ac:dyDescent="0.3">
      <c r="A23" s="80">
        <v>18</v>
      </c>
      <c r="B23" s="1010" t="s">
        <v>131</v>
      </c>
      <c r="C23" s="1010"/>
      <c r="D23" s="1011"/>
      <c r="E23" s="177"/>
      <c r="F23" s="179"/>
      <c r="G23" s="131"/>
      <c r="H23" s="119"/>
      <c r="I23" s="131"/>
      <c r="J23" s="119"/>
      <c r="K23" s="131"/>
      <c r="L23" s="119"/>
    </row>
    <row r="24" spans="1:16" ht="16.5" thickBot="1" x14ac:dyDescent="0.3">
      <c r="A24" s="986" t="s">
        <v>212</v>
      </c>
      <c r="B24" s="987"/>
      <c r="C24" s="987"/>
      <c r="D24" s="987"/>
      <c r="E24" s="180"/>
      <c r="F24" s="181"/>
      <c r="G24" s="132"/>
      <c r="H24" s="133"/>
      <c r="I24" s="132"/>
      <c r="J24" s="133"/>
      <c r="K24" s="132"/>
      <c r="L24" s="133"/>
    </row>
    <row r="25" spans="1:16" ht="15.75" thickBot="1" x14ac:dyDescent="0.3"/>
    <row r="26" spans="1:16" x14ac:dyDescent="0.25">
      <c r="A26" s="988" t="s">
        <v>132</v>
      </c>
      <c r="B26" s="85" t="s">
        <v>133</v>
      </c>
      <c r="C26" s="86"/>
      <c r="D26" s="86"/>
      <c r="E26" s="86"/>
      <c r="F26" s="86"/>
      <c r="G26" s="87"/>
    </row>
    <row r="27" spans="1:16" x14ac:dyDescent="0.25">
      <c r="A27" s="989"/>
      <c r="B27" s="88" t="s">
        <v>134</v>
      </c>
      <c r="C27" s="89"/>
      <c r="D27" s="89"/>
      <c r="E27" s="89"/>
      <c r="F27" s="90"/>
      <c r="G27" s="91"/>
    </row>
    <row r="28" spans="1:16" ht="15.75" customHeight="1" thickBot="1" x14ac:dyDescent="0.3">
      <c r="A28" s="990"/>
      <c r="B28" s="92" t="s">
        <v>153</v>
      </c>
      <c r="C28" s="93"/>
      <c r="D28" s="93"/>
      <c r="E28" s="93"/>
      <c r="F28" s="93"/>
      <c r="G28" s="94"/>
    </row>
    <row r="29" spans="1:16" ht="15.75" thickBot="1" x14ac:dyDescent="0.3"/>
    <row r="30" spans="1:16" ht="19.5" thickBot="1" x14ac:dyDescent="0.35">
      <c r="A30" s="42" t="s">
        <v>44</v>
      </c>
      <c r="B30" s="43"/>
      <c r="C30" s="42" t="s">
        <v>45</v>
      </c>
      <c r="D30" s="43"/>
      <c r="E30" s="43"/>
      <c r="F30" s="43"/>
      <c r="G30" s="43"/>
      <c r="H30" s="43"/>
      <c r="I30" s="43"/>
      <c r="J30" s="44"/>
      <c r="K30" s="207"/>
      <c r="L30" s="207"/>
      <c r="M30" s="207"/>
      <c r="N30" s="204"/>
      <c r="O30" s="204"/>
      <c r="P30" s="204"/>
    </row>
    <row r="31" spans="1:16" ht="19.5" thickBot="1" x14ac:dyDescent="0.35">
      <c r="A31" s="21" t="s">
        <v>19</v>
      </c>
      <c r="B31" s="21" t="s">
        <v>20</v>
      </c>
      <c r="C31" s="978" t="s">
        <v>21</v>
      </c>
      <c r="D31" s="979"/>
      <c r="E31" s="979"/>
      <c r="F31" s="979"/>
      <c r="G31" s="979"/>
      <c r="H31" s="979"/>
      <c r="I31" s="979"/>
      <c r="J31" s="980"/>
      <c r="K31" s="207"/>
      <c r="L31" s="207"/>
      <c r="M31" s="207"/>
      <c r="N31" s="204"/>
      <c r="O31" s="204"/>
      <c r="P31" s="204"/>
    </row>
    <row r="32" spans="1:16" ht="18.75" customHeight="1" x14ac:dyDescent="0.3">
      <c r="A32" s="18">
        <v>5</v>
      </c>
      <c r="B32" s="209" t="s">
        <v>7</v>
      </c>
      <c r="C32" s="211" t="s">
        <v>84</v>
      </c>
      <c r="D32" s="212"/>
      <c r="E32" s="215"/>
      <c r="F32" s="215"/>
      <c r="G32" s="215"/>
      <c r="H32" s="215"/>
      <c r="I32" s="215"/>
      <c r="J32" s="216"/>
      <c r="K32" s="207"/>
      <c r="L32" s="207"/>
      <c r="M32" s="207"/>
      <c r="N32" s="204"/>
      <c r="O32" s="204"/>
      <c r="P32" s="204"/>
    </row>
    <row r="33" spans="1:16" ht="18.75" customHeight="1" x14ac:dyDescent="0.3">
      <c r="A33" s="18">
        <v>10</v>
      </c>
      <c r="B33" s="209" t="s">
        <v>27</v>
      </c>
      <c r="C33" s="981" t="s">
        <v>86</v>
      </c>
      <c r="D33" s="982"/>
      <c r="E33" s="982"/>
      <c r="F33" s="982"/>
      <c r="G33" s="982"/>
      <c r="H33" s="982"/>
      <c r="I33" s="982"/>
      <c r="J33" s="983"/>
      <c r="K33" s="207"/>
      <c r="L33" s="207"/>
      <c r="M33" s="207"/>
      <c r="N33" s="204"/>
      <c r="O33" s="204"/>
      <c r="P33" s="204"/>
    </row>
    <row r="34" spans="1:16" ht="19.5" customHeight="1" thickBot="1" x14ac:dyDescent="0.35">
      <c r="A34" s="19">
        <v>20</v>
      </c>
      <c r="B34" s="210" t="s">
        <v>28</v>
      </c>
      <c r="C34" s="217" t="s">
        <v>85</v>
      </c>
      <c r="D34" s="218"/>
      <c r="E34" s="213"/>
      <c r="F34" s="213"/>
      <c r="G34" s="213"/>
      <c r="H34" s="213"/>
      <c r="I34" s="213"/>
      <c r="J34" s="214"/>
      <c r="K34" s="207"/>
      <c r="L34" s="207"/>
      <c r="M34" s="207"/>
      <c r="N34" s="204"/>
      <c r="O34" s="204"/>
      <c r="P34" s="204"/>
    </row>
    <row r="35" spans="1:16" x14ac:dyDescent="0.25">
      <c r="J35" s="208"/>
      <c r="K35" s="208"/>
      <c r="L35" s="984"/>
      <c r="M35" s="984"/>
      <c r="N35" s="204"/>
      <c r="O35" s="204"/>
      <c r="P35" s="204"/>
    </row>
    <row r="36" spans="1:16" x14ac:dyDescent="0.25">
      <c r="J36" s="205"/>
      <c r="K36" s="206"/>
      <c r="L36" s="985"/>
      <c r="M36" s="985"/>
      <c r="N36" s="204"/>
      <c r="O36" s="204"/>
      <c r="P36" s="204"/>
    </row>
    <row r="37" spans="1:16" x14ac:dyDescent="0.25">
      <c r="J37" s="205"/>
      <c r="K37" s="206"/>
      <c r="L37" s="985"/>
      <c r="M37" s="985"/>
      <c r="N37" s="204"/>
      <c r="O37" s="204"/>
      <c r="P37" s="204"/>
    </row>
    <row r="38" spans="1:16" x14ac:dyDescent="0.25">
      <c r="J38" s="205"/>
      <c r="K38" s="206"/>
      <c r="L38" s="985"/>
      <c r="M38" s="985"/>
      <c r="N38" s="204"/>
      <c r="O38" s="204"/>
      <c r="P38" s="204"/>
    </row>
    <row r="39" spans="1:16" x14ac:dyDescent="0.25">
      <c r="J39" s="204"/>
      <c r="K39" s="204"/>
      <c r="L39" s="204"/>
      <c r="M39" s="204"/>
    </row>
  </sheetData>
  <mergeCells count="37">
    <mergeCell ref="B21:D21"/>
    <mergeCell ref="B15:D15"/>
    <mergeCell ref="B16:D16"/>
    <mergeCell ref="B17:D17"/>
    <mergeCell ref="B20:D20"/>
    <mergeCell ref="B19:D19"/>
    <mergeCell ref="B14:D14"/>
    <mergeCell ref="E3:F3"/>
    <mergeCell ref="B6:D6"/>
    <mergeCell ref="B18:D18"/>
    <mergeCell ref="B7:D7"/>
    <mergeCell ref="B8:D8"/>
    <mergeCell ref="B9:D9"/>
    <mergeCell ref="B10:D10"/>
    <mergeCell ref="B11:D11"/>
    <mergeCell ref="B12:D12"/>
    <mergeCell ref="L38:M38"/>
    <mergeCell ref="A24:D24"/>
    <mergeCell ref="A26:A28"/>
    <mergeCell ref="A2:L2"/>
    <mergeCell ref="G3:H3"/>
    <mergeCell ref="I3:J3"/>
    <mergeCell ref="K3:L3"/>
    <mergeCell ref="A4:A5"/>
    <mergeCell ref="B4:D5"/>
    <mergeCell ref="E4:F4"/>
    <mergeCell ref="G4:H4"/>
    <mergeCell ref="I4:J4"/>
    <mergeCell ref="K4:L4"/>
    <mergeCell ref="B22:D22"/>
    <mergeCell ref="B23:D23"/>
    <mergeCell ref="B13:D13"/>
    <mergeCell ref="C31:J31"/>
    <mergeCell ref="C33:J33"/>
    <mergeCell ref="L35:M35"/>
    <mergeCell ref="L36:M36"/>
    <mergeCell ref="L37:M3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CCFFFF"/>
  </sheetPr>
  <dimension ref="A1:X144"/>
  <sheetViews>
    <sheetView topLeftCell="B3" zoomScaleNormal="100" zoomScaleSheetLayoutView="100" workbookViewId="0"/>
  </sheetViews>
  <sheetFormatPr baseColWidth="10" defaultRowHeight="15" x14ac:dyDescent="0.25"/>
  <cols>
    <col min="1" max="1" width="0" hidden="1" customWidth="1"/>
    <col min="2" max="2" width="18" bestFit="1" customWidth="1"/>
    <col min="3" max="3" width="16.28515625" customWidth="1"/>
    <col min="4" max="5" width="14.7109375" customWidth="1"/>
    <col min="6" max="6" width="17.42578125" customWidth="1"/>
    <col min="7" max="7" width="6.5703125" style="5" customWidth="1"/>
    <col min="8" max="8" width="8.7109375" style="5" customWidth="1"/>
    <col min="9" max="9" width="9.140625" style="5" customWidth="1"/>
    <col min="10" max="10" width="9.28515625" style="5" customWidth="1"/>
    <col min="11" max="11" width="9.42578125" style="5" customWidth="1"/>
    <col min="12" max="24" width="11.42578125" style="5"/>
  </cols>
  <sheetData>
    <row r="1" spans="1:12" hidden="1" x14ac:dyDescent="0.25">
      <c r="B1" s="5"/>
      <c r="C1" s="5"/>
      <c r="D1" s="5"/>
      <c r="E1" s="5"/>
      <c r="F1" s="5"/>
    </row>
    <row r="2" spans="1:12" hidden="1" x14ac:dyDescent="0.25">
      <c r="B2" s="5"/>
      <c r="C2" s="5"/>
      <c r="D2" s="5"/>
      <c r="E2" s="5"/>
      <c r="F2" s="5"/>
    </row>
    <row r="3" spans="1:12" ht="15" customHeight="1" x14ac:dyDescent="0.25">
      <c r="A3" s="5"/>
      <c r="B3" s="1020" t="s">
        <v>62</v>
      </c>
      <c r="C3" s="1021"/>
      <c r="D3" s="1021"/>
      <c r="E3" s="1021"/>
      <c r="F3" s="1021"/>
      <c r="G3" s="1021"/>
      <c r="H3" s="1021"/>
      <c r="I3" s="1021"/>
      <c r="J3" s="1021"/>
      <c r="K3" s="1021"/>
      <c r="L3" s="1021"/>
    </row>
    <row r="4" spans="1:12" x14ac:dyDescent="0.25">
      <c r="A4" s="5"/>
      <c r="B4" s="1020"/>
      <c r="C4" s="1021"/>
      <c r="D4" s="1021"/>
      <c r="E4" s="1021"/>
      <c r="F4" s="1021"/>
      <c r="G4" s="1021"/>
      <c r="H4" s="1021"/>
      <c r="I4" s="1021"/>
      <c r="J4" s="1021"/>
      <c r="K4" s="1021"/>
      <c r="L4" s="1021"/>
    </row>
    <row r="5" spans="1:12" x14ac:dyDescent="0.25">
      <c r="A5" s="5"/>
      <c r="B5" s="6"/>
      <c r="C5" s="6"/>
      <c r="D5" s="6"/>
      <c r="E5" s="7"/>
      <c r="F5" s="7"/>
    </row>
    <row r="6" spans="1:12" ht="18" customHeight="1" x14ac:dyDescent="0.25">
      <c r="A6" s="5"/>
      <c r="B6" s="1022" t="s">
        <v>46</v>
      </c>
      <c r="C6" s="1023"/>
      <c r="D6" s="1023"/>
      <c r="E6" s="1023"/>
      <c r="F6" s="1024"/>
    </row>
    <row r="7" spans="1:12" ht="25.5" customHeight="1" x14ac:dyDescent="0.25">
      <c r="A7" s="5"/>
      <c r="B7" s="17" t="s">
        <v>3</v>
      </c>
      <c r="C7" s="2" t="s">
        <v>48</v>
      </c>
      <c r="D7" s="1025" t="s">
        <v>49</v>
      </c>
      <c r="E7" s="1026"/>
      <c r="F7" s="1027"/>
    </row>
    <row r="8" spans="1:12" ht="25.5" customHeight="1" x14ac:dyDescent="0.25">
      <c r="A8" s="5"/>
      <c r="B8" s="17"/>
      <c r="C8" s="2"/>
      <c r="D8" s="2" t="s">
        <v>113</v>
      </c>
      <c r="E8" s="2" t="s">
        <v>114</v>
      </c>
      <c r="F8" s="2" t="s">
        <v>115</v>
      </c>
    </row>
    <row r="9" spans="1:12" ht="21.75" customHeight="1" x14ac:dyDescent="0.25">
      <c r="B9" s="17"/>
      <c r="C9" s="1" t="s">
        <v>8</v>
      </c>
      <c r="D9" s="1">
        <v>1</v>
      </c>
      <c r="E9" s="1">
        <v>2</v>
      </c>
      <c r="F9" s="1">
        <v>3</v>
      </c>
    </row>
    <row r="10" spans="1:12" ht="39" customHeight="1" x14ac:dyDescent="0.25">
      <c r="A10" s="1">
        <v>1</v>
      </c>
      <c r="B10" s="72" t="s">
        <v>30</v>
      </c>
      <c r="C10" s="73">
        <v>5</v>
      </c>
      <c r="D10" s="104" t="s">
        <v>51</v>
      </c>
      <c r="E10" s="74" t="s">
        <v>58</v>
      </c>
      <c r="F10" s="75" t="s">
        <v>61</v>
      </c>
      <c r="I10" s="1028" t="s">
        <v>18</v>
      </c>
      <c r="J10" s="1028"/>
      <c r="K10" s="1028"/>
    </row>
    <row r="11" spans="1:12" ht="39" customHeight="1" x14ac:dyDescent="0.25">
      <c r="A11" s="1">
        <v>2</v>
      </c>
      <c r="B11" s="72" t="s">
        <v>13</v>
      </c>
      <c r="C11" s="73">
        <v>4</v>
      </c>
      <c r="D11" s="104" t="s">
        <v>52</v>
      </c>
      <c r="E11" s="74" t="s">
        <v>56</v>
      </c>
      <c r="F11" s="75" t="s">
        <v>60</v>
      </c>
      <c r="I11" s="1018" t="s">
        <v>17</v>
      </c>
      <c r="J11" s="1018"/>
      <c r="K11" s="1018"/>
    </row>
    <row r="12" spans="1:12" ht="39" customHeight="1" x14ac:dyDescent="0.25">
      <c r="A12" s="1">
        <v>3</v>
      </c>
      <c r="B12" s="72" t="s">
        <v>29</v>
      </c>
      <c r="C12" s="73">
        <v>3</v>
      </c>
      <c r="D12" s="104" t="s">
        <v>53</v>
      </c>
      <c r="E12" s="74" t="s">
        <v>57</v>
      </c>
      <c r="F12" s="75" t="s">
        <v>59</v>
      </c>
      <c r="I12" s="1019" t="s">
        <v>16</v>
      </c>
      <c r="J12" s="1019"/>
      <c r="K12" s="1019"/>
    </row>
    <row r="13" spans="1:12" ht="39" customHeight="1" x14ac:dyDescent="0.25">
      <c r="A13" s="1">
        <v>4</v>
      </c>
      <c r="B13" s="72" t="s">
        <v>12</v>
      </c>
      <c r="C13" s="73">
        <v>2</v>
      </c>
      <c r="D13" s="106" t="s">
        <v>54</v>
      </c>
      <c r="E13" s="104" t="s">
        <v>52</v>
      </c>
      <c r="F13" s="74" t="s">
        <v>56</v>
      </c>
      <c r="I13" s="1029" t="s">
        <v>15</v>
      </c>
      <c r="J13" s="1029"/>
      <c r="K13" s="1029"/>
    </row>
    <row r="14" spans="1:12" ht="39" customHeight="1" thickBot="1" x14ac:dyDescent="0.3">
      <c r="A14" s="1">
        <v>5</v>
      </c>
      <c r="B14" s="72" t="s">
        <v>47</v>
      </c>
      <c r="C14" s="73">
        <v>1</v>
      </c>
      <c r="D14" s="105" t="s">
        <v>55</v>
      </c>
      <c r="E14" s="106" t="s">
        <v>54</v>
      </c>
      <c r="F14" s="104" t="s">
        <v>52</v>
      </c>
    </row>
    <row r="15" spans="1:12" ht="21" customHeight="1" thickBot="1" x14ac:dyDescent="0.35">
      <c r="A15" s="5"/>
      <c r="B15" s="1014" t="s">
        <v>4</v>
      </c>
      <c r="C15" s="1015"/>
      <c r="D15" s="51" t="s">
        <v>7</v>
      </c>
      <c r="E15" s="52" t="s">
        <v>27</v>
      </c>
      <c r="F15" s="53" t="s">
        <v>50</v>
      </c>
    </row>
    <row r="16" spans="1:12" ht="15" customHeight="1" thickBot="1" x14ac:dyDescent="0.3">
      <c r="A16" s="5"/>
      <c r="B16" s="1016" t="s">
        <v>48</v>
      </c>
      <c r="C16" s="1017"/>
      <c r="D16" s="48">
        <v>5</v>
      </c>
      <c r="E16" s="49">
        <v>10</v>
      </c>
      <c r="F16" s="50">
        <v>20</v>
      </c>
    </row>
    <row r="17" spans="1:6" ht="15" customHeight="1" x14ac:dyDescent="0.25">
      <c r="A17" s="5"/>
      <c r="B17" s="47"/>
      <c r="C17" s="47"/>
      <c r="D17" s="47"/>
      <c r="E17" s="47"/>
      <c r="F17" s="47"/>
    </row>
    <row r="18" spans="1:6" x14ac:dyDescent="0.25">
      <c r="A18" s="5"/>
      <c r="B18" s="5"/>
      <c r="C18" s="5"/>
      <c r="D18" s="5"/>
      <c r="E18" s="5"/>
      <c r="F18" s="5"/>
    </row>
    <row r="19" spans="1:6" s="5" customFormat="1" x14ac:dyDescent="0.25"/>
    <row r="20" spans="1:6" s="5" customFormat="1" x14ac:dyDescent="0.25"/>
    <row r="21" spans="1:6" s="5" customFormat="1" x14ac:dyDescent="0.25"/>
    <row r="22" spans="1:6" s="5" customFormat="1" x14ac:dyDescent="0.25"/>
    <row r="23" spans="1:6" s="5" customFormat="1" x14ac:dyDescent="0.25"/>
    <row r="24" spans="1:6" s="5" customFormat="1" x14ac:dyDescent="0.25"/>
    <row r="25" spans="1:6" s="5" customFormat="1" x14ac:dyDescent="0.25"/>
    <row r="26" spans="1:6" s="5" customFormat="1" x14ac:dyDescent="0.25"/>
    <row r="27" spans="1:6" s="5" customFormat="1" x14ac:dyDescent="0.25">
      <c r="D27" s="23">
        <v>53</v>
      </c>
      <c r="E27" s="23" t="s">
        <v>116</v>
      </c>
    </row>
    <row r="28" spans="1:6" s="5" customFormat="1" x14ac:dyDescent="0.25">
      <c r="D28" s="23">
        <v>43</v>
      </c>
      <c r="E28" s="23" t="s">
        <v>116</v>
      </c>
    </row>
    <row r="29" spans="1:6" s="5" customFormat="1" x14ac:dyDescent="0.25">
      <c r="D29" s="23">
        <v>33</v>
      </c>
      <c r="E29" s="23" t="s">
        <v>116</v>
      </c>
    </row>
    <row r="30" spans="1:6" s="5" customFormat="1" x14ac:dyDescent="0.25">
      <c r="D30" s="109">
        <v>52</v>
      </c>
      <c r="E30" s="76" t="s">
        <v>108</v>
      </c>
    </row>
    <row r="31" spans="1:6" s="5" customFormat="1" x14ac:dyDescent="0.25">
      <c r="D31" s="109">
        <v>42</v>
      </c>
      <c r="E31" s="76" t="s">
        <v>108</v>
      </c>
    </row>
    <row r="32" spans="1:6" s="5" customFormat="1" x14ac:dyDescent="0.25">
      <c r="D32" s="109">
        <v>32</v>
      </c>
      <c r="E32" s="76" t="s">
        <v>108</v>
      </c>
    </row>
    <row r="33" spans="4:5" s="5" customFormat="1" x14ac:dyDescent="0.25">
      <c r="D33" s="109">
        <v>23</v>
      </c>
      <c r="E33" s="76" t="s">
        <v>108</v>
      </c>
    </row>
    <row r="34" spans="4:5" s="5" customFormat="1" x14ac:dyDescent="0.25">
      <c r="D34" s="107">
        <v>51</v>
      </c>
      <c r="E34" s="107" t="s">
        <v>35</v>
      </c>
    </row>
    <row r="35" spans="4:5" s="5" customFormat="1" x14ac:dyDescent="0.25">
      <c r="D35" s="77">
        <v>41</v>
      </c>
      <c r="E35" s="107" t="s">
        <v>35</v>
      </c>
    </row>
    <row r="36" spans="4:5" s="5" customFormat="1" x14ac:dyDescent="0.25">
      <c r="D36" s="77">
        <v>31</v>
      </c>
      <c r="E36" s="107" t="s">
        <v>35</v>
      </c>
    </row>
    <row r="37" spans="4:5" s="5" customFormat="1" x14ac:dyDescent="0.25">
      <c r="D37" s="77">
        <v>22</v>
      </c>
      <c r="E37" s="107" t="s">
        <v>35</v>
      </c>
    </row>
    <row r="38" spans="4:5" s="5" customFormat="1" x14ac:dyDescent="0.25">
      <c r="D38" s="77">
        <v>13</v>
      </c>
      <c r="E38" s="107" t="s">
        <v>35</v>
      </c>
    </row>
    <row r="39" spans="4:5" s="5" customFormat="1" x14ac:dyDescent="0.25">
      <c r="D39" s="108">
        <v>21</v>
      </c>
      <c r="E39" s="108" t="s">
        <v>10</v>
      </c>
    </row>
    <row r="40" spans="4:5" s="5" customFormat="1" x14ac:dyDescent="0.25">
      <c r="D40" s="108">
        <v>11</v>
      </c>
      <c r="E40" s="108" t="s">
        <v>10</v>
      </c>
    </row>
    <row r="41" spans="4:5" s="5" customFormat="1" x14ac:dyDescent="0.25">
      <c r="D41" s="108">
        <v>12</v>
      </c>
      <c r="E41" s="108" t="s">
        <v>10</v>
      </c>
    </row>
    <row r="42" spans="4:5" s="5" customFormat="1" x14ac:dyDescent="0.25"/>
    <row r="43" spans="4:5" s="5" customFormat="1" x14ac:dyDescent="0.25"/>
    <row r="44" spans="4:5" s="5" customFormat="1" x14ac:dyDescent="0.25"/>
    <row r="45" spans="4:5" s="5" customFormat="1" x14ac:dyDescent="0.25"/>
    <row r="46" spans="4:5" s="5" customFormat="1" x14ac:dyDescent="0.25"/>
    <row r="47" spans="4:5" s="5" customFormat="1" x14ac:dyDescent="0.25"/>
    <row r="48" spans="4:5"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pans="1:7" s="5" customFormat="1" x14ac:dyDescent="0.25"/>
    <row r="82" spans="1:7" s="5" customFormat="1" x14ac:dyDescent="0.25"/>
    <row r="83" spans="1:7" s="5" customFormat="1" x14ac:dyDescent="0.25"/>
    <row r="84" spans="1:7" s="5" customFormat="1" x14ac:dyDescent="0.25"/>
    <row r="85" spans="1:7" s="5" customFormat="1" x14ac:dyDescent="0.25"/>
    <row r="86" spans="1:7" s="5" customFormat="1" x14ac:dyDescent="0.25"/>
    <row r="87" spans="1:7" s="5" customFormat="1" x14ac:dyDescent="0.25"/>
    <row r="88" spans="1:7" ht="18" x14ac:dyDescent="0.25">
      <c r="A88" s="5"/>
      <c r="B88" s="5"/>
      <c r="C88" s="3" t="s">
        <v>10</v>
      </c>
      <c r="D88" s="5"/>
      <c r="E88" s="8" t="s">
        <v>5</v>
      </c>
      <c r="F88" s="1031" t="s">
        <v>9</v>
      </c>
      <c r="G88" s="1031"/>
    </row>
    <row r="89" spans="1:7" ht="42.75" customHeight="1" x14ac:dyDescent="0.25">
      <c r="A89" s="5"/>
      <c r="B89" s="5"/>
      <c r="C89" s="3" t="s">
        <v>10</v>
      </c>
      <c r="D89" s="5"/>
      <c r="E89" s="13" t="s">
        <v>10</v>
      </c>
      <c r="F89" s="1030" t="s">
        <v>11</v>
      </c>
      <c r="G89" s="1030"/>
    </row>
    <row r="90" spans="1:7" ht="42.75" customHeight="1" x14ac:dyDescent="0.25">
      <c r="A90" s="5"/>
      <c r="B90" s="5"/>
      <c r="C90" s="3" t="s">
        <v>10</v>
      </c>
      <c r="D90" s="5"/>
      <c r="E90" s="14" t="s">
        <v>35</v>
      </c>
      <c r="F90" s="1030" t="s">
        <v>42</v>
      </c>
      <c r="G90" s="1030"/>
    </row>
    <row r="91" spans="1:7" ht="78" customHeight="1" x14ac:dyDescent="0.25">
      <c r="A91" s="5"/>
      <c r="B91" s="5"/>
      <c r="C91" s="4" t="s">
        <v>35</v>
      </c>
      <c r="D91" s="5"/>
      <c r="E91" s="15" t="s">
        <v>36</v>
      </c>
      <c r="F91" s="1030" t="s">
        <v>43</v>
      </c>
      <c r="G91" s="1030"/>
    </row>
    <row r="92" spans="1:7" ht="75.75" customHeight="1" x14ac:dyDescent="0.25">
      <c r="A92" s="5"/>
      <c r="B92" s="5"/>
      <c r="C92" s="4" t="s">
        <v>35</v>
      </c>
      <c r="D92" s="5"/>
      <c r="E92" s="16" t="s">
        <v>37</v>
      </c>
      <c r="F92" s="1030" t="s">
        <v>43</v>
      </c>
      <c r="G92" s="1030"/>
    </row>
    <row r="93" spans="1:7" x14ac:dyDescent="0.25">
      <c r="A93" s="5"/>
      <c r="B93" s="5"/>
      <c r="C93" s="3" t="s">
        <v>10</v>
      </c>
      <c r="D93" s="5"/>
      <c r="E93" s="5"/>
      <c r="F93" s="5"/>
    </row>
    <row r="94" spans="1:7" x14ac:dyDescent="0.25">
      <c r="A94" s="5"/>
      <c r="B94" s="5"/>
      <c r="C94" s="4" t="s">
        <v>35</v>
      </c>
      <c r="D94" s="5"/>
      <c r="E94" s="12"/>
      <c r="F94" s="12"/>
      <c r="G94" s="12"/>
    </row>
    <row r="95" spans="1:7" ht="15" customHeight="1" x14ac:dyDescent="0.25">
      <c r="A95" s="5"/>
      <c r="B95" s="5"/>
      <c r="C95" s="4" t="s">
        <v>35</v>
      </c>
      <c r="D95" s="5"/>
      <c r="E95" s="11"/>
      <c r="F95" s="11"/>
      <c r="G95" s="11"/>
    </row>
    <row r="96" spans="1:7" x14ac:dyDescent="0.25">
      <c r="A96" s="5"/>
      <c r="B96" s="5"/>
      <c r="C96" s="9" t="s">
        <v>36</v>
      </c>
      <c r="D96" s="5"/>
      <c r="E96" s="11"/>
      <c r="F96" s="11"/>
      <c r="G96" s="11"/>
    </row>
    <row r="97" spans="1:7" ht="15" customHeight="1" x14ac:dyDescent="0.25">
      <c r="A97" s="5"/>
      <c r="B97" s="5">
        <v>42</v>
      </c>
      <c r="C97" s="9" t="s">
        <v>36</v>
      </c>
      <c r="D97" s="5"/>
      <c r="E97" s="11"/>
      <c r="F97" s="11"/>
      <c r="G97" s="11"/>
    </row>
    <row r="98" spans="1:7" x14ac:dyDescent="0.25">
      <c r="A98" s="5"/>
      <c r="B98" s="5"/>
      <c r="C98" s="3" t="s">
        <v>10</v>
      </c>
      <c r="D98" s="5"/>
      <c r="E98" s="11"/>
      <c r="F98" s="11"/>
      <c r="G98" s="11"/>
    </row>
    <row r="99" spans="1:7" x14ac:dyDescent="0.25">
      <c r="A99" s="5"/>
      <c r="B99" s="5"/>
      <c r="C99" s="4" t="s">
        <v>35</v>
      </c>
      <c r="D99" s="5"/>
      <c r="E99" s="12"/>
      <c r="F99" s="12"/>
      <c r="G99" s="12"/>
    </row>
    <row r="100" spans="1:7" x14ac:dyDescent="0.25">
      <c r="A100" s="5"/>
      <c r="B100" s="5"/>
      <c r="C100" s="9" t="s">
        <v>36</v>
      </c>
      <c r="D100" s="5"/>
      <c r="E100" s="12"/>
      <c r="F100" s="12"/>
      <c r="G100" s="12"/>
    </row>
    <row r="101" spans="1:7" x14ac:dyDescent="0.25">
      <c r="A101" s="5"/>
      <c r="B101" s="5"/>
      <c r="C101" s="9" t="s">
        <v>36</v>
      </c>
      <c r="D101" s="5"/>
      <c r="E101" s="12"/>
      <c r="F101" s="12"/>
      <c r="G101" s="12"/>
    </row>
    <row r="102" spans="1:7" x14ac:dyDescent="0.25">
      <c r="A102" s="5"/>
      <c r="B102" s="5"/>
      <c r="C102" s="10" t="s">
        <v>37</v>
      </c>
      <c r="D102" s="5"/>
      <c r="E102" s="12"/>
      <c r="F102" s="12"/>
      <c r="G102" s="12"/>
    </row>
    <row r="103" spans="1:7" x14ac:dyDescent="0.25">
      <c r="A103" s="5"/>
      <c r="B103" s="5"/>
      <c r="C103" s="4" t="s">
        <v>35</v>
      </c>
      <c r="D103" s="5"/>
      <c r="E103" s="12"/>
      <c r="F103" s="12"/>
      <c r="G103" s="12"/>
    </row>
    <row r="104" spans="1:7" ht="15" customHeight="1" x14ac:dyDescent="0.25">
      <c r="A104" s="5"/>
      <c r="B104" s="5"/>
      <c r="C104" s="9" t="s">
        <v>36</v>
      </c>
      <c r="D104" s="5"/>
      <c r="E104" s="11"/>
      <c r="F104" s="11"/>
      <c r="G104" s="11"/>
    </row>
    <row r="105" spans="1:7" x14ac:dyDescent="0.25">
      <c r="A105" s="5"/>
      <c r="B105" s="5"/>
      <c r="C105" s="9" t="s">
        <v>36</v>
      </c>
      <c r="D105" s="5"/>
      <c r="E105" s="11"/>
      <c r="F105" s="11"/>
      <c r="G105" s="11"/>
    </row>
    <row r="106" spans="1:7" ht="15" customHeight="1" x14ac:dyDescent="0.25">
      <c r="A106" s="5"/>
      <c r="B106" s="5"/>
      <c r="C106" s="10" t="s">
        <v>37</v>
      </c>
      <c r="D106" s="5"/>
      <c r="E106" s="11"/>
      <c r="F106" s="11"/>
      <c r="G106" s="11"/>
    </row>
    <row r="107" spans="1:7" x14ac:dyDescent="0.25">
      <c r="A107" s="5"/>
      <c r="B107" s="5"/>
      <c r="C107" s="10" t="s">
        <v>37</v>
      </c>
      <c r="D107" s="5"/>
      <c r="E107" s="11"/>
      <c r="F107" s="11"/>
      <c r="G107" s="11"/>
    </row>
    <row r="108" spans="1:7" x14ac:dyDescent="0.25">
      <c r="A108" s="5"/>
      <c r="B108" s="5"/>
      <c r="C108" s="4" t="s">
        <v>35</v>
      </c>
      <c r="D108" s="5"/>
      <c r="E108" s="12"/>
      <c r="F108" s="12"/>
      <c r="G108" s="12"/>
    </row>
    <row r="109" spans="1:7" x14ac:dyDescent="0.25">
      <c r="A109" s="5"/>
      <c r="B109" s="5"/>
      <c r="C109" s="9" t="s">
        <v>36</v>
      </c>
      <c r="D109" s="5"/>
      <c r="E109" s="12"/>
      <c r="F109" s="12"/>
      <c r="G109" s="12"/>
    </row>
    <row r="110" spans="1:7" x14ac:dyDescent="0.25">
      <c r="A110" s="5"/>
      <c r="B110" s="5"/>
      <c r="C110" s="10" t="s">
        <v>37</v>
      </c>
      <c r="D110" s="5"/>
      <c r="E110" s="12"/>
      <c r="F110" s="12"/>
      <c r="G110" s="12"/>
    </row>
    <row r="111" spans="1:7" x14ac:dyDescent="0.25">
      <c r="A111" s="5"/>
      <c r="B111" s="5"/>
      <c r="C111" s="10" t="s">
        <v>37</v>
      </c>
      <c r="D111" s="5"/>
      <c r="E111" s="12"/>
      <c r="F111" s="12"/>
      <c r="G111" s="12"/>
    </row>
    <row r="112" spans="1:7" x14ac:dyDescent="0.25">
      <c r="A112" s="5"/>
      <c r="B112" s="5"/>
      <c r="C112" s="10" t="s">
        <v>37</v>
      </c>
      <c r="D112" s="5"/>
      <c r="E112" s="5"/>
      <c r="F112" s="5"/>
    </row>
    <row r="113" spans="1:6" x14ac:dyDescent="0.25">
      <c r="A113" s="5"/>
      <c r="B113" s="5"/>
      <c r="D113" s="5"/>
      <c r="E113" s="5"/>
      <c r="F113" s="5"/>
    </row>
    <row r="114" spans="1:6" s="5" customFormat="1" x14ac:dyDescent="0.25"/>
    <row r="115" spans="1:6" s="5" customFormat="1" x14ac:dyDescent="0.25"/>
    <row r="116" spans="1:6" s="5" customFormat="1" x14ac:dyDescent="0.25"/>
    <row r="117" spans="1:6" s="5" customFormat="1" x14ac:dyDescent="0.25"/>
    <row r="118" spans="1:6" s="5" customFormat="1" x14ac:dyDescent="0.25"/>
    <row r="119" spans="1:6" s="5" customFormat="1" x14ac:dyDescent="0.25"/>
    <row r="120" spans="1:6" s="5" customFormat="1" x14ac:dyDescent="0.25"/>
    <row r="121" spans="1:6" s="5" customFormat="1" x14ac:dyDescent="0.25"/>
    <row r="122" spans="1:6" s="5" customFormat="1" x14ac:dyDescent="0.25"/>
    <row r="123" spans="1:6" s="5" customFormat="1" x14ac:dyDescent="0.25"/>
    <row r="124" spans="1:6" s="5" customFormat="1" x14ac:dyDescent="0.25"/>
    <row r="125" spans="1:6" s="5" customFormat="1" x14ac:dyDescent="0.25"/>
    <row r="126" spans="1:6" s="5" customFormat="1" x14ac:dyDescent="0.25"/>
    <row r="127" spans="1:6" s="5" customFormat="1" x14ac:dyDescent="0.25"/>
    <row r="128" spans="1:6"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sheetData>
  <mergeCells count="14">
    <mergeCell ref="F92:G92"/>
    <mergeCell ref="F88:G88"/>
    <mergeCell ref="F89:G89"/>
    <mergeCell ref="F90:G90"/>
    <mergeCell ref="F91:G91"/>
    <mergeCell ref="B15:C15"/>
    <mergeCell ref="B16:C16"/>
    <mergeCell ref="I11:K11"/>
    <mergeCell ref="I12:K12"/>
    <mergeCell ref="B3:L4"/>
    <mergeCell ref="B6:F6"/>
    <mergeCell ref="D7:F7"/>
    <mergeCell ref="I10:K10"/>
    <mergeCell ref="I13:K13"/>
  </mergeCells>
  <pageMargins left="0.7" right="0.7" top="0.75" bottom="0.75" header="0.3" footer="0.3"/>
  <pageSetup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J40"/>
  <sheetViews>
    <sheetView zoomScale="88" zoomScaleNormal="88" workbookViewId="0">
      <selection activeCell="E3" sqref="E3"/>
    </sheetView>
  </sheetViews>
  <sheetFormatPr baseColWidth="10" defaultRowHeight="15" x14ac:dyDescent="0.25"/>
  <cols>
    <col min="1" max="1" width="3.140625" style="5" customWidth="1"/>
    <col min="2" max="2" width="9.7109375" style="5" customWidth="1"/>
    <col min="3" max="3" width="16.5703125" style="5" customWidth="1"/>
    <col min="4" max="4" width="21.140625" style="5" customWidth="1"/>
    <col min="5" max="5" width="21.42578125" style="5" customWidth="1"/>
    <col min="6" max="6" width="20.140625" style="5" customWidth="1"/>
    <col min="7" max="7" width="27" style="5" customWidth="1"/>
    <col min="8" max="8" width="12.85546875" style="5" customWidth="1"/>
    <col min="9" max="10" width="11.42578125" style="5"/>
  </cols>
  <sheetData>
    <row r="1" spans="3:7" s="5" customFormat="1" ht="3" customHeight="1" thickBot="1" x14ac:dyDescent="0.3"/>
    <row r="2" spans="3:7" s="5" customFormat="1" ht="38.25" customHeight="1" thickBot="1" x14ac:dyDescent="0.3">
      <c r="C2" s="54"/>
      <c r="D2" s="1032" t="s">
        <v>38</v>
      </c>
      <c r="E2" s="1033"/>
      <c r="F2" s="1033"/>
      <c r="G2" s="1034"/>
    </row>
    <row r="3" spans="3:7" ht="60" customHeight="1" thickBot="1" x14ac:dyDescent="0.3">
      <c r="C3" s="54"/>
      <c r="D3" s="103" t="s">
        <v>15</v>
      </c>
      <c r="E3" s="58" t="s">
        <v>16</v>
      </c>
      <c r="F3" s="55" t="s">
        <v>17</v>
      </c>
      <c r="G3" s="59" t="s">
        <v>18</v>
      </c>
    </row>
    <row r="4" spans="3:7" ht="60" customHeight="1" x14ac:dyDescent="0.25">
      <c r="C4" s="60" t="s">
        <v>48</v>
      </c>
      <c r="D4" s="61" t="s">
        <v>89</v>
      </c>
      <c r="E4" s="62" t="s">
        <v>92</v>
      </c>
      <c r="F4" s="62" t="s">
        <v>97</v>
      </c>
      <c r="G4" s="63" t="s">
        <v>101</v>
      </c>
    </row>
    <row r="5" spans="3:7" ht="51" customHeight="1" x14ac:dyDescent="0.25">
      <c r="C5" s="64" t="s">
        <v>3</v>
      </c>
      <c r="D5" s="57" t="s">
        <v>90</v>
      </c>
      <c r="E5" s="56" t="s">
        <v>93</v>
      </c>
      <c r="F5" s="56" t="s">
        <v>98</v>
      </c>
      <c r="G5" s="65" t="s">
        <v>102</v>
      </c>
    </row>
    <row r="6" spans="3:7" ht="51" customHeight="1" x14ac:dyDescent="0.25">
      <c r="C6" s="64" t="s">
        <v>4</v>
      </c>
      <c r="D6" s="56" t="s">
        <v>91</v>
      </c>
      <c r="E6" s="56" t="s">
        <v>94</v>
      </c>
      <c r="F6" s="56" t="s">
        <v>99</v>
      </c>
      <c r="G6" s="65" t="s">
        <v>50</v>
      </c>
    </row>
    <row r="7" spans="3:7" ht="126" customHeight="1" x14ac:dyDescent="0.25">
      <c r="C7" s="64" t="s">
        <v>87</v>
      </c>
      <c r="D7" s="56" t="s">
        <v>152</v>
      </c>
      <c r="E7" s="56" t="s">
        <v>95</v>
      </c>
      <c r="F7" s="56" t="s">
        <v>100</v>
      </c>
      <c r="G7" s="65" t="s">
        <v>135</v>
      </c>
    </row>
    <row r="8" spans="3:7" ht="92.25" customHeight="1" thickBot="1" x14ac:dyDescent="0.3">
      <c r="C8" s="66" t="s">
        <v>88</v>
      </c>
      <c r="D8" s="67"/>
      <c r="E8" s="67" t="s">
        <v>96</v>
      </c>
      <c r="F8" s="67" t="s">
        <v>96</v>
      </c>
      <c r="G8" s="68" t="s">
        <v>96</v>
      </c>
    </row>
    <row r="9" spans="3:7" s="5" customFormat="1" ht="15" customHeight="1" x14ac:dyDescent="0.25"/>
    <row r="10" spans="3:7" s="5" customFormat="1" ht="15" customHeight="1" x14ac:dyDescent="0.25"/>
    <row r="11" spans="3:7" s="5" customFormat="1" ht="15" customHeight="1" x14ac:dyDescent="0.25"/>
    <row r="12" spans="3:7" s="5" customFormat="1" x14ac:dyDescent="0.25"/>
    <row r="13" spans="3:7" s="5" customFormat="1" x14ac:dyDescent="0.25"/>
    <row r="14" spans="3:7" s="5" customFormat="1" x14ac:dyDescent="0.25"/>
    <row r="15" spans="3:7" s="5" customFormat="1" x14ac:dyDescent="0.25"/>
    <row r="16" spans="3:7"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x14ac:dyDescent="0.25"/>
    <row r="30" s="5" customFormat="1" hidden="1" x14ac:dyDescent="0.25"/>
    <row r="31" s="5" customFormat="1" hidden="1" x14ac:dyDescent="0.25"/>
    <row r="32" hidden="1" x14ac:dyDescent="0.25"/>
    <row r="33" spans="2:2" ht="18" hidden="1" customHeight="1" x14ac:dyDescent="0.25">
      <c r="B33" s="46"/>
    </row>
    <row r="34" spans="2:2" ht="23.25" hidden="1" customHeight="1" x14ac:dyDescent="0.25">
      <c r="B34" s="45"/>
    </row>
    <row r="35" spans="2:2" ht="66.75" hidden="1" customHeight="1" x14ac:dyDescent="0.25">
      <c r="B35" s="45"/>
    </row>
    <row r="36" spans="2:2" ht="45" hidden="1" customHeight="1" x14ac:dyDescent="0.25">
      <c r="B36" s="45"/>
    </row>
    <row r="37" spans="2:2" ht="51" hidden="1" customHeight="1" x14ac:dyDescent="0.25">
      <c r="B37" s="45"/>
    </row>
    <row r="38" spans="2:2" hidden="1" x14ac:dyDescent="0.25"/>
    <row r="39" spans="2:2" hidden="1" x14ac:dyDescent="0.25"/>
    <row r="40" spans="2:2" hidden="1" x14ac:dyDescent="0.25"/>
  </sheetData>
  <mergeCells count="1">
    <mergeCell ref="D2:G2"/>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topLeftCell="A13" workbookViewId="0"/>
  </sheetViews>
  <sheetFormatPr baseColWidth="10" defaultRowHeight="15" x14ac:dyDescent="0.25"/>
  <cols>
    <col min="2" max="2" width="28.5703125" customWidth="1"/>
    <col min="3" max="3" width="11.85546875" customWidth="1"/>
    <col min="4" max="4" width="17" customWidth="1"/>
    <col min="5" max="5" width="17.140625" customWidth="1"/>
    <col min="6" max="6" width="14.5703125" customWidth="1"/>
    <col min="7" max="7" width="11.5703125" customWidth="1"/>
    <col min="8" max="9" width="15" customWidth="1"/>
    <col min="10" max="11" width="14.42578125" customWidth="1"/>
    <col min="12" max="12" width="14.85546875" customWidth="1"/>
    <col min="13" max="13" width="15" customWidth="1"/>
    <col min="15" max="15" width="10.42578125" customWidth="1"/>
    <col min="16" max="16" width="8.7109375" customWidth="1"/>
    <col min="17" max="17" width="7.140625" customWidth="1"/>
    <col min="18" max="18" width="5.42578125" customWidth="1"/>
  </cols>
  <sheetData>
    <row r="1" spans="1:29" ht="15.75" thickBot="1" x14ac:dyDescent="0.3"/>
    <row r="2" spans="1:29" ht="15.75" thickBot="1" x14ac:dyDescent="0.3">
      <c r="A2" s="1067" t="s">
        <v>136</v>
      </c>
      <c r="B2" s="1068"/>
      <c r="C2" s="1068"/>
      <c r="D2" s="1068"/>
      <c r="E2" s="1068"/>
      <c r="F2" s="1068"/>
      <c r="G2" s="1068"/>
      <c r="H2" s="1068"/>
      <c r="I2" s="1068"/>
      <c r="J2" s="1068"/>
      <c r="K2" s="1068"/>
      <c r="L2" s="1068"/>
      <c r="M2" s="1069"/>
    </row>
    <row r="3" spans="1:29" ht="21" customHeight="1" thickBot="1" x14ac:dyDescent="0.3">
      <c r="A3" s="1072" t="s">
        <v>0</v>
      </c>
      <c r="B3" s="1070" t="s">
        <v>154</v>
      </c>
      <c r="C3" s="1072" t="s">
        <v>137</v>
      </c>
      <c r="D3" s="1074" t="s">
        <v>138</v>
      </c>
      <c r="E3" s="1074"/>
      <c r="F3" s="1074"/>
      <c r="G3" s="1074"/>
      <c r="H3" s="1074"/>
      <c r="I3" s="1074"/>
      <c r="J3" s="1074"/>
      <c r="K3" s="1075"/>
      <c r="L3" s="1076" t="s">
        <v>213</v>
      </c>
      <c r="M3" s="1077"/>
    </row>
    <row r="4" spans="1:29" ht="138.75" customHeight="1" thickBot="1" x14ac:dyDescent="0.3">
      <c r="A4" s="1078"/>
      <c r="B4" s="1071"/>
      <c r="C4" s="1073"/>
      <c r="D4" s="134" t="s">
        <v>214</v>
      </c>
      <c r="E4" s="135" t="s">
        <v>215</v>
      </c>
      <c r="F4" s="136" t="s">
        <v>216</v>
      </c>
      <c r="G4" s="137" t="s">
        <v>217</v>
      </c>
      <c r="H4" s="138" t="s">
        <v>218</v>
      </c>
      <c r="I4" s="138" t="s">
        <v>219</v>
      </c>
      <c r="J4" s="139" t="s">
        <v>220</v>
      </c>
      <c r="K4" s="140" t="s">
        <v>221</v>
      </c>
      <c r="L4" s="191" t="s">
        <v>222</v>
      </c>
      <c r="M4" s="191" t="s">
        <v>223</v>
      </c>
    </row>
    <row r="5" spans="1:29" ht="42" customHeight="1" x14ac:dyDescent="0.25">
      <c r="A5" s="1060">
        <v>1</v>
      </c>
      <c r="B5" s="193"/>
      <c r="C5" s="111"/>
      <c r="D5" s="182"/>
      <c r="E5" s="182"/>
      <c r="F5" s="182"/>
      <c r="G5" s="182"/>
      <c r="H5" s="111"/>
      <c r="I5" s="111"/>
      <c r="J5" s="111"/>
      <c r="K5" s="111"/>
      <c r="L5" s="111"/>
      <c r="M5" s="127"/>
      <c r="O5" s="1052" t="s">
        <v>143</v>
      </c>
      <c r="P5" s="1053"/>
      <c r="Q5" s="1052" t="s">
        <v>148</v>
      </c>
      <c r="R5" s="1053"/>
      <c r="U5" t="s">
        <v>139</v>
      </c>
      <c r="V5" s="142">
        <v>15</v>
      </c>
    </row>
    <row r="6" spans="1:29" ht="24" customHeight="1" thickBot="1" x14ac:dyDescent="0.3">
      <c r="A6" s="1061"/>
      <c r="B6" s="194"/>
      <c r="C6" s="95"/>
      <c r="D6" s="192"/>
      <c r="E6" s="192"/>
      <c r="F6" s="192"/>
      <c r="G6" s="192"/>
      <c r="H6" s="95"/>
      <c r="I6" s="95"/>
      <c r="J6" s="95"/>
      <c r="K6" s="95"/>
      <c r="L6" s="95"/>
      <c r="M6" s="79"/>
      <c r="O6" s="1054"/>
      <c r="P6" s="1055"/>
      <c r="Q6" s="1054"/>
      <c r="R6" s="1055"/>
      <c r="U6" t="s">
        <v>140</v>
      </c>
      <c r="V6" s="142">
        <v>0</v>
      </c>
    </row>
    <row r="7" spans="1:29" ht="20.25" customHeight="1" thickBot="1" x14ac:dyDescent="0.3">
      <c r="A7" s="1062"/>
      <c r="B7" s="197"/>
      <c r="C7" s="198"/>
      <c r="D7" s="199"/>
      <c r="E7" s="200"/>
      <c r="F7" s="199"/>
      <c r="G7" s="199"/>
      <c r="H7" s="198"/>
      <c r="I7" s="198"/>
      <c r="J7" s="198"/>
      <c r="K7" s="198"/>
      <c r="L7" s="198"/>
      <c r="M7" s="201"/>
      <c r="O7" s="1056" t="s">
        <v>144</v>
      </c>
      <c r="P7" s="1057"/>
      <c r="Q7" s="1058">
        <v>0</v>
      </c>
      <c r="R7" s="1059"/>
    </row>
    <row r="8" spans="1:29" ht="15" customHeight="1" x14ac:dyDescent="0.25">
      <c r="A8" s="1060" t="s">
        <v>224</v>
      </c>
      <c r="B8" s="202"/>
      <c r="C8" s="111"/>
      <c r="D8" s="141"/>
      <c r="E8" s="141"/>
      <c r="F8" s="141"/>
      <c r="G8" s="141"/>
      <c r="H8" s="111"/>
      <c r="I8" s="111"/>
      <c r="J8" s="111"/>
      <c r="K8" s="111"/>
      <c r="L8" s="111"/>
      <c r="M8" s="127"/>
      <c r="O8" s="1063" t="s">
        <v>145</v>
      </c>
      <c r="P8" s="1064"/>
      <c r="Q8" s="1063">
        <v>1</v>
      </c>
      <c r="R8" s="1064"/>
    </row>
    <row r="9" spans="1:29" ht="15.75" thickBot="1" x14ac:dyDescent="0.3">
      <c r="A9" s="1061"/>
      <c r="B9" s="203"/>
      <c r="C9" s="95"/>
      <c r="D9" s="143"/>
      <c r="E9" s="143"/>
      <c r="F9" s="143"/>
      <c r="G9" s="143"/>
      <c r="H9" s="95"/>
      <c r="I9" s="95"/>
      <c r="J9" s="95"/>
      <c r="K9" s="95"/>
      <c r="L9" s="95"/>
      <c r="M9" s="79"/>
      <c r="O9" s="1065" t="s">
        <v>146</v>
      </c>
      <c r="P9" s="1066"/>
      <c r="Q9" s="1065">
        <v>2</v>
      </c>
      <c r="R9" s="1066"/>
      <c r="AC9" t="s">
        <v>106</v>
      </c>
    </row>
    <row r="10" spans="1:29" ht="16.5" customHeight="1" thickBot="1" x14ac:dyDescent="0.3">
      <c r="A10" s="1062"/>
      <c r="B10" s="197"/>
      <c r="C10" s="198"/>
      <c r="D10" s="199"/>
      <c r="E10" s="200"/>
      <c r="F10" s="199"/>
      <c r="G10" s="199"/>
      <c r="H10" s="198"/>
      <c r="I10" s="198"/>
      <c r="J10" s="198"/>
      <c r="K10" s="198"/>
      <c r="L10" s="198"/>
      <c r="M10" s="201"/>
      <c r="AC10" t="s">
        <v>107</v>
      </c>
    </row>
    <row r="11" spans="1:29" ht="19.5" customHeight="1" x14ac:dyDescent="0.25">
      <c r="A11" s="1060" t="s">
        <v>225</v>
      </c>
      <c r="B11" s="202"/>
      <c r="C11" s="111"/>
      <c r="D11" s="141"/>
      <c r="E11" s="141"/>
      <c r="F11" s="141"/>
      <c r="G11" s="141"/>
      <c r="H11" s="111"/>
      <c r="I11" s="111"/>
      <c r="J11" s="111"/>
      <c r="K11" s="111"/>
      <c r="L11" s="111"/>
      <c r="M11" s="127"/>
      <c r="O11" s="1035" t="s">
        <v>147</v>
      </c>
      <c r="P11" s="1036"/>
      <c r="Q11" s="1036"/>
      <c r="R11" s="1036"/>
      <c r="S11" s="1037"/>
    </row>
    <row r="12" spans="1:29" ht="16.5" customHeight="1" x14ac:dyDescent="0.25">
      <c r="A12" s="1061"/>
      <c r="B12" s="203"/>
      <c r="C12" s="95"/>
      <c r="D12" s="143"/>
      <c r="E12" s="143"/>
      <c r="F12" s="143"/>
      <c r="G12" s="143"/>
      <c r="H12" s="95"/>
      <c r="I12" s="95"/>
      <c r="J12" s="95"/>
      <c r="K12" s="95"/>
      <c r="L12" s="95"/>
      <c r="M12" s="79"/>
      <c r="O12" s="1038"/>
      <c r="P12" s="1039"/>
      <c r="Q12" s="1039"/>
      <c r="R12" s="1039"/>
      <c r="S12" s="1040"/>
    </row>
    <row r="13" spans="1:29" ht="15.75" thickBot="1" x14ac:dyDescent="0.3">
      <c r="A13" s="1062"/>
      <c r="B13" s="195"/>
      <c r="C13" s="96"/>
      <c r="D13" s="196"/>
      <c r="E13" s="144"/>
      <c r="F13" s="196"/>
      <c r="G13" s="196"/>
      <c r="H13" s="96"/>
      <c r="I13" s="96"/>
      <c r="J13" s="96"/>
      <c r="K13" s="96"/>
      <c r="L13" s="96"/>
      <c r="M13" s="81"/>
      <c r="O13" s="1038"/>
      <c r="P13" s="1039"/>
      <c r="Q13" s="1039"/>
      <c r="R13" s="1039"/>
      <c r="S13" s="1040"/>
      <c r="AC13">
        <v>0</v>
      </c>
    </row>
    <row r="14" spans="1:29" ht="15.75" thickBot="1" x14ac:dyDescent="0.3">
      <c r="O14" s="1038"/>
      <c r="P14" s="1039"/>
      <c r="Q14" s="1039"/>
      <c r="R14" s="1039"/>
      <c r="S14" s="1040"/>
      <c r="AC14">
        <v>2</v>
      </c>
    </row>
    <row r="15" spans="1:29" ht="30" customHeight="1" thickBot="1" x14ac:dyDescent="0.3">
      <c r="B15" s="1044" t="s">
        <v>141</v>
      </c>
      <c r="C15" s="1045"/>
      <c r="D15" s="1045"/>
      <c r="E15" s="1045"/>
      <c r="F15" s="1045"/>
      <c r="G15" s="1045"/>
      <c r="H15" s="1045"/>
      <c r="I15" s="1045"/>
      <c r="J15" s="1045"/>
      <c r="K15" s="1045"/>
      <c r="L15" s="1045"/>
      <c r="M15" s="1046"/>
      <c r="O15" s="1038"/>
      <c r="P15" s="1039"/>
      <c r="Q15" s="1039"/>
      <c r="R15" s="1039"/>
      <c r="S15" s="1040"/>
    </row>
    <row r="16" spans="1:29" ht="15.75" thickBot="1" x14ac:dyDescent="0.3">
      <c r="O16" s="1041"/>
      <c r="P16" s="1042"/>
      <c r="Q16" s="1042"/>
      <c r="R16" s="1042"/>
      <c r="S16" s="1043"/>
    </row>
    <row r="17" spans="2:29" ht="31.5" customHeight="1" thickBot="1" x14ac:dyDescent="0.3">
      <c r="B17" s="1047" t="s">
        <v>142</v>
      </c>
      <c r="C17" s="1045"/>
      <c r="D17" s="1045"/>
      <c r="E17" s="1045"/>
      <c r="F17" s="1045"/>
      <c r="G17" s="1045"/>
      <c r="H17" s="1045"/>
      <c r="I17" s="1045"/>
      <c r="J17" s="1045"/>
      <c r="K17" s="1045"/>
      <c r="L17" s="1045"/>
      <c r="M17" s="1046"/>
    </row>
    <row r="18" spans="2:29" ht="15.75" customHeight="1" thickBot="1" x14ac:dyDescent="0.3">
      <c r="O18" s="1048" t="s">
        <v>226</v>
      </c>
      <c r="P18" s="1048"/>
      <c r="Q18" s="1048"/>
      <c r="R18" s="1048"/>
      <c r="S18" s="1048"/>
    </row>
    <row r="19" spans="2:29" ht="27" customHeight="1" thickBot="1" x14ac:dyDescent="0.3">
      <c r="B19" s="1049" t="s">
        <v>227</v>
      </c>
      <c r="C19" s="1050"/>
      <c r="D19" s="1050"/>
      <c r="E19" s="1050"/>
      <c r="F19" s="1050"/>
      <c r="G19" s="1050"/>
      <c r="H19" s="1050"/>
      <c r="I19" s="1050"/>
      <c r="J19" s="1050"/>
      <c r="K19" s="1050"/>
      <c r="L19" s="1050"/>
      <c r="M19" s="1051"/>
      <c r="O19" s="1048"/>
      <c r="P19" s="1048"/>
      <c r="Q19" s="1048"/>
      <c r="R19" s="1048"/>
      <c r="S19" s="1048"/>
      <c r="AC19" t="s">
        <v>144</v>
      </c>
    </row>
    <row r="20" spans="2:29" ht="15" customHeight="1" x14ac:dyDescent="0.25">
      <c r="O20" s="1048"/>
      <c r="P20" s="1048"/>
      <c r="Q20" s="1048"/>
      <c r="R20" s="1048"/>
      <c r="S20" s="1048"/>
      <c r="AC20" t="s">
        <v>145</v>
      </c>
    </row>
    <row r="21" spans="2:29" ht="55.5" customHeight="1" x14ac:dyDescent="0.25">
      <c r="O21" s="1048"/>
      <c r="P21" s="1048"/>
      <c r="Q21" s="1048"/>
      <c r="R21" s="1048"/>
      <c r="S21" s="1048"/>
    </row>
  </sheetData>
  <mergeCells count="22">
    <mergeCell ref="A11:A13"/>
    <mergeCell ref="A2:M2"/>
    <mergeCell ref="B3:B4"/>
    <mergeCell ref="C3:C4"/>
    <mergeCell ref="D3:K3"/>
    <mergeCell ref="L3:M3"/>
    <mergeCell ref="A3:A4"/>
    <mergeCell ref="A5:A7"/>
    <mergeCell ref="O5:P6"/>
    <mergeCell ref="Q5:R6"/>
    <mergeCell ref="O7:P7"/>
    <mergeCell ref="Q7:R7"/>
    <mergeCell ref="A8:A10"/>
    <mergeCell ref="O8:P8"/>
    <mergeCell ref="Q8:R8"/>
    <mergeCell ref="O9:P9"/>
    <mergeCell ref="Q9:R9"/>
    <mergeCell ref="O11:S16"/>
    <mergeCell ref="B15:M15"/>
    <mergeCell ref="B17:M17"/>
    <mergeCell ref="O18:S21"/>
    <mergeCell ref="B19:M19"/>
  </mergeCells>
  <conditionalFormatting sqref="B8">
    <cfRule type="containsText" dxfId="11" priority="9" stopIfTrue="1" operator="containsText" text="BAJA">
      <formula>NOT(ISERROR(SEARCH("BAJA",B8)))</formula>
    </cfRule>
    <cfRule type="containsText" dxfId="10" priority="10" stopIfTrue="1" operator="containsText" text="MODERADA">
      <formula>NOT(ISERROR(SEARCH("MODERADA",B8)))</formula>
    </cfRule>
    <cfRule type="containsText" dxfId="9" priority="11" stopIfTrue="1" operator="containsText" text="ALTA">
      <formula>NOT(ISERROR(SEARCH("ALTA",B8)))</formula>
    </cfRule>
    <cfRule type="containsText" dxfId="8" priority="12" stopIfTrue="1" operator="containsText" text="EXTREMA">
      <formula>NOT(ISERROR(SEARCH("EXTREMA",B8)))</formula>
    </cfRule>
  </conditionalFormatting>
  <conditionalFormatting sqref="B11">
    <cfRule type="containsText" dxfId="7" priority="5" stopIfTrue="1" operator="containsText" text="BAJA">
      <formula>NOT(ISERROR(SEARCH("BAJA",B11)))</formula>
    </cfRule>
    <cfRule type="containsText" dxfId="6" priority="6" stopIfTrue="1" operator="containsText" text="MODERADA">
      <formula>NOT(ISERROR(SEARCH("MODERADA",B11)))</formula>
    </cfRule>
    <cfRule type="containsText" dxfId="5" priority="7" stopIfTrue="1" operator="containsText" text="ALTA">
      <formula>NOT(ISERROR(SEARCH("ALTA",B11)))</formula>
    </cfRule>
    <cfRule type="containsText" dxfId="4" priority="8" stopIfTrue="1" operator="containsText" text="EXTREMA">
      <formula>NOT(ISERROR(SEARCH("EXTREMA",B11)))</formula>
    </cfRule>
  </conditionalFormatting>
  <conditionalFormatting sqref="B5">
    <cfRule type="containsText" dxfId="3" priority="1" stopIfTrue="1" operator="containsText" text="BAJA">
      <formula>NOT(ISERROR(SEARCH("BAJA",B5)))</formula>
    </cfRule>
    <cfRule type="containsText" dxfId="2" priority="2" stopIfTrue="1" operator="containsText" text="MODERADA">
      <formula>NOT(ISERROR(SEARCH("MODERADA",B5)))</formula>
    </cfRule>
    <cfRule type="containsText" dxfId="1" priority="3" stopIfTrue="1" operator="containsText" text="ALTA">
      <formula>NOT(ISERROR(SEARCH("ALTA",B5)))</formula>
    </cfRule>
    <cfRule type="containsText" dxfId="0" priority="4" stopIfTrue="1" operator="containsText" text="EXTREMA">
      <formula>NOT(ISERROR(SEARCH("EXTREMA",B5)))</formula>
    </cfRule>
  </conditionalFormatting>
  <dataValidations count="2">
    <dataValidation type="list" allowBlank="1" showInputMessage="1" showErrorMessage="1" sqref="F5:G13 D5:D13">
      <formula1>$V$5:$V$6</formula1>
    </dataValidation>
    <dataValidation type="list" allowBlank="1" showInputMessage="1" showErrorMessage="1" sqref="U5:U6 C5:C13">
      <formula1>$U$5:$U$6</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CONTROL DE CAMBIOS</vt:lpstr>
      <vt:lpstr>MAPA DE RIESGOS </vt:lpstr>
      <vt:lpstr>DEFINICIÓN RIESGOS CORRUPCIÓN</vt:lpstr>
      <vt:lpstr>DETERMINACIÓN DE LA PROBABILIDA</vt:lpstr>
      <vt:lpstr>DETERMINACIÓN DEL IMPACTO</vt:lpstr>
      <vt:lpstr>MATRIZ CALIFICACIÓN</vt:lpstr>
      <vt:lpstr>OPCIONES DE MANEJO DEL RIESGO</vt:lpstr>
      <vt:lpstr>EVALUACIÓN DE LOS CONTROLES  </vt:lpstr>
      <vt:lpstr>'MAPA DE RIESGOS '!Área_de_impresión</vt:lpstr>
      <vt:lpstr>'MATRIZ CALIFICACIÓN'!Área_de_impresión</vt:lpstr>
      <vt:lpstr>'DETERMINACIÓN DE LA PROBABILIDA'!PROBABILIDAD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Jaime Daniel Arias Guarin</cp:lastModifiedBy>
  <cp:lastPrinted>2017-05-09T13:24:09Z</cp:lastPrinted>
  <dcterms:created xsi:type="dcterms:W3CDTF">2011-07-26T19:10:29Z</dcterms:created>
  <dcterms:modified xsi:type="dcterms:W3CDTF">2017-05-10T21:40:20Z</dcterms:modified>
</cp:coreProperties>
</file>