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APA DE RIESGOS DE CORRUPCIÓN  SDM - 2017 - V2\"/>
    </mc:Choice>
  </mc:AlternateContent>
  <bookViews>
    <workbookView xWindow="0" yWindow="0" windowWidth="28800" windowHeight="12330" tabRatio="677" firstSheet="1" activeTab="1"/>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'MAPA DE RIESGOS '!$A$1:$EO$258</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L193" i="20" l="1"/>
  <c r="K193" i="20"/>
  <c r="M193" i="20" s="1"/>
  <c r="N193" i="20" s="1"/>
  <c r="L152" i="20" l="1"/>
  <c r="K152" i="20"/>
  <c r="L147" i="20"/>
  <c r="K147" i="20"/>
  <c r="M147" i="20" s="1"/>
  <c r="N147" i="20" s="1"/>
  <c r="M152" i="20" l="1"/>
  <c r="N152" i="20" s="1"/>
  <c r="L252" i="20"/>
  <c r="K252" i="20"/>
  <c r="M252" i="20" s="1"/>
  <c r="N252" i="20" s="1"/>
  <c r="L116" i="20" l="1"/>
  <c r="K116" i="20"/>
  <c r="L110" i="20"/>
  <c r="K110" i="20"/>
  <c r="L105" i="20"/>
  <c r="K105" i="20"/>
  <c r="L100" i="20"/>
  <c r="K100" i="20"/>
  <c r="L95" i="20"/>
  <c r="K95" i="20"/>
  <c r="L90" i="20"/>
  <c r="K90" i="20"/>
  <c r="L85" i="20"/>
  <c r="K85" i="20"/>
  <c r="L80" i="20"/>
  <c r="K80" i="20"/>
  <c r="L75" i="20"/>
  <c r="K75" i="20"/>
  <c r="L70" i="20"/>
  <c r="K70" i="20"/>
  <c r="M90" i="20" l="1"/>
  <c r="N90" i="20" s="1"/>
  <c r="M85" i="20"/>
  <c r="N85" i="20" s="1"/>
  <c r="M105" i="20"/>
  <c r="N105" i="20" s="1"/>
  <c r="M100" i="20"/>
  <c r="N100" i="20" s="1"/>
  <c r="M80" i="20"/>
  <c r="N80" i="20" s="1"/>
  <c r="M70" i="20"/>
  <c r="N70" i="20" s="1"/>
  <c r="M110" i="20"/>
  <c r="N110" i="20" s="1"/>
  <c r="M75" i="20"/>
  <c r="N75" i="20" s="1"/>
  <c r="M116" i="20"/>
  <c r="N116" i="20" s="1"/>
  <c r="M95" i="20"/>
  <c r="N95" i="20" s="1"/>
  <c r="K221" i="20" l="1"/>
  <c r="L221" i="20"/>
  <c r="K226" i="20"/>
  <c r="L226" i="20"/>
  <c r="M226" i="20" l="1"/>
  <c r="N226" i="20" s="1"/>
  <c r="M221" i="20"/>
  <c r="N221" i="20" s="1"/>
  <c r="L216" i="20" l="1"/>
  <c r="K216" i="20"/>
  <c r="L212" i="20"/>
  <c r="K212" i="20"/>
  <c r="M212" i="20" l="1"/>
  <c r="N212" i="20" s="1"/>
  <c r="M216" i="20"/>
  <c r="N216" i="20" s="1"/>
  <c r="L208" i="20"/>
  <c r="K208" i="20"/>
  <c r="L203" i="20"/>
  <c r="K203" i="20"/>
  <c r="M203" i="20" l="1"/>
  <c r="N203" i="20" s="1"/>
  <c r="M208" i="20"/>
  <c r="N208" i="20" s="1"/>
  <c r="L188" i="20"/>
  <c r="K188" i="20"/>
  <c r="L183" i="20"/>
  <c r="K183" i="20"/>
  <c r="L179" i="20"/>
  <c r="K179" i="20"/>
  <c r="M179" i="20" l="1"/>
  <c r="N179" i="20" s="1"/>
  <c r="M183" i="20"/>
  <c r="N183" i="20" s="1"/>
  <c r="M188" i="20"/>
  <c r="N188" i="20" s="1"/>
  <c r="L174" i="20"/>
  <c r="K174" i="20"/>
  <c r="L169" i="20"/>
  <c r="K169" i="20"/>
  <c r="I165" i="20"/>
  <c r="K165" i="20" s="1"/>
  <c r="L165" i="20"/>
  <c r="E165" i="20"/>
  <c r="F165" i="20"/>
  <c r="G165" i="20"/>
  <c r="H165" i="20"/>
  <c r="E166" i="20"/>
  <c r="F166" i="20"/>
  <c r="H166" i="20"/>
  <c r="E167" i="20"/>
  <c r="F167" i="20"/>
  <c r="H167" i="20"/>
  <c r="E168" i="20"/>
  <c r="F168" i="20"/>
  <c r="H168" i="20"/>
  <c r="B165" i="20"/>
  <c r="A165" i="20"/>
  <c r="M169" i="20" l="1"/>
  <c r="N169" i="20" s="1"/>
  <c r="M174" i="20"/>
  <c r="N174" i="20" s="1"/>
  <c r="M165" i="20"/>
  <c r="N165" i="20" s="1"/>
  <c r="L247" i="20" l="1"/>
  <c r="K247" i="20"/>
  <c r="L241" i="20"/>
  <c r="K241" i="20"/>
  <c r="L236" i="20"/>
  <c r="K236" i="20"/>
  <c r="L231" i="20"/>
  <c r="K231" i="20"/>
  <c r="L160" i="20"/>
  <c r="K160" i="20"/>
  <c r="A157" i="20"/>
  <c r="B157" i="20"/>
  <c r="E157" i="20"/>
  <c r="F157" i="20"/>
  <c r="G157" i="20"/>
  <c r="H157" i="20"/>
  <c r="I157" i="20"/>
  <c r="J157" i="20"/>
  <c r="K157" i="20"/>
  <c r="L157" i="20"/>
  <c r="M157" i="20"/>
  <c r="N157" i="20"/>
  <c r="O157" i="20"/>
  <c r="P157" i="20"/>
  <c r="Q157" i="20"/>
  <c r="R157" i="20"/>
  <c r="S157" i="20"/>
  <c r="T157" i="20"/>
  <c r="U157" i="20"/>
  <c r="V157" i="20"/>
  <c r="W157" i="20"/>
  <c r="E158" i="20"/>
  <c r="F158" i="20"/>
  <c r="H158" i="20"/>
  <c r="O158" i="20"/>
  <c r="P158" i="20"/>
  <c r="T158" i="20"/>
  <c r="U158" i="20"/>
  <c r="V158" i="20"/>
  <c r="H159" i="20"/>
  <c r="L142" i="20"/>
  <c r="K142" i="20"/>
  <c r="L137" i="20"/>
  <c r="K137" i="20"/>
  <c r="L132" i="20"/>
  <c r="K132" i="20"/>
  <c r="L127" i="20"/>
  <c r="K127" i="20"/>
  <c r="L122" i="20"/>
  <c r="K122" i="20"/>
  <c r="M127" i="20" l="1"/>
  <c r="N127" i="20" s="1"/>
  <c r="M137" i="20"/>
  <c r="N137" i="20" s="1"/>
  <c r="M122" i="20"/>
  <c r="N122" i="20" s="1"/>
  <c r="M231" i="20"/>
  <c r="N231" i="20" s="1"/>
  <c r="M142" i="20"/>
  <c r="N142" i="20" s="1"/>
  <c r="M160" i="20"/>
  <c r="N160" i="20" s="1"/>
  <c r="M241" i="20"/>
  <c r="N241" i="20" s="1"/>
  <c r="M247" i="20"/>
  <c r="N247" i="20" s="1"/>
  <c r="M236" i="20"/>
  <c r="N236" i="20" s="1"/>
  <c r="M132" i="20"/>
  <c r="N132" i="20" s="1"/>
  <c r="G35" i="20" l="1"/>
  <c r="L65" i="20" l="1"/>
  <c r="K65" i="20"/>
  <c r="L60" i="20"/>
  <c r="K60" i="20"/>
  <c r="L55" i="20"/>
  <c r="K55" i="20"/>
  <c r="L50" i="20"/>
  <c r="K50" i="20"/>
  <c r="M50" i="20" l="1"/>
  <c r="N50" i="20" s="1"/>
  <c r="M60" i="20"/>
  <c r="N60" i="20" s="1"/>
  <c r="M55" i="20"/>
  <c r="N55" i="20" s="1"/>
  <c r="M65" i="20"/>
  <c r="N65" i="20" s="1"/>
  <c r="L45" i="20"/>
  <c r="K45" i="20"/>
  <c r="L40" i="20"/>
  <c r="K40" i="20"/>
  <c r="M40" i="20" l="1"/>
  <c r="N40" i="20" s="1"/>
  <c r="M45" i="20"/>
  <c r="N45" i="20" s="1"/>
  <c r="L35" i="20"/>
  <c r="K35" i="20"/>
  <c r="A35" i="20"/>
  <c r="D30" i="20"/>
  <c r="E30" i="20"/>
  <c r="F30" i="20"/>
  <c r="G30" i="20"/>
  <c r="H30" i="20"/>
  <c r="I30" i="20"/>
  <c r="J30" i="20"/>
  <c r="K30" i="20"/>
  <c r="L30" i="20"/>
  <c r="M30" i="20"/>
  <c r="N30" i="20"/>
  <c r="O30" i="20"/>
  <c r="P30" i="20"/>
  <c r="Q30" i="20"/>
  <c r="R30" i="20"/>
  <c r="S30" i="20"/>
  <c r="T30" i="20"/>
  <c r="U30" i="20"/>
  <c r="V30" i="20"/>
  <c r="W30" i="20"/>
  <c r="D31" i="20"/>
  <c r="E31" i="20"/>
  <c r="F31" i="20"/>
  <c r="H31" i="20"/>
  <c r="D32" i="20"/>
  <c r="E32" i="20"/>
  <c r="F32" i="20"/>
  <c r="H32" i="20"/>
  <c r="D33" i="20"/>
  <c r="E33" i="20"/>
  <c r="F33" i="20"/>
  <c r="D34" i="20"/>
  <c r="E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<sst xmlns="http://schemas.openxmlformats.org/spreadsheetml/2006/main" count="1981" uniqueCount="858">
  <si>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</si>
  <si>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</si>
  <si>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</si>
  <si>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</si>
  <si>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</si>
  <si>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</si>
  <si>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</si>
  <si>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</si>
  <si>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</si>
  <si>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</si>
  <si>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</si>
  <si>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</si>
  <si>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</si>
  <si>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</si>
  <si>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</si>
  <si>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</si>
  <si>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</si>
  <si>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</si>
  <si>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</si>
  <si>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</si>
  <si>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</si>
  <si>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</si>
  <si>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</si>
  <si>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</si>
  <si>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</si>
  <si>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</si>
  <si>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</si>
  <si>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</si>
  <si>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</si>
  <si>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</si>
  <si>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</si>
  <si>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</si>
  <si>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</si>
  <si>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</si>
  <si>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</si>
  <si>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</si>
  <si>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</si>
  <si>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</si>
  <si>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</si>
  <si>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</si>
  <si>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</si>
  <si>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</si>
  <si>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</si>
  <si>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</si>
  <si>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</si>
  <si>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</si>
  <si>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</si>
  <si>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</si>
  <si>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</si>
  <si>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</si>
  <si>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</si>
  <si>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</si>
  <si>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</si>
  <si>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</si>
  <si>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</si>
  <si>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</si>
  <si>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</si>
  <si>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</si>
  <si>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</si>
  <si>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</si>
  <si>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</si>
  <si>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</si>
  <si>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</si>
  <si>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</si>
  <si>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</si>
  <si>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</si>
  <si>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</si>
  <si>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</si>
  <si>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</si>
  <si>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</si>
  <si>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</si>
  <si>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</si>
  <si>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</si>
  <si>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</si>
  <si>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</si>
  <si>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</si>
  <si>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</si>
  <si>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</si>
  <si>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</si>
  <si>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</si>
  <si>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</si>
  <si>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</si>
  <si>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</si>
  <si>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</si>
  <si>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</si>
  <si>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</si>
  <si>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</si>
  <si>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</si>
  <si>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</si>
  <si>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</si>
  <si>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</si>
  <si>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</si>
  <si>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</si>
  <si>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</si>
  <si>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</si>
  <si>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</si>
  <si>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</si>
  <si>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</si>
  <si>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</si>
  <si>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</si>
  <si>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</si>
  <si>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</si>
  <si>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</si>
  <si>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</si>
  <si>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</si>
  <si>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</si>
  <si>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</si>
  <si>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</si>
  <si>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</si>
  <si>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</si>
  <si>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</si>
  <si>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</si>
  <si>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</si>
  <si>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</si>
  <si>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</si>
  <si>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</si>
  <si>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</si>
  <si>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</si>
  <si>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</si>
  <si>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</si>
  <si>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</si>
  <si>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</si>
  <si>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</si>
  <si>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</si>
  <si>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</si>
  <si>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</si>
  <si>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</si>
  <si>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</si>
  <si>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</si>
  <si>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</si>
  <si>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</si>
  <si>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</si>
  <si>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</si>
  <si>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</si>
  <si>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</si>
  <si>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</si>
  <si>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</si>
  <si>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</si>
  <si>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</si>
  <si>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</si>
  <si>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</si>
  <si>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</si>
  <si>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</si>
  <si>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</si>
  <si>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</si>
  <si>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</si>
  <si>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</si>
  <si>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</si>
  <si>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</si>
  <si>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</si>
  <si>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</si>
  <si>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</si>
  <si>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</si>
  <si>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</si>
  <si>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</si>
  <si>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</si>
  <si>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</si>
  <si>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</si>
  <si>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</si>
  <si>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</si>
  <si>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</si>
  <si>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</si>
  <si>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</si>
  <si>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</si>
  <si>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</si>
  <si>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</si>
  <si>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</si>
  <si>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</si>
  <si>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</si>
  <si>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</si>
  <si>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</si>
  <si>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</si>
  <si>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</si>
  <si>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</si>
  <si>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</si>
  <si>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</si>
  <si>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</si>
  <si>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</si>
  <si>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</si>
  <si>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</si>
  <si>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</si>
  <si>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</si>
  <si>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</si>
  <si>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</si>
  <si>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</si>
  <si>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</si>
  <si>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</si>
  <si>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</si>
  <si>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</si>
  <si>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</si>
  <si>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</si>
  <si>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</si>
  <si>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</si>
  <si>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</si>
  <si>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</si>
  <si>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</si>
  <si>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</si>
  <si>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</si>
  <si>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</si>
  <si>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</si>
  <si>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</si>
  <si>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</si>
  <si>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</si>
  <si>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</si>
  <si>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</si>
  <si>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</si>
  <si>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</si>
  <si>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</si>
  <si>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</si>
  <si>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</si>
  <si>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</si>
  <si>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</si>
  <si>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</si>
  <si>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</si>
  <si>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</si>
  <si>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</si>
  <si>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</si>
  <si>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</si>
  <si>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</si>
  <si>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</si>
  <si>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</si>
  <si>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</si>
  <si>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</si>
  <si>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</si>
  <si>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</si>
  <si>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</si>
  <si>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</si>
  <si>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</si>
  <si>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Fecha de Actualización:</t>
  </si>
  <si>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</si>
  <si>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</si>
  <si>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</si>
  <si>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</si>
  <si>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</si>
  <si>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</si>
  <si>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</si>
  <si>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</si>
  <si>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Orientar, formular e implementar políticas, programas y proyectos, con el fin de dar cumplimiento a la misión, aportar al logro de la visión y de los objetivos organizacionales, estratégicos y operativos. </t>
  </si>
  <si>
    <t>Concentración de poder.
Bajos estadares éticos.
Tráfico de influencias.
Extralimitación de funciones.
Intereses indebidos en la celebración de contratos.</t>
  </si>
  <si>
    <t xml:space="preserve">Utilizar de manera inadecuada la ejecución del presupuesto de los proyectos de inversión para beneficio propio o de terceros. </t>
  </si>
  <si>
    <t>Detrimento patrimonial.</t>
  </si>
  <si>
    <t>Aplicación Procedimiento PE01-PR017 PE01-PR10</t>
  </si>
  <si>
    <t>Semestral</t>
  </si>
  <si>
    <t>Socializar procedimientos asociadosPE01-PR017 PE01-PR10</t>
  </si>
  <si>
    <t>Actas i listas de asistencia, presentación</t>
  </si>
  <si>
    <t>Líder de proceso y profesional equipo operativo SIG</t>
  </si>
  <si>
    <t>#Socialización realizada/#socialización programada</t>
  </si>
  <si>
    <t>Investigaciones disciplinarias.</t>
  </si>
  <si>
    <t>Aplicación de herramientas de control (PAA)</t>
  </si>
  <si>
    <t xml:space="preserve">BIMENSUAL </t>
  </si>
  <si>
    <t xml:space="preserve">Seguimiento a la matriz del PAA por cada Subsecretaría.  </t>
  </si>
  <si>
    <t xml:space="preserve">Actas y/o lista de asistencia y/o correos electronicos </t>
  </si>
  <si>
    <t>Tamaño de la muestra del 3 %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</si>
  <si>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</si>
  <si>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</si>
  <si>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</si>
  <si>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</si>
  <si>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</si>
  <si>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</si>
  <si>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</si>
  <si>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</si>
  <si>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</si>
  <si>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</si>
  <si>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</si>
  <si>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</si>
  <si>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</si>
  <si>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</si>
  <si>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</si>
  <si>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</si>
  <si>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</si>
  <si>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</si>
  <si>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</si>
  <si>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</si>
  <si>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</si>
  <si>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</si>
  <si>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</si>
  <si>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</si>
  <si>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</si>
  <si>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</si>
  <si>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</si>
  <si>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</si>
  <si>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</si>
  <si>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</si>
  <si>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</si>
  <si>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</si>
  <si>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</si>
  <si>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</si>
  <si>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</si>
  <si>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</si>
  <si>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</si>
  <si>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</si>
  <si>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</si>
  <si>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</si>
  <si>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</si>
  <si>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</si>
  <si>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</si>
  <si>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</si>
  <si>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</si>
  <si>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</si>
  <si>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</si>
  <si>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</si>
  <si>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</si>
  <si>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</si>
  <si>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</si>
  <si>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</si>
  <si>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</si>
  <si>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</si>
  <si>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</si>
  <si>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</si>
  <si>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</si>
  <si>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</si>
  <si>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</si>
  <si>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</si>
  <si>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</si>
  <si>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</si>
  <si>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</si>
  <si>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</si>
  <si>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</si>
  <si>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</si>
  <si>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</si>
  <si>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</si>
  <si>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</si>
  <si>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</si>
  <si>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</si>
  <si>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</si>
  <si>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</si>
  <si>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</si>
  <si>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</si>
  <si>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</si>
  <si>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</si>
  <si>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</si>
  <si>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</si>
  <si>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 xml:space="preserve">Establecer un procedimiento para la asignación de digiturnos en el SuperCADE de Movilidad </t>
  </si>
  <si>
    <t xml:space="preserve">Adopción del protocolo </t>
  </si>
  <si>
    <t>Profesional DSC</t>
  </si>
  <si>
    <t>Protocolo revisado minimo una vez en la vigencia</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</si>
  <si>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</si>
  <si>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</si>
  <si>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</si>
  <si>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</si>
  <si>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</si>
  <si>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</si>
  <si>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Una divulgacion en cada semestre</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</si>
  <si>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</si>
  <si>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</si>
  <si>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</si>
  <si>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</si>
  <si>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</si>
  <si>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</si>
  <si>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</si>
  <si>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</si>
  <si>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</si>
  <si>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</si>
  <si>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</si>
  <si>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</si>
  <si>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</si>
  <si>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</si>
  <si>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</si>
  <si>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</si>
  <si>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</si>
  <si>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</si>
  <si>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</si>
  <si>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</si>
  <si>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</si>
  <si>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(Numero de certificados verificados / Numero de certificados expedidos * 0.01) = 100 %</t>
  </si>
  <si>
    <t xml:space="preserve">La NO aplicación del Procedimiento de los cursos de pedagogía por infracción a las normas de tránsito y transporte - PM05-PR05 </t>
  </si>
  <si>
    <t xml:space="preserve">Suspensión de contratos </t>
  </si>
  <si>
    <t>Inscripción en la base de datos de vehículos exceptuados de la restricción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</si>
  <si>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circulación vial </t>
  </si>
  <si>
    <t>Mensual</t>
  </si>
  <si>
    <t>Realizar la verificación de los requisitos del 10% de las inscripciones mensuales realizadas en la base de datos de exceptuados</t>
  </si>
  <si>
    <t xml:space="preserve">Tabla en excel con la realización de la verificación de los requisitos </t>
  </si>
  <si>
    <t>(Nro. Seguimientos realizados al 10% / 12) = 100%</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</si>
  <si>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</si>
  <si>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</si>
  <si>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</si>
  <si>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</si>
  <si>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</si>
  <si>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</si>
  <si>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Suministrar información confidencial de operativos de control en vía a realizar, en favorecimiento  propio o de terceros. </t>
  </si>
  <si>
    <t xml:space="preserve">Pérdida  de la imagen, la credibilidad, la transparencia y la probidad de la Entidad.  </t>
  </si>
  <si>
    <t>Los controles existentes así como los responsables se encuentran documentados en los siguientes procedimientos: 
PM03-PR01; PM03-PR08 y 
PM03-PR07</t>
  </si>
  <si>
    <t>Del 4 de Abril al 29 de diciembre de 2017</t>
  </si>
  <si>
    <t xml:space="preserve">Socializar el código de ética de la entidad  y las delitos en los que pueden incurrir los servidores públicos </t>
  </si>
  <si>
    <t>Listados de Asistencia
Correos electrónicos</t>
  </si>
  <si>
    <t>Director de Control y Vigilancia</t>
  </si>
  <si>
    <t>Numero de socializaciones realizadas al interior del proceso, sobre código de ética y los delitos en los que pueden incurrir los servidores públicos / Número de socializaciones programadas al interior del proceso, sobre código de ética y los delitos en los que pueden incurrir los servidores públicos * 100</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</si>
  <si>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</si>
  <si>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</si>
  <si>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</si>
  <si>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</si>
  <si>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</si>
  <si>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No reportar las diferencias encontradas en la información suministrada por las Fiduciarias  y las Empresas de Transporte Público en favorecimiento  propio o de terceros. </t>
  </si>
  <si>
    <t xml:space="preserve">Pérdida  de la imagen de la Entidad,  la credibilidad, la transparencia y la probidad de de los funcionarios.  </t>
  </si>
  <si>
    <t>Los controles existentes así como los responsables, se encuentran documentados en los siguientes procedimientos: 
PM03-PR03 y PM03-PR04</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</si>
  <si>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</si>
  <si>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</si>
  <si>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</si>
  <si>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Los controles existentes así como los responsables, se encuentran documentados en el procedimiento PM03-PR05</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</si>
  <si>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</si>
  <si>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</si>
  <si>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</si>
  <si>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</si>
  <si>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</si>
  <si>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</si>
  <si>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</si>
  <si>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</si>
  <si>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</si>
  <si>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</si>
  <si>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</si>
  <si>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</si>
  <si>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</si>
  <si>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</si>
  <si>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</si>
  <si>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</si>
  <si>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</si>
  <si>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</si>
  <si>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</si>
  <si>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</si>
  <si>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</si>
  <si>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</si>
  <si>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</si>
  <si>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</si>
  <si>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</si>
  <si>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</si>
  <si>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</si>
  <si>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</si>
  <si>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</si>
  <si>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</si>
  <si>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</si>
  <si>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</si>
  <si>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</si>
  <si>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</si>
  <si>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</si>
  <si>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 xml:space="preserve">Alteración, modificación u omisión
en el cumplimiento de requisitos en  procesos de
selección, promoción y vinculación
para favorecer a un tercero
</t>
  </si>
  <si>
    <t>Investigaciones y sanciones disciplinarias</t>
  </si>
  <si>
    <t>Verificación de autenticidad</t>
  </si>
  <si>
    <t>Permanente</t>
  </si>
  <si>
    <t xml:space="preserve">Validación de la autenticidad de los títulos universitarios aportados por los aspirantes </t>
  </si>
  <si>
    <t>Comunicación con instituciones universitarias</t>
  </si>
  <si>
    <t>DIRECCIÓN ADMINISTRATIVA Y FINANCIREA / SUBDIRECCIÓN ADMINISTRATIVA</t>
  </si>
  <si>
    <t># validaciones/# solicitudes</t>
  </si>
  <si>
    <t>Omisión del debido proceso</t>
  </si>
  <si>
    <t>Afectación del clima laboral</t>
  </si>
  <si>
    <t xml:space="preserve">Publicación de resultados de proceso </t>
  </si>
  <si>
    <t>Publicación en la intranet de las etapas y resultado de procesos de selección para vinculación y promoción</t>
  </si>
  <si>
    <t xml:space="preserve">Publicaciones en Intranet </t>
  </si>
  <si>
    <t>Pantallazo de publicación</t>
  </si>
  <si>
    <t xml:space="preserve">Fallas tecnológicas </t>
  </si>
  <si>
    <t>Vulneración de los derechos de los servidores de carrera administrativa</t>
  </si>
  <si>
    <t xml:space="preserve">Documentación del procedimiento </t>
  </si>
  <si>
    <t>Eventual</t>
  </si>
  <si>
    <t xml:space="preserve">Impresión de los resultados de las diferentes etapas de los procesos </t>
  </si>
  <si>
    <t>Documentación relacionada</t>
  </si>
  <si>
    <t>Lista de chequeo</t>
  </si>
  <si>
    <t>Documentación física de los procesos</t>
  </si>
  <si>
    <t>Expedición de acto administrativo mediante el cual se declara la insubsistencia del nombramiento irregular</t>
  </si>
  <si>
    <t>Acto administrativo</t>
  </si>
  <si>
    <t>Declaratoria de insubsistencia del nombramiento</t>
  </si>
  <si>
    <t>N/A</t>
  </si>
  <si>
    <t>Manipulacion de la informacion sobre tramites de cuentas,ordenes de pago y registros presupuestales para favorecimiento a terceros.</t>
  </si>
  <si>
    <t>Pérdida de imagen institucional</t>
  </si>
  <si>
    <t>Lo establecido en los procedimientos documentados y publicados PA03-PR04 Trámites órdenes de pago y relación de autorización y PA03-PR03 Procedimiento para la expedición de certificados de registros presupuestales</t>
  </si>
  <si>
    <t>Investigaciones administrativas y disciplinarias.</t>
  </si>
  <si>
    <t>Aplicativo PREDIS (disponibilidades y registros).</t>
  </si>
  <si>
    <t xml:space="preserve"> Aplicativo OPGET (orden de pago)</t>
  </si>
  <si>
    <t xml:space="preserve">Alteración de las cifras de los estados financieros </t>
  </si>
  <si>
    <t>Posibles  investigaciones y sanciones disciplinarias , administrativas, fiscales y penales</t>
  </si>
  <si>
    <t>Lo establecido en el procedimiento documentado y publicado PA03-PR011- Procedimiento estados contables</t>
  </si>
  <si>
    <t>perdida de imagen institucional</t>
  </si>
  <si>
    <t>Manual de políticas contables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</si>
  <si>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</si>
  <si>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</si>
  <si>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</si>
  <si>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</si>
  <si>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</si>
  <si>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Implementar listas de chequeo con el fin de verificar los documentos necesarios en los contratos</t>
  </si>
  <si>
    <t>Listas de chequeo</t>
  </si>
  <si>
    <t>Carolina Pombo Rivera</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</si>
  <si>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</si>
  <si>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</si>
  <si>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</si>
  <si>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</si>
  <si>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</si>
  <si>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</si>
  <si>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</si>
  <si>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</si>
  <si>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</si>
  <si>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</si>
  <si>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</si>
  <si>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</si>
  <si>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</si>
  <si>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</si>
  <si>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</si>
  <si>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</si>
  <si>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</si>
  <si>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</si>
  <si>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</si>
  <si>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</si>
  <si>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</si>
  <si>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Oficio de olicitd a la OIS para la realizacion de las mesas de trabajo
acta de reunion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</si>
  <si>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</si>
  <si>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</si>
  <si>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</si>
  <si>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</si>
  <si>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</si>
  <si>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</si>
  <si>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 xml:space="preserve">
Revisión de elementos recibidos a cargo de los funcionarios
Ingresos, egresos y traslados del almacén</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</si>
  <si>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</si>
  <si>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</si>
  <si>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</si>
  <si>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</si>
  <si>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 xml:space="preserve">semestral </t>
  </si>
  <si>
    <t>Toma física de inventarios</t>
  </si>
  <si>
    <t>Formatos asociados a los procedimientos.
Informe de  inventarios</t>
  </si>
  <si>
    <t>Dos informes por año</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</si>
  <si>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</si>
  <si>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</si>
  <si>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</si>
  <si>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</si>
  <si>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</si>
  <si>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</si>
  <si>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</si>
  <si>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</si>
  <si>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</si>
  <si>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</si>
  <si>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</si>
  <si>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</si>
  <si>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</si>
  <si>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Negligencia en la custodia de los expedientes por parte del operador disciplinario</t>
  </si>
  <si>
    <t xml:space="preserve">PERDIDA O DESTRUCCIÓN DE EXPEDIENTES Y/O DOCUMENTOS PROBATORIOS QUE LOS COMPONEN </t>
  </si>
  <si>
    <t xml:space="preserve">Investigaciones disciplinarias, civiles, penal y fiscales </t>
  </si>
  <si>
    <t>Cudro archivo excel guardado en carpeta compartida "control de autos y procesos"</t>
  </si>
  <si>
    <t>Sensibilizar al equipo de trabajo</t>
  </si>
  <si>
    <t>Listado de asistencia a reuniones y eventos</t>
  </si>
  <si>
    <t>JEFE DEL AREA</t>
  </si>
  <si>
    <t>Instalaciones físicas inadecuadas o que no cumplen con los requerimientos necesarios</t>
  </si>
  <si>
    <t xml:space="preserve">Reprocesos </t>
  </si>
  <si>
    <t xml:space="preserve">Planilla de reparto </t>
  </si>
  <si>
    <t xml:space="preserve">Lo establecido en el procedimiento documentado y publicado PV02-PR01 PROCEDIMIENTO DISCIPLINARIO ORDINARIO Y  - PV02-PR02 PROCEDIMIENTO DISCIPLINARIO VERBAL </t>
  </si>
  <si>
    <t>Ingreso a la Oficina y/o al archivo de personas no autorizadas</t>
  </si>
  <si>
    <t>Manipulacion indebida de los expedientes</t>
  </si>
  <si>
    <t>Negligencia de los operadores disciplinarios con respecto a la información consignada en los epedientes</t>
  </si>
  <si>
    <t>VIOLACION DE LA RESERVA</t>
  </si>
  <si>
    <t>Actas de reservas sumariales al momento de entregarle copias procesales que solicite.</t>
  </si>
  <si>
    <t>Negligencia de los Investigados con respecto a la información consignada en los epedientes</t>
  </si>
  <si>
    <t>Violación al debido proceso y derecho de defensa del investigado</t>
  </si>
  <si>
    <t xml:space="preserve"> Lo establecido en el procedimiento documentado y publicado PV02-PR01 PROCEDIMIENTO DISCIPLINARIO ORDINARIO Y  - PV02-PR02 PROCEDIMIENTO DISCIPLINARIO VERBAL </t>
  </si>
  <si>
    <t xml:space="preserve">Desconocimiento de la normatividad vigente </t>
  </si>
  <si>
    <t>Pérdida de credibilidad y confianza</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</si>
  <si>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</si>
  <si>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</si>
  <si>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</si>
  <si>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</si>
  <si>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</si>
  <si>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</si>
  <si>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</si>
  <si>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</si>
  <si>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</si>
  <si>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</si>
  <si>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</si>
  <si>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</si>
  <si>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</si>
  <si>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</si>
  <si>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</si>
  <si>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</si>
  <si>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</si>
  <si>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</si>
  <si>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</si>
  <si>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</si>
  <si>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</si>
  <si>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</si>
  <si>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</si>
  <si>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</si>
  <si>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</si>
  <si>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</si>
  <si>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</si>
  <si>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</si>
  <si>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</si>
  <si>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</si>
  <si>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</si>
  <si>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</si>
  <si>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</si>
  <si>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</si>
  <si>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</si>
  <si>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</si>
  <si>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</si>
  <si>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</si>
  <si>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</si>
  <si>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</si>
  <si>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</si>
  <si>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</si>
  <si>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</si>
  <si>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</si>
  <si>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</si>
  <si>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</si>
  <si>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</si>
  <si>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</si>
  <si>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</si>
  <si>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</si>
  <si>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</si>
  <si>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</si>
  <si>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</si>
  <si>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</si>
  <si>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</si>
  <si>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</si>
  <si>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</si>
  <si>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</si>
  <si>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</si>
  <si>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</si>
  <si>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</si>
  <si>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</si>
  <si>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</si>
  <si>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</si>
  <si>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</si>
  <si>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</si>
  <si>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</si>
  <si>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</si>
  <si>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</si>
  <si>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</si>
  <si>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</si>
  <si>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</si>
  <si>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</si>
  <si>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</si>
  <si>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</si>
  <si>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</si>
  <si>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</si>
  <si>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</si>
  <si>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</si>
  <si>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</si>
  <si>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</si>
  <si>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</si>
  <si>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</si>
  <si>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</si>
  <si>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</si>
  <si>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</si>
  <si>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</si>
  <si>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</si>
  <si>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</si>
  <si>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</si>
  <si>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correo ectronico</t>
  </si>
  <si>
    <t>Subdirector financiero y equipo operativo</t>
  </si>
  <si>
    <t>socializar  cartilla</t>
  </si>
  <si>
    <t>socializar  cartilla OPGET</t>
  </si>
  <si>
    <t xml:space="preserve">socializar procedimiento </t>
  </si>
  <si>
    <t>Socializar manual de politicas contables</t>
  </si>
  <si>
    <t>Socializaciones realizadas/ socializaciones programdas</t>
  </si>
  <si>
    <t>socializar los 2 procedimientos, principios y valores</t>
  </si>
  <si>
    <t>1/02/2017 al 30 de noviembre de 2017</t>
  </si>
  <si>
    <t xml:space="preserve">socializar 2 procedimientos </t>
  </si>
  <si>
    <t>Procedimiento Verificacion financiera y evaluacion economica en los procesos contractuales  -PA03-PR25  y  Procedimiento Estructuracion Financiera  PA-03 PR22. Socialización de los principios y valores</t>
  </si>
  <si>
    <t>Socializaciones realizadas/ socializaciones programadas</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</si>
  <si>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</si>
  <si>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</si>
  <si>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</si>
  <si>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 xml:space="preserve">Reforzar la aplicación del Procedimiento de Salida de Vehículos Inmovilizados mediante socializaciones al equipo de trabajo de la  Subdirección de Contravenciones de Tránsito. </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</si>
  <si>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</si>
  <si>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</si>
  <si>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</si>
  <si>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</si>
  <si>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</si>
  <si>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</si>
  <si>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</si>
  <si>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Perdida de licencias de Conducción suspendidas y/o canceladas.
(SCT)</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</si>
  <si>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</si>
  <si>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</si>
  <si>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</si>
  <si>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</si>
  <si>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</si>
  <si>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</si>
  <si>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</si>
  <si>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</si>
  <si>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</si>
  <si>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</si>
  <si>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</si>
  <si>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</si>
  <si>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Caducidad de las investigaciones administrativas por violación a las normas de transporte y en los procesos contravencionales
(SITP)</t>
  </si>
  <si>
    <t>Investigaciones disciplinarias, penales y fiscales</t>
  </si>
  <si>
    <t>Parametrizando el sistema SICON para que genere la Audiencia dentro de los términos establecidos en el Articulo 136 del código nacional de tránsito</t>
  </si>
  <si>
    <t xml:space="preserve">Realizar requerimientos a SICON para generar informacion de comparendos impuestos con su correspondiente actuación </t>
  </si>
  <si>
    <t>Solicitud del Requerimiento
Entrega del Requerimiento</t>
  </si>
  <si>
    <t>Dos (2) requerimientos en la vigencia</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</si>
  <si>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</si>
  <si>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</si>
  <si>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Reuniones al interior de la Subdiección de Investigación de Transporte Público de seguimiento y control a términos procesales</t>
  </si>
  <si>
    <t>Cuadro de seguimiento del Subdirector
Memorandos
Listado de Asistencia</t>
  </si>
  <si>
    <t>Dos (2) reuniones de Seguimiento y Control en la vigencia</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</si>
  <si>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</si>
  <si>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</si>
  <si>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</si>
  <si>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Ausencia o incumplimiento de manera intencional de los controles que permitan hacer seguimiento a los términos procesales de las investigaciones administrativas por violación a las normas de transporte, a los procesos contravencionales por violación a las normas de tránsito  y a los procesos de cobro a favor de la SDM.</t>
  </si>
  <si>
    <t>No gestionar o entorpecer el proceso de cobro Coactivo  de forma dolosa.</t>
  </si>
  <si>
    <t>Imposibilidad de ejercer la acción de cobro
(SJC)</t>
  </si>
  <si>
    <t>Prescripción del derecho a ejercer la acción de cobro o pérdida de fuerza ejecutoria de los actos administrativos</t>
  </si>
  <si>
    <t>Determinación de una periodicidad mínima para el impluso de procesos a través del proyecto de manual</t>
  </si>
  <si>
    <t>Abstenerse de forma indebida de realizar un reporte negativo ante centrales de riesgos o modificarlo por uno positivo cuando el deudor está en mora</t>
  </si>
  <si>
    <t>Dejar de reportar o modificar reportes negativos  a deudores en mora ante centrales de riesgo
(SJC)</t>
  </si>
  <si>
    <t>Reducir las probabilidades de recuperación de la obligación a través de la no aplicación de los mecanismos de presion que constituyen las centrales de riesgo</t>
  </si>
  <si>
    <t>Fortalecer la contratación de personas idóneas en el manejo de las bases de datos y la información</t>
  </si>
  <si>
    <t xml:space="preserve">Mal uso de los recursos con que cuenta el proceso para adelantar sus actividades.  </t>
  </si>
  <si>
    <t>Afectación del medio ambiente, por utilización indebida de los recursos  con que cuenta el proceso para adelantar sus actividades.</t>
  </si>
  <si>
    <t xml:space="preserve">Agotamiento de los recursos renovables y no renovables. </t>
  </si>
  <si>
    <t>Teniendo en cuenta que para el Sistema Integrado de Gestión es importante promover la sostenibilidad ambiental y la eficiencia administrativa, los servidores públicos  del proceso de manera permanente, así como con el fin de optimizar y utilizar de forma apropiada el recurso de papel para disminuir costos financieros y ambientales, realizan las actividades de fotocopiado e impresión  a doble cara los documentos estrictamente necesarios, e imprimen en  papel limpio sólo cuando se requiera, de lo contrario se utiliza  papel reciclado.</t>
  </si>
  <si>
    <t xml:space="preserve">Reforzar mediante socializaciones al interior del proceso, la importancia de  optimizar y utilizar de forma apropiada el recurso de papel para disminuir costos financieros y ambientales. </t>
  </si>
  <si>
    <t>Apoyo Operativo de la Direcciones y Subdirecciones del Proceso</t>
  </si>
  <si>
    <t xml:space="preserve">Dos (2) socializaciones en la vigencia </t>
  </si>
  <si>
    <t xml:space="preserve">Desconocimiento de la política ambiental. </t>
  </si>
  <si>
    <t xml:space="preserve">No cumplimiento de la política ambiental establecida en el Subsistema de Gestión Ambiental de la Entidad. </t>
  </si>
  <si>
    <t xml:space="preserve">No realizar actividades de reciclaje. </t>
  </si>
  <si>
    <t xml:space="preserve">Incremento en los costos en los que incurre la Entidad. </t>
  </si>
  <si>
    <t xml:space="preserve">Uso ineficiente de los recursos con que cuenta el proceso. </t>
  </si>
  <si>
    <t xml:space="preserve">Falta de mantenimiento de la infraestructura física y tecnológica con que cuenta el proceso. </t>
  </si>
  <si>
    <t xml:space="preserve">Falta de conciencia ecológica por parte de los funcionarios del proceso. </t>
  </si>
  <si>
    <t xml:space="preserve">Desconocimiento de los recursos tecnológicos con los que se cuenta para proteger la información. </t>
  </si>
  <si>
    <t xml:space="preserve">Pérdida de la información almacenada en bases de datos asociadas a los procedimientos del proceso. </t>
  </si>
  <si>
    <t xml:space="preserve">Caducidad, pérdida de fuerza ejecutoria o prescripción. </t>
  </si>
  <si>
    <t xml:space="preserve">Teniendo en cuenta que para el Sistema Integrado de Gestión es importante promover el adecuado uso, administración y seguridad de la información,  se han adoptado medidas al interior del proceso orientadas a  que la información en  bases de datos, especialmente aquellas en Excel, sean almacenadas y conservadas en los servidores de la Entidad. </t>
  </si>
  <si>
    <t xml:space="preserve">Reforzar mediante socializaciones especialmente a todas aquellas personas que incorporan información en las bases de datos asociadas a los procedimientos del proceso, la obligación de guardar estos archivos en los servidores de la Entidad. </t>
  </si>
  <si>
    <t xml:space="preserve">No utilizar los recursos tecnológicos con los que se cuenta para proteger la información. </t>
  </si>
  <si>
    <t>Reprocesos y desgaste administrativo para el proceso.</t>
  </si>
  <si>
    <t xml:space="preserve">Desconocimiento de las políticas de seguridad de la información establecidas en la Entidad. </t>
  </si>
  <si>
    <t>Impunidad.</t>
  </si>
  <si>
    <t xml:space="preserve">Hallazgos administrativos </t>
  </si>
  <si>
    <t xml:space="preserve"> Investigaciones disciplinarias, civiles, penal y fiscales             </t>
  </si>
  <si>
    <t>Perdida de imagen institucional</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</si>
  <si>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</si>
  <si>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</si>
  <si>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</si>
  <si>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</si>
  <si>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</si>
  <si>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</si>
  <si>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</si>
  <si>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</si>
  <si>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</si>
  <si>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</si>
  <si>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</si>
  <si>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</si>
  <si>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</si>
  <si>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</si>
  <si>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</si>
  <si>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</si>
  <si>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</si>
  <si>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</si>
  <si>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</si>
  <si>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</si>
  <si>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</si>
  <si>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</si>
  <si>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</si>
  <si>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</si>
  <si>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</si>
  <si>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</si>
  <si>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</si>
  <si>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</si>
  <si>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</si>
  <si>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</si>
  <si>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</si>
  <si>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</si>
  <si>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</si>
  <si>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</si>
  <si>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</si>
  <si>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</si>
  <si>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</si>
  <si>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</si>
  <si>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</si>
  <si>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</si>
  <si>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</si>
  <si>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</si>
  <si>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</si>
  <si>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</si>
  <si>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</si>
  <si>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</si>
  <si>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</si>
  <si>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</si>
  <si>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</si>
  <si>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</si>
  <si>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</si>
  <si>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</si>
  <si>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</si>
  <si>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</si>
  <si>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</si>
  <si>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</si>
  <si>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</si>
  <si>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</si>
  <si>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</si>
  <si>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</si>
  <si>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</si>
  <si>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</si>
  <si>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</si>
  <si>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</si>
  <si>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</si>
  <si>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</si>
  <si>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</si>
  <si>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</si>
  <si>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</si>
  <si>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</si>
  <si>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</si>
  <si>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</si>
  <si>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</si>
  <si>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</si>
  <si>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</si>
  <si>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</si>
  <si>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</si>
  <si>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</si>
  <si>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</si>
  <si>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</si>
  <si>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</si>
  <si>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</si>
  <si>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</si>
  <si>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</si>
  <si>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</si>
  <si>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</si>
  <si>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</si>
  <si>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</si>
  <si>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</si>
  <si>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</si>
  <si>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</si>
  <si>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</si>
  <si>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</si>
  <si>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</si>
  <si>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</si>
  <si>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</si>
  <si>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</si>
  <si>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</si>
  <si>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</si>
  <si>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Se inicia el respectivo seguimiento de la gestión de las acciones planteadas a partir del 2º Cuatrimestre del 2017</t>
  </si>
  <si>
    <t>Apoyo Operativo de las Direcciones y Subdirecciones del Proceso</t>
  </si>
  <si>
    <t>NA</t>
  </si>
  <si>
    <t>Las socializaciones d elos procedimientos estan proyectadas par el mes de mayo de 2017</t>
  </si>
  <si>
    <t>Marzo</t>
  </si>
  <si>
    <t>charla programada/chrala realizada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</si>
  <si>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</si>
  <si>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</si>
  <si>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</si>
  <si>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</si>
  <si>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</si>
  <si>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</si>
  <si>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</si>
  <si>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</si>
  <si>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</si>
  <si>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AN</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</si>
  <si>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</si>
  <si>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</si>
  <si>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</si>
  <si>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</si>
  <si>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</si>
  <si>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</si>
  <si>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</si>
  <si>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</si>
  <si>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Los ordenadores del gasto con su equipo operativo realizarón el seguimiento a los procesos de contrartación programados en el PAA para la vigencia 2017.</t>
  </si>
  <si>
    <t>Muestra por cada Subsecretría de los procesos contractuales programados en el bimestre febrero marzo.</t>
  </si>
  <si>
    <t>30 de abril 2017</t>
  </si>
  <si>
    <t>Durante el periodo comprendido entre enero y Abril de 2017 se reportaron 13</t>
  </si>
  <si>
    <t>Profesional Subdirección Administrativa</t>
  </si>
  <si>
    <t xml:space="preserve">13/total de bienes </t>
  </si>
  <si>
    <t>30 de abril de 2017</t>
  </si>
  <si>
    <t xml:space="preserve">Toma fisica de inventarios de almacen </t>
  </si>
  <si>
    <t xml:space="preserve">en ejecución el informe de SIVICOF se consolida con corte al 31 de dicimbre </t>
  </si>
  <si>
    <t>Se realizó seguimiento a los informes de registro de consulta y préstamos de documentos del Archivo Central, correspondientes a los meses enero a marzo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</si>
</sst>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57"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cellStyleXfs>
  <cellXfs count="1178">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 fillId="0" borderId="59" xfId="0" applyFont="1" applyFill="1" applyBorder="1" applyAlignment="1" applyProtection="1">
      <alignment horizontal="center" vertical="center" wrapText="1"/>
      <protection locked="0"/>
    </xf>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 fillId="14" borderId="56"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39"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7" fillId="0" borderId="3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45"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14" borderId="30" xfId="0" applyFont="1" applyFill="1" applyBorder="1" applyAlignment="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14"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7" fillId="0" borderId="9" xfId="0" applyFont="1" applyBorder="1" applyAlignment="1" applyProtection="1">
      <alignment horizontal="center" vertical="center" wrapText="1"/>
      <protection hidden="1"/>
    </xf>
    <xf numFmtId="0" fontId="2" fillId="14" borderId="75"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14" borderId="22"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17" fontId="27" fillId="0" borderId="26" xfId="0" applyNumberFormat="1" applyFont="1" applyFill="1" applyBorder="1" applyAlignment="1" applyProtection="1">
      <alignment horizontal="center" vertical="center" wrapText="1"/>
      <protection locked="0"/>
    </xf>
    <xf numFmtId="0" fontId="27" fillId="0" borderId="6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protection hidden="1"/>
    </xf>
    <xf numFmtId="0" fontId="2" fillId="14" borderId="27" xfId="0" applyFont="1" applyFill="1" applyBorder="1" applyAlignment="1">
      <alignment horizontal="center" vertical="center" wrapText="1"/>
    </xf>
    <xf numFmtId="0" fontId="56" fillId="0" borderId="22" xfId="0" applyFont="1" applyBorder="1" applyAlignment="1">
      <alignment horizontal="center" vertical="center" wrapText="1"/>
    </xf>
    <xf numFmtId="0" fontId="27" fillId="0" borderId="8"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5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3" fillId="0" borderId="39" xfId="0" applyFont="1" applyBorder="1" applyProtection="1"/>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9" xfId="0" applyFont="1" applyBorder="1" applyAlignment="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69"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14" fontId="2" fillId="0" borderId="33"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3" fillId="14" borderId="81"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14" fontId="27" fillId="0" borderId="1"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38" xfId="0" applyFont="1" applyFill="1" applyBorder="1" applyAlignment="1" applyProtection="1">
      <alignment horizontal="center" vertical="center"/>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54" fillId="14" borderId="7" xfId="0" applyFont="1" applyFill="1" applyBorder="1" applyAlignment="1" applyProtection="1">
      <alignment horizontal="center" vertical="center" wrapText="1"/>
    </xf>
    <xf numFmtId="0" fontId="54" fillId="14" borderId="55" xfId="0" applyFont="1" applyFill="1" applyBorder="1" applyAlignment="1" applyProtection="1">
      <alignment vertical="center" wrapText="1"/>
    </xf>
    <xf numFmtId="0" fontId="54" fillId="14" borderId="7" xfId="0" applyFont="1" applyFill="1" applyBorder="1" applyAlignment="1" applyProtection="1">
      <alignment vertical="center" wrapText="1"/>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 fillId="14" borderId="4" xfId="0" applyFont="1" applyFill="1" applyBorder="1" applyAlignment="1" applyProtection="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2" fillId="0" borderId="26"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14" borderId="55" xfId="0" applyFont="1" applyFill="1" applyBorder="1" applyAlignment="1">
      <alignment horizontal="center" vertical="center" wrapText="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3" fillId="14" borderId="4" xfId="0" applyFont="1" applyFill="1" applyBorder="1" applyAlignment="1" applyProtection="1">
      <alignment vertical="center" wrapText="1"/>
    </xf>
    <xf numFmtId="0" fontId="23" fillId="14" borderId="26" xfId="0" applyFont="1" applyFill="1" applyBorder="1" applyAlignment="1" applyProtection="1">
      <alignment vertical="center" wrapText="1"/>
    </xf>
    <xf numFmtId="0" fontId="23" fillId="14" borderId="35" xfId="0" applyFont="1" applyFill="1" applyBorder="1" applyAlignment="1" applyProtection="1">
      <alignment vertical="center" wrapText="1"/>
    </xf>
    <xf numFmtId="0" fontId="0" fillId="0" borderId="1" xfId="0" applyBorder="1" applyAlignment="1">
      <alignment horizontal="center"/>
    </xf>
    <xf numFmtId="0" fontId="0" fillId="35" borderId="1" xfId="0" applyFill="1"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xf>
    <xf numFmtId="0" fontId="23" fillId="14" borderId="35" xfId="0" applyFont="1" applyFill="1" applyBorder="1" applyAlignment="1" applyProtection="1">
      <alignment horizontal="center" vertical="center"/>
    </xf>
    <xf numFmtId="0" fontId="23" fillId="14" borderId="4" xfId="0" applyFont="1" applyFill="1" applyBorder="1" applyAlignment="1" applyProtection="1">
      <alignment horizontal="center" vertical="center"/>
    </xf>
    <xf numFmtId="0" fontId="27" fillId="14"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0" fontId="23" fillId="14" borderId="25"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3" fillId="14" borderId="54" xfId="0"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0" fontId="23" fillId="14" borderId="55" xfId="0" applyFont="1" applyFill="1" applyBorder="1" applyAlignment="1" applyProtection="1">
      <alignment horizontal="center" vertical="center"/>
    </xf>
    <xf numFmtId="0" fontId="23" fillId="0" borderId="38"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3" fillId="14" borderId="39" xfId="0" applyFont="1" applyFill="1" applyBorder="1" applyAlignment="1" applyProtection="1">
      <alignment horizontal="center" vertical="center"/>
    </xf>
    <xf numFmtId="0" fontId="23" fillId="14" borderId="39"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14" borderId="26"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0" fontId="27" fillId="14" borderId="4"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39"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14" borderId="62" xfId="0" applyFont="1" applyFill="1" applyBorder="1" applyAlignment="1" applyProtection="1">
      <alignment horizontal="center" vertical="center" wrapText="1"/>
      <protection locked="0"/>
    </xf>
    <xf numFmtId="0" fontId="27" fillId="14" borderId="64"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9" fontId="27" fillId="14" borderId="39"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 fillId="14" borderId="4"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9" fontId="27" fillId="0" borderId="39" xfId="0" applyNumberFormat="1" applyFont="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protection locked="0"/>
    </xf>
    <xf numFmtId="14" fontId="27" fillId="0" borderId="39" xfId="0" applyNumberFormat="1" applyFont="1" applyBorder="1" applyAlignment="1" applyProtection="1">
      <alignment horizontal="center" vertical="center"/>
    </xf>
    <xf numFmtId="14" fontId="27" fillId="0" borderId="55" xfId="0" applyNumberFormat="1"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38" xfId="0" applyFont="1" applyBorder="1" applyAlignment="1" applyProtection="1">
      <alignment horizontal="center" vertical="center"/>
    </xf>
    <xf numFmtId="14" fontId="27" fillId="14" borderId="4" xfId="0" applyNumberFormat="1"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14" borderId="4"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7" fillId="0" borderId="4" xfId="0" applyFont="1" applyBorder="1" applyAlignment="1" applyProtection="1">
      <alignment horizontal="center" vertical="center"/>
    </xf>
    <xf numFmtId="14" fontId="27" fillId="14" borderId="39"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7" fillId="0" borderId="35" xfId="0" applyFont="1" applyBorder="1" applyAlignment="1" applyProtection="1">
      <alignment horizontal="center" vertical="center"/>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27" fillId="0" borderId="70"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27" fillId="0" borderId="7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14" fontId="2" fillId="0" borderId="39" xfId="0" applyNumberFormat="1" applyFont="1" applyFill="1" applyBorder="1" applyAlignment="1" applyProtection="1">
      <alignment horizontal="center" vertical="center" wrapText="1"/>
      <protection locked="0"/>
    </xf>
    <xf numFmtId="14" fontId="2" fillId="0" borderId="26" xfId="0" applyNumberFormat="1" applyFont="1" applyFill="1" applyBorder="1" applyAlignment="1" applyProtection="1">
      <alignment horizontal="center" vertical="center" wrapText="1"/>
      <protection locked="0"/>
    </xf>
    <xf numFmtId="14" fontId="2" fillId="0" borderId="35" xfId="0" applyNumberFormat="1"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3" fillId="14" borderId="53"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65"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3" fillId="14" borderId="67"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10" fillId="0" borderId="36"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2" fillId="14" borderId="39" xfId="0" applyFont="1" applyFill="1" applyBorder="1" applyAlignment="1">
      <alignment horizontal="center" vertical="center" wrapText="1"/>
    </xf>
    <xf numFmtId="0" fontId="2" fillId="0" borderId="39"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 fillId="0" borderId="4" xfId="0" applyFont="1" applyBorder="1" applyAlignment="1">
      <alignment horizontal="center" vertical="center" wrapText="1"/>
    </xf>
    <xf numFmtId="0" fontId="2" fillId="0" borderId="4" xfId="0" applyFont="1" applyFill="1" applyBorder="1" applyAlignment="1" applyProtection="1">
      <alignment horizontal="center" vertical="center" wrapText="1"/>
      <protection hidden="1"/>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8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7" fillId="14" borderId="78"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9"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35"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9" xfId="0"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3" fillId="0" borderId="4"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7" fillId="14" borderId="25" xfId="0" applyFont="1" applyFill="1" applyBorder="1" applyAlignment="1" applyProtection="1">
      <alignment horizontal="center" vertical="center" wrapText="1"/>
      <protection locked="0"/>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7" fillId="0" borderId="39" xfId="0" applyFont="1" applyFill="1" applyBorder="1" applyAlignment="1" applyProtection="1">
      <alignment horizontal="center" vertical="center" wrapText="1"/>
      <protection hidden="1"/>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 fillId="14" borderId="16" xfId="0" applyFont="1" applyFill="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14" borderId="59" xfId="0" applyFont="1" applyFill="1" applyBorder="1" applyAlignment="1">
      <alignment horizontal="center" vertical="center" wrapText="1"/>
    </xf>
    <xf numFmtId="0" fontId="2" fillId="0" borderId="55"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wrapText="1"/>
      <protection locked="0"/>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7" fillId="14" borderId="39"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7" fillId="14" borderId="40"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xf>
    <xf numFmtId="14" fontId="27" fillId="0" borderId="16" xfId="0" applyNumberFormat="1" applyFont="1" applyFill="1" applyBorder="1" applyAlignment="1" applyProtection="1">
      <alignment horizontal="center" vertical="center" wrapText="1"/>
      <protection locked="0"/>
    </xf>
    <xf numFmtId="14" fontId="27" fillId="0" borderId="3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5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14" borderId="80"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 fillId="15" borderId="4" xfId="0" applyFont="1" applyFill="1" applyBorder="1" applyAlignment="1" applyProtection="1">
      <alignment horizontal="center" vertical="center" wrapText="1"/>
      <protection locked="0"/>
    </xf>
    <xf numFmtId="0" fontId="2" fillId="15" borderId="26" xfId="0" applyFont="1" applyFill="1" applyBorder="1" applyAlignment="1" applyProtection="1">
      <alignment horizontal="center" vertical="center" wrapText="1"/>
      <protection locked="0"/>
    </xf>
    <xf numFmtId="0" fontId="2" fillId="15" borderId="35"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75"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74" xfId="0" applyFont="1" applyBorder="1" applyAlignment="1" applyProtection="1">
      <alignment horizontal="center" vertical="center" wrapText="1"/>
      <protection hidden="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2" fillId="0" borderId="6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7" fillId="0" borderId="39" xfId="0" applyFont="1" applyBorder="1" applyAlignment="1">
      <alignment horizontal="center" vertical="center" wrapText="1"/>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2" fillId="14" borderId="55" xfId="0" applyFont="1" applyFill="1" applyBorder="1" applyAlignment="1">
      <alignment horizontal="center" vertical="center" wrapText="1"/>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 fillId="14" borderId="50"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2" fillId="0" borderId="73" xfId="0" applyFont="1" applyBorder="1" applyAlignment="1" applyProtection="1">
      <alignment horizontal="center" vertical="center" wrapText="1"/>
      <protection locked="0"/>
    </xf>
    <xf numFmtId="0" fontId="10" fillId="0" borderId="55" xfId="0" applyFont="1" applyFill="1" applyBorder="1" applyAlignment="1" applyProtection="1">
      <alignment horizontal="center" vertical="center"/>
      <protection locked="0"/>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26" fillId="20" borderId="0" xfId="0" applyFont="1" applyFill="1" applyBorder="1" applyAlignment="1">
      <alignment horizontal="center"/>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2" fillId="0" borderId="66" xfId="0" applyFont="1" applyBorder="1" applyAlignment="1" applyProtection="1">
      <alignment horizontal="center" vertical="center" wrapText="1"/>
      <protection locked="0"/>
    </xf>
    <xf numFmtId="1" fontId="2" fillId="0" borderId="66" xfId="0" applyNumberFormat="1"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23" fillId="0" borderId="0" xfId="0" applyFont="1" applyBorder="1" applyAlignment="1" applyProtection="1">
      <alignment horizontal="center"/>
    </xf>
    <xf numFmtId="0" fontId="11" fillId="0" borderId="24" xfId="0" applyFont="1" applyBorder="1" applyAlignment="1" applyProtection="1">
      <alignment horizontal="center"/>
    </xf>
    <xf numFmtId="0" fontId="23" fillId="0" borderId="42"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7" fillId="0" borderId="39" xfId="0" applyFont="1" applyBorder="1" applyAlignment="1" applyProtection="1">
      <alignment horizontal="center" vertical="center" wrapText="1"/>
      <protection hidden="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14" borderId="67" xfId="0" applyFont="1" applyFill="1" applyBorder="1" applyAlignment="1" applyProtection="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protection locked="0"/>
    </xf>
    <xf numFmtId="0" fontId="2" fillId="14" borderId="28"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 fillId="14" borderId="38" xfId="0"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8" fillId="0" borderId="3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37"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36" xfId="0" applyFont="1" applyBorder="1" applyAlignment="1" applyProtection="1">
      <alignment horizontal="center" vertical="center" wrapText="1"/>
    </xf>
    <xf numFmtId="0" fontId="2" fillId="0" borderId="3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9" fontId="2" fillId="0" borderId="26"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 fillId="0" borderId="25"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protection hidden="1"/>
    </xf>
    <xf numFmtId="0" fontId="2" fillId="14" borderId="40"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 fillId="14" borderId="27" xfId="0" applyFont="1" applyFill="1" applyBorder="1" applyAlignment="1" applyProtection="1">
      <alignment horizontal="center" vertical="center"/>
    </xf>
    <xf numFmtId="0" fontId="2" fillId="14" borderId="29" xfId="0" applyFont="1" applyFill="1" applyBorder="1" applyAlignment="1" applyProtection="1">
      <alignment horizontal="center" vertical="center"/>
    </xf>
    <xf numFmtId="0" fontId="27" fillId="14" borderId="25" xfId="0" applyFont="1" applyFill="1" applyBorder="1" applyAlignment="1" applyProtection="1">
      <alignment horizontal="center" vertical="center"/>
    </xf>
    <xf numFmtId="0" fontId="27" fillId="14" borderId="27"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0" fontId="27" fillId="14" borderId="4" xfId="0"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0" fontId="27" fillId="0" borderId="39"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5"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0" fontId="27" fillId="0" borderId="25" xfId="0" applyFont="1" applyBorder="1" applyAlignment="1" applyProtection="1">
      <alignment horizontal="center" vertical="center"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5" fillId="0" borderId="47" xfId="0" applyFont="1" applyBorder="1" applyAlignment="1">
      <alignment horizontal="center"/>
    </xf>
    <xf numFmtId="0" fontId="25" fillId="0" borderId="5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14" fontId="27" fillId="0" borderId="4" xfId="0" applyNumberFormat="1" applyFont="1" applyBorder="1" applyAlignment="1" applyProtection="1">
      <alignment horizontal="center" vertical="center"/>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19" xfId="0" applyFont="1" applyBorder="1" applyAlignment="1" applyProtection="1">
      <alignment horizontal="center" vertical="center"/>
    </xf>
    <xf numFmtId="0" fontId="27" fillId="0" borderId="70"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7" fillId="0" borderId="82" xfId="0" applyFont="1" applyBorder="1" applyAlignment="1" applyProtection="1">
      <alignment horizontal="justify" vertical="center" wrapText="1"/>
    </xf>
    <xf numFmtId="0" fontId="27" fillId="0" borderId="82" xfId="0" applyFont="1" applyBorder="1" applyAlignment="1" applyProtection="1">
      <alignment horizontal="center" vertical="center" wrapText="1"/>
    </xf>
    <xf numFmtId="0" fontId="27" fillId="0" borderId="6" xfId="0" applyFont="1" applyBorder="1" applyAlignment="1" applyProtection="1">
      <alignment horizontal="justify" vertical="center" wrapText="1"/>
    </xf>
    <xf numFmtId="0" fontId="23" fillId="0" borderId="27"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6" xfId="0" applyFont="1" applyBorder="1" applyAlignment="1" applyProtection="1">
      <alignment horizontal="center" vertical="center"/>
    </xf>
    <xf numFmtId="0" fontId="2" fillId="14" borderId="80"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protection locked="0"/>
    </xf>
    <xf numFmtId="0" fontId="2" fillId="14" borderId="64" xfId="0" applyFont="1" applyFill="1" applyBorder="1" applyAlignment="1" applyProtection="1">
      <alignment horizontal="center" vertical="center" wrapText="1"/>
      <protection locked="0"/>
    </xf>
    <xf numFmtId="0" fontId="27" fillId="14" borderId="80" xfId="0" applyFont="1" applyFill="1" applyBorder="1" applyAlignment="1" applyProtection="1">
      <alignment horizontal="center" vertical="center" wrapText="1"/>
      <protection locked="0"/>
    </xf>
    <xf numFmtId="0" fontId="27" fillId="14" borderId="67" xfId="0" applyFont="1" applyFill="1" applyBorder="1" applyAlignment="1" applyProtection="1">
      <alignment horizontal="center" vertical="center"/>
    </xf>
    <xf numFmtId="14" fontId="27" fillId="0" borderId="36" xfId="0" applyNumberFormat="1"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14" borderId="61" xfId="0" applyFont="1" applyFill="1" applyBorder="1" applyAlignment="1" applyProtection="1">
      <alignment horizontal="center" vertical="center"/>
    </xf>
    <xf numFmtId="14" fontId="27" fillId="0" borderId="16" xfId="0" applyNumberFormat="1" applyFont="1" applyBorder="1" applyAlignment="1" applyProtection="1">
      <alignment horizontal="center" vertical="center" wrapText="1"/>
    </xf>
    <xf numFmtId="0" fontId="27" fillId="14" borderId="65" xfId="0" applyFont="1" applyFill="1" applyBorder="1" applyAlignment="1" applyProtection="1">
      <alignment horizontal="center" vertical="center"/>
    </xf>
    <xf numFmtId="14" fontId="27" fillId="0" borderId="37" xfId="0" applyNumberFormat="1" applyFont="1" applyBorder="1" applyAlignment="1" applyProtection="1">
      <alignment horizontal="center" vertical="center" wrapText="1"/>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0" fontId="27" fillId="0" borderId="6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 fillId="0" borderId="37" xfId="0" applyFont="1" applyBorder="1" applyAlignment="1">
      <alignment horizontal="center" vertical="center" wrapText="1"/>
    </xf>
    <xf numFmtId="0" fontId="27" fillId="0" borderId="77"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83" xfId="0" applyFont="1" applyBorder="1" applyAlignment="1" applyProtection="1">
      <alignment horizontal="center" vertical="center"/>
    </xf>
    <xf numFmtId="0" fontId="27" fillId="14" borderId="82" xfId="0" applyFont="1" applyFill="1" applyBorder="1" applyAlignment="1" applyProtection="1">
      <alignment horizontal="center" vertical="center" wrapText="1"/>
      <protection locked="0"/>
    </xf>
    <xf numFmtId="0" fontId="27" fillId="0" borderId="82" xfId="0" applyFont="1" applyFill="1" applyBorder="1" applyAlignment="1" applyProtection="1">
      <alignment horizontal="center" vertical="center" wrapText="1"/>
      <protection hidden="1"/>
    </xf>
    <xf numFmtId="0" fontId="27" fillId="0" borderId="67"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1" xfId="0" applyFont="1" applyFill="1" applyBorder="1" applyAlignment="1" applyProtection="1">
      <alignment horizontal="center" vertical="center" wrapText="1"/>
      <protection hidden="1"/>
    </xf>
    <xf numFmtId="0" fontId="27" fillId="0" borderId="63" xfId="0" applyFont="1" applyFill="1" applyBorder="1" applyAlignment="1" applyProtection="1">
      <alignment horizontal="center" vertical="center"/>
      <protection hidden="1"/>
    </xf>
    <xf numFmtId="0" fontId="27" fillId="0" borderId="65" xfId="0" applyFont="1" applyFill="1" applyBorder="1" applyAlignment="1" applyProtection="1">
      <alignment horizontal="center" vertical="center" wrapText="1"/>
      <protection hidden="1"/>
    </xf>
    <xf numFmtId="0" fontId="23" fillId="14" borderId="18" xfId="0" applyFont="1" applyFill="1" applyBorder="1" applyAlignment="1" applyProtection="1">
      <alignment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1" fillId="0" borderId="7" xfId="0" applyFont="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5" xfId="0" applyFont="1" applyBorder="1" applyAlignment="1">
      <alignment horizontal="center" wrapText="1"/>
    </xf>
    <xf numFmtId="0" fontId="23" fillId="0" borderId="39" xfId="0" applyFont="1" applyBorder="1" applyAlignment="1">
      <alignment horizontal="center" wrapText="1"/>
    </xf>
    <xf numFmtId="0" fontId="23" fillId="0" borderId="35" xfId="0" applyFont="1" applyBorder="1" applyAlignment="1">
      <alignment horizontal="center" wrapText="1"/>
    </xf>
    <xf numFmtId="0" fontId="23" fillId="0" borderId="68"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0" fontId="27" fillId="14" borderId="70"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0" fontId="27" fillId="14" borderId="70"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9" fontId="27" fillId="14" borderId="10" xfId="0" applyNumberFormat="1" applyFont="1" applyFill="1" applyBorder="1" applyAlignment="1" applyProtection="1">
      <alignment horizontal="center" vertical="center"/>
    </xf>
    <xf numFmtId="0" fontId="23" fillId="0" borderId="69"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77"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83" xfId="0" applyFont="1" applyBorder="1" applyAlignment="1" applyProtection="1">
      <alignment horizontal="center" vertical="center"/>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 fillId="14" borderId="81"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0" fontId="2" fillId="14" borderId="27" xfId="0" applyFont="1" applyFill="1" applyBorder="1" applyAlignment="1" applyProtection="1">
      <alignment horizontal="center"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605">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13</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328083</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IESGOS%20CORRUPCI&#211;N%20GESTI&#211;N%20DE%20TR&#193;NSITO-2017%20V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V01-PR07-F03%20MONITOREO%20GESTI&#211;N%20DEL%20TRANSITO%20ABRI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IESGOS%20CORRUPCI&#211;N%20TALENTO%20HUMANO%202017-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IESGOS%20CORRUPCION%20GESTI&#211;N%20LEGAL%202017%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IESGOS%20CORRUPCI&#211;N%20GESTI&#211;N%20ADMINISTRATI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IESGOS%20CORRUPCI&#211;N%20OCD%202017-%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sheetData sheetId="70"/>
      <sheetData sheetId="7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G16" t="str">
            <v>Reconocimiento u otorgamiento de incentivo  a funcionario que no cumpla la totalidad de los requisitos</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cell r="B16" t="str">
            <v>Garantizar una adecuada planificacion y gestion  encaminada a atender las necesidades en los temas financieros,contables,y presupuestales de la entidad ,de tal forma que la entidad cumpla con sus objetivos y metas</v>
          </cell>
          <cell r="E16" t="str">
            <v>PROCESOS/PROCEDIMIENTOS</v>
          </cell>
          <cell r="F16" t="str">
            <v>Amiguismo</v>
          </cell>
          <cell r="G16" t="str">
            <v>Manipulacion de la informacion de la Verificacion Financiera y Estructuracion Financiera en los procesos Contractuales</v>
          </cell>
          <cell r="H16" t="str">
            <v>Pérdida de imagen institucional</v>
          </cell>
          <cell r="I16" t="str">
            <v>RARA VEZ (1)</v>
          </cell>
        </row>
        <row r="17">
          <cell r="E17" t="str">
            <v>PROCESOS/PROCEDIMIENTOS</v>
          </cell>
          <cell r="F17" t="str">
            <v>Clientelismo</v>
          </cell>
          <cell r="H17" t="str">
            <v xml:space="preserve">Investigaciones administrativas, fiscales y penales </v>
          </cell>
        </row>
        <row r="18">
          <cell r="E18" t="str">
            <v xml:space="preserve">SISTEMAS DE INFORMACIÓN </v>
          </cell>
          <cell r="F18" t="str">
            <v>Bajos estándares éticos</v>
          </cell>
          <cell r="H18" t="str">
            <v>Detrimento patrimonial</v>
          </cell>
        </row>
        <row r="19">
          <cell r="E19" t="str">
            <v>PROCESOS/PROCEDIMIENTOS</v>
          </cell>
          <cell r="F19" t="str">
            <v>Tráfico de influencias</v>
          </cell>
          <cell r="H19" t="str">
            <v>Detrimento patrimonial</v>
          </cell>
        </row>
      </sheetData>
      <sheetData sheetId="2" refreshError="1"/>
      <sheetData sheetId="3" refreshError="1"/>
      <sheetData sheetId="4" refreshError="1"/>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cell r="W20" t="str">
            <v>EDGAR ROMERO</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6"/>
  <sheetViews>
    <sheetView workbookViewId="0">
      <selection activeCell="U9" sqref="U9"/>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474"/>
      <c r="C2" s="474"/>
      <c r="D2" s="474"/>
      <c r="E2" s="474"/>
      <c r="F2" s="475" t="s">
        <v>149</v>
      </c>
      <c r="G2" s="475"/>
      <c r="H2" s="475"/>
      <c r="I2" s="475"/>
      <c r="J2" s="475"/>
      <c r="K2" s="475"/>
      <c r="L2" s="475"/>
      <c r="M2" s="475"/>
      <c r="N2" s="475"/>
      <c r="O2" s="475"/>
      <c r="P2" s="475"/>
      <c r="Q2" s="475"/>
    </row>
    <row r="3" spans="2:17" x14ac:dyDescent="0.25">
      <c r="B3" s="474"/>
      <c r="C3" s="474"/>
      <c r="D3" s="474"/>
      <c r="E3" s="474"/>
      <c r="F3" s="475" t="s">
        <v>150</v>
      </c>
      <c r="G3" s="475"/>
      <c r="H3" s="475"/>
      <c r="I3" s="475"/>
      <c r="J3" s="475"/>
      <c r="K3" s="475"/>
      <c r="L3" s="475"/>
      <c r="M3" s="475"/>
      <c r="N3" s="475"/>
      <c r="O3" s="475"/>
      <c r="P3" s="475"/>
      <c r="Q3" s="475"/>
    </row>
    <row r="4" spans="2:17" x14ac:dyDescent="0.25">
      <c r="B4" s="474"/>
      <c r="C4" s="474"/>
      <c r="D4" s="474"/>
      <c r="E4" s="474"/>
      <c r="F4" s="476" t="s">
        <v>190</v>
      </c>
      <c r="G4" s="476"/>
      <c r="H4" s="476"/>
      <c r="I4" s="476"/>
      <c r="J4" s="476"/>
      <c r="K4" s="476"/>
      <c r="L4" s="476"/>
      <c r="M4" s="476"/>
      <c r="N4" s="476"/>
      <c r="O4" s="476"/>
      <c r="P4" s="475"/>
      <c r="Q4" s="475"/>
    </row>
    <row r="5" spans="2:17" x14ac:dyDescent="0.25">
      <c r="B5" s="474"/>
      <c r="C5" s="474"/>
      <c r="D5" s="474"/>
      <c r="E5" s="474"/>
      <c r="F5" s="477" t="s">
        <v>191</v>
      </c>
      <c r="G5" s="478"/>
      <c r="H5" s="478"/>
      <c r="I5" s="478"/>
      <c r="J5" s="478"/>
      <c r="K5" s="478"/>
      <c r="L5" s="478"/>
      <c r="M5" s="479"/>
      <c r="N5" s="480" t="s">
        <v>192</v>
      </c>
      <c r="O5" s="481"/>
      <c r="P5" s="475"/>
      <c r="Q5" s="475"/>
    </row>
    <row r="6" spans="2:17" x14ac:dyDescent="0.25">
      <c r="B6" s="474"/>
      <c r="C6" s="474"/>
      <c r="D6" s="474"/>
      <c r="E6" s="474"/>
      <c r="F6" s="482" t="s">
        <v>193</v>
      </c>
      <c r="G6" s="482"/>
      <c r="H6" s="482"/>
      <c r="I6" s="482"/>
      <c r="J6" s="482"/>
      <c r="K6" s="482"/>
      <c r="L6" s="482"/>
      <c r="M6" s="482"/>
      <c r="N6" s="483" t="s">
        <v>173</v>
      </c>
      <c r="O6" s="484"/>
      <c r="P6" s="475"/>
      <c r="Q6" s="475"/>
    </row>
    <row r="7" spans="2:17" x14ac:dyDescent="0.25">
      <c r="B7" s="472" t="s">
        <v>194</v>
      </c>
      <c r="C7" s="472"/>
      <c r="D7" s="472"/>
      <c r="E7" s="472"/>
      <c r="F7" s="472"/>
      <c r="G7" s="472"/>
      <c r="H7" s="472"/>
      <c r="I7" s="472"/>
      <c r="J7" s="472"/>
      <c r="K7" s="472"/>
      <c r="L7" s="472"/>
      <c r="M7" s="472"/>
      <c r="N7" s="472"/>
      <c r="O7" s="472"/>
      <c r="P7" s="472"/>
      <c r="Q7" s="472"/>
    </row>
    <row r="8" spans="2:17" x14ac:dyDescent="0.25">
      <c r="B8" s="471" t="s">
        <v>71</v>
      </c>
      <c r="C8" s="471"/>
      <c r="D8" s="471"/>
      <c r="E8" s="471"/>
      <c r="F8" s="473" t="s">
        <v>195</v>
      </c>
      <c r="G8" s="471" t="s">
        <v>21</v>
      </c>
      <c r="H8" s="471"/>
      <c r="I8" s="473" t="s">
        <v>196</v>
      </c>
      <c r="J8" s="473"/>
      <c r="K8" s="473"/>
      <c r="L8" s="473"/>
      <c r="M8" s="473"/>
      <c r="N8" s="473"/>
      <c r="O8" s="473"/>
      <c r="P8" s="473"/>
      <c r="Q8" s="473"/>
    </row>
    <row r="9" spans="2:17" x14ac:dyDescent="0.25">
      <c r="B9" s="471"/>
      <c r="C9" s="471"/>
      <c r="D9" s="471"/>
      <c r="E9" s="471"/>
      <c r="F9" s="473"/>
      <c r="G9" s="471"/>
      <c r="H9" s="471"/>
      <c r="I9" s="473"/>
      <c r="J9" s="473"/>
      <c r="K9" s="473"/>
      <c r="L9" s="473"/>
      <c r="M9" s="473"/>
      <c r="N9" s="473"/>
      <c r="O9" s="473"/>
      <c r="P9" s="473"/>
      <c r="Q9" s="473"/>
    </row>
    <row r="10" spans="2:17" x14ac:dyDescent="0.25">
      <c r="B10" s="471"/>
      <c r="C10" s="471"/>
      <c r="D10" s="471"/>
      <c r="E10" s="471"/>
      <c r="F10" s="97"/>
      <c r="G10" s="471"/>
      <c r="H10" s="471"/>
      <c r="I10" s="471"/>
      <c r="J10" s="471"/>
      <c r="K10" s="471"/>
      <c r="L10" s="471"/>
      <c r="M10" s="471"/>
      <c r="N10" s="471"/>
      <c r="O10" s="471"/>
      <c r="P10" s="471"/>
      <c r="Q10" s="471"/>
    </row>
    <row r="11" spans="2:17" x14ac:dyDescent="0.25">
      <c r="B11" s="471"/>
      <c r="C11" s="471"/>
      <c r="D11" s="471"/>
      <c r="E11" s="471"/>
      <c r="F11" s="97"/>
      <c r="G11" s="471"/>
      <c r="H11" s="471"/>
      <c r="I11" s="471"/>
      <c r="J11" s="471"/>
      <c r="K11" s="471"/>
      <c r="L11" s="471"/>
      <c r="M11" s="471"/>
      <c r="N11" s="471"/>
      <c r="O11" s="471"/>
      <c r="P11" s="471"/>
      <c r="Q11" s="471"/>
    </row>
    <row r="12" spans="2:17" x14ac:dyDescent="0.25">
      <c r="B12" s="471"/>
      <c r="C12" s="471"/>
      <c r="D12" s="471"/>
      <c r="E12" s="471"/>
      <c r="F12" s="97"/>
      <c r="G12" s="471"/>
      <c r="H12" s="471"/>
      <c r="I12" s="471"/>
      <c r="J12" s="471"/>
      <c r="K12" s="471"/>
      <c r="L12" s="471"/>
      <c r="M12" s="471"/>
      <c r="N12" s="471"/>
      <c r="O12" s="471"/>
      <c r="P12" s="471"/>
      <c r="Q12" s="471"/>
    </row>
    <row r="13" spans="2:17" x14ac:dyDescent="0.25">
      <c r="B13" s="471"/>
      <c r="C13" s="471"/>
      <c r="D13" s="471"/>
      <c r="E13" s="471"/>
      <c r="F13" s="97"/>
      <c r="G13" s="471"/>
      <c r="H13" s="471"/>
      <c r="I13" s="471"/>
      <c r="J13" s="471"/>
      <c r="K13" s="471"/>
      <c r="L13" s="471"/>
      <c r="M13" s="471"/>
      <c r="N13" s="471"/>
      <c r="O13" s="471"/>
      <c r="P13" s="471"/>
      <c r="Q13" s="471"/>
    </row>
    <row r="14" spans="2:17" x14ac:dyDescent="0.25">
      <c r="B14" s="471"/>
      <c r="C14" s="471"/>
      <c r="D14" s="471"/>
      <c r="E14" s="471"/>
      <c r="F14" s="97"/>
      <c r="G14" s="471"/>
      <c r="H14" s="471"/>
      <c r="I14" s="471"/>
      <c r="J14" s="471"/>
      <c r="K14" s="471"/>
      <c r="L14" s="471"/>
      <c r="M14" s="471"/>
      <c r="N14" s="471"/>
      <c r="O14" s="471"/>
      <c r="P14" s="471"/>
      <c r="Q14" s="471"/>
    </row>
    <row r="15" spans="2:17" x14ac:dyDescent="0.25">
      <c r="B15" s="471"/>
      <c r="C15" s="471"/>
      <c r="D15" s="471"/>
      <c r="E15" s="471"/>
      <c r="F15" s="97"/>
      <c r="G15" s="471"/>
      <c r="H15" s="471"/>
      <c r="I15" s="471"/>
      <c r="J15" s="471"/>
      <c r="K15" s="471"/>
      <c r="L15" s="471"/>
      <c r="M15" s="471"/>
      <c r="N15" s="471"/>
      <c r="O15" s="471"/>
      <c r="P15" s="471"/>
      <c r="Q15" s="471"/>
    </row>
    <row r="16" spans="2:17" x14ac:dyDescent="0.25">
      <c r="B16" s="471"/>
      <c r="C16" s="471"/>
      <c r="D16" s="471"/>
      <c r="E16" s="471"/>
      <c r="F16" s="97"/>
      <c r="G16" s="471"/>
      <c r="H16" s="471"/>
      <c r="I16" s="471"/>
      <c r="J16" s="471"/>
      <c r="K16" s="471"/>
      <c r="L16" s="471"/>
      <c r="M16" s="471"/>
      <c r="N16" s="471"/>
      <c r="O16" s="471"/>
      <c r="P16" s="471"/>
      <c r="Q16" s="471"/>
    </row>
    <row r="17" spans="2:17" x14ac:dyDescent="0.25">
      <c r="B17" s="471"/>
      <c r="C17" s="471"/>
      <c r="D17" s="471"/>
      <c r="E17" s="471"/>
      <c r="F17" s="97"/>
      <c r="G17" s="471"/>
      <c r="H17" s="471"/>
      <c r="I17" s="471"/>
      <c r="J17" s="471"/>
      <c r="K17" s="471"/>
      <c r="L17" s="471"/>
      <c r="M17" s="471"/>
      <c r="N17" s="471"/>
      <c r="O17" s="471"/>
      <c r="P17" s="471"/>
      <c r="Q17" s="471"/>
    </row>
    <row r="18" spans="2:17" x14ac:dyDescent="0.25">
      <c r="B18" s="471"/>
      <c r="C18" s="471"/>
      <c r="D18" s="471"/>
      <c r="E18" s="471"/>
      <c r="F18" s="97"/>
      <c r="G18" s="471"/>
      <c r="H18" s="471"/>
      <c r="I18" s="471"/>
      <c r="J18" s="471"/>
      <c r="K18" s="471"/>
      <c r="L18" s="471"/>
      <c r="M18" s="471"/>
      <c r="N18" s="471"/>
      <c r="O18" s="471"/>
      <c r="P18" s="471"/>
      <c r="Q18" s="471"/>
    </row>
    <row r="19" spans="2:17" x14ac:dyDescent="0.25">
      <c r="B19" s="471"/>
      <c r="C19" s="471"/>
      <c r="D19" s="471"/>
      <c r="E19" s="471"/>
      <c r="F19" s="97"/>
      <c r="G19" s="471"/>
      <c r="H19" s="471"/>
      <c r="I19" s="471"/>
      <c r="J19" s="471"/>
      <c r="K19" s="471"/>
      <c r="L19" s="471"/>
      <c r="M19" s="471"/>
      <c r="N19" s="471"/>
      <c r="O19" s="471"/>
      <c r="P19" s="471"/>
      <c r="Q19" s="471"/>
    </row>
    <row r="20" spans="2:17" x14ac:dyDescent="0.25">
      <c r="B20" s="471"/>
      <c r="C20" s="471"/>
      <c r="D20" s="471"/>
      <c r="E20" s="471"/>
      <c r="F20" s="97"/>
      <c r="G20" s="471"/>
      <c r="H20" s="471"/>
      <c r="I20" s="471"/>
      <c r="J20" s="471"/>
      <c r="K20" s="471"/>
      <c r="L20" s="471"/>
      <c r="M20" s="471"/>
      <c r="N20" s="471"/>
      <c r="O20" s="471"/>
      <c r="P20" s="471"/>
      <c r="Q20" s="471"/>
    </row>
    <row r="21" spans="2:17" x14ac:dyDescent="0.25">
      <c r="B21" s="471"/>
      <c r="C21" s="471"/>
      <c r="D21" s="471"/>
      <c r="E21" s="471"/>
      <c r="F21" s="97"/>
      <c r="G21" s="471"/>
      <c r="H21" s="471"/>
      <c r="I21" s="471"/>
      <c r="J21" s="471"/>
      <c r="K21" s="471"/>
      <c r="L21" s="471"/>
      <c r="M21" s="471"/>
      <c r="N21" s="471"/>
      <c r="O21" s="471"/>
      <c r="P21" s="471"/>
      <c r="Q21" s="471"/>
    </row>
    <row r="22" spans="2:17" x14ac:dyDescent="0.25">
      <c r="B22" s="471"/>
      <c r="C22" s="471"/>
      <c r="D22" s="471"/>
      <c r="E22" s="471"/>
      <c r="F22" s="97"/>
      <c r="G22" s="471"/>
      <c r="H22" s="471"/>
      <c r="I22" s="471"/>
      <c r="J22" s="471"/>
      <c r="K22" s="471"/>
      <c r="L22" s="471"/>
      <c r="M22" s="471"/>
      <c r="N22" s="471"/>
      <c r="O22" s="471"/>
      <c r="P22" s="471"/>
      <c r="Q22" s="471"/>
    </row>
    <row r="23" spans="2:17" x14ac:dyDescent="0.25">
      <c r="B23" s="471"/>
      <c r="C23" s="471"/>
      <c r="D23" s="471"/>
      <c r="E23" s="471"/>
      <c r="F23" s="97"/>
      <c r="G23" s="471"/>
      <c r="H23" s="471"/>
      <c r="I23" s="471"/>
      <c r="J23" s="471"/>
      <c r="K23" s="471"/>
      <c r="L23" s="471"/>
      <c r="M23" s="471"/>
      <c r="N23" s="471"/>
      <c r="O23" s="471"/>
      <c r="P23" s="471"/>
      <c r="Q23" s="471"/>
    </row>
    <row r="24" spans="2:17" x14ac:dyDescent="0.25">
      <c r="B24" s="471"/>
      <c r="C24" s="471"/>
      <c r="D24" s="471"/>
      <c r="E24" s="471"/>
      <c r="F24" s="97"/>
      <c r="G24" s="471"/>
      <c r="H24" s="471"/>
      <c r="I24" s="471"/>
      <c r="J24" s="471"/>
      <c r="K24" s="471"/>
      <c r="L24" s="471"/>
      <c r="M24" s="471"/>
      <c r="N24" s="471"/>
      <c r="O24" s="471"/>
      <c r="P24" s="471"/>
      <c r="Q24" s="471"/>
    </row>
    <row r="25" spans="2:17" x14ac:dyDescent="0.25">
      <c r="B25" s="471"/>
      <c r="C25" s="471"/>
      <c r="D25" s="471"/>
      <c r="E25" s="471"/>
      <c r="F25" s="97"/>
      <c r="G25" s="471"/>
      <c r="H25" s="471"/>
      <c r="I25" s="471"/>
      <c r="J25" s="471"/>
      <c r="K25" s="471"/>
      <c r="L25" s="471"/>
      <c r="M25" s="471"/>
      <c r="N25" s="471"/>
      <c r="O25" s="471"/>
      <c r="P25" s="471"/>
      <c r="Q25" s="471"/>
    </row>
    <row r="26" spans="2:17" x14ac:dyDescent="0.25">
      <c r="B26" s="471"/>
      <c r="C26" s="471"/>
      <c r="D26" s="471"/>
      <c r="E26" s="471"/>
      <c r="F26" s="97"/>
      <c r="G26" s="471"/>
      <c r="H26" s="471"/>
      <c r="I26" s="471"/>
      <c r="J26" s="471"/>
      <c r="K26" s="471"/>
      <c r="L26" s="471"/>
      <c r="M26" s="471"/>
      <c r="N26" s="471"/>
      <c r="O26" s="471"/>
      <c r="P26" s="471"/>
      <c r="Q26" s="471"/>
    </row>
  </sheetData>
  <mergeCells count="65">
    <mergeCell ref="B7:Q7"/>
    <mergeCell ref="B8:E9"/>
    <mergeCell ref="F8:F9"/>
    <mergeCell ref="G8:H9"/>
    <mergeCell ref="B2:E6"/>
    <mergeCell ref="F2:O2"/>
    <mergeCell ref="P2:Q6"/>
    <mergeCell ref="F3:O3"/>
    <mergeCell ref="F4:O4"/>
    <mergeCell ref="F5:M5"/>
    <mergeCell ref="N5:O5"/>
    <mergeCell ref="F6:M6"/>
    <mergeCell ref="N6:O6"/>
    <mergeCell ref="I8:Q9"/>
    <mergeCell ref="B10:E10"/>
    <mergeCell ref="G10:H10"/>
    <mergeCell ref="I10:Q10"/>
    <mergeCell ref="B13:E13"/>
    <mergeCell ref="G13:H13"/>
    <mergeCell ref="I13:Q13"/>
    <mergeCell ref="B11:E11"/>
    <mergeCell ref="G11:H11"/>
    <mergeCell ref="I11:Q11"/>
    <mergeCell ref="B12:E12"/>
    <mergeCell ref="G12:H12"/>
    <mergeCell ref="I12:Q12"/>
    <mergeCell ref="B14:E14"/>
    <mergeCell ref="G14:H14"/>
    <mergeCell ref="I14:Q14"/>
    <mergeCell ref="B15:E15"/>
    <mergeCell ref="G15:H15"/>
    <mergeCell ref="I15:Q15"/>
    <mergeCell ref="B16:E16"/>
    <mergeCell ref="G16:H16"/>
    <mergeCell ref="I16:Q16"/>
    <mergeCell ref="B17:E17"/>
    <mergeCell ref="G17:H17"/>
    <mergeCell ref="I17:Q17"/>
    <mergeCell ref="B18:E18"/>
    <mergeCell ref="G18:H18"/>
    <mergeCell ref="I18:Q18"/>
    <mergeCell ref="B19:E19"/>
    <mergeCell ref="G19:H19"/>
    <mergeCell ref="I19:Q19"/>
    <mergeCell ref="B20:E20"/>
    <mergeCell ref="G20:H20"/>
    <mergeCell ref="I20:Q20"/>
    <mergeCell ref="B21:E21"/>
    <mergeCell ref="G21:H21"/>
    <mergeCell ref="I21:Q21"/>
    <mergeCell ref="B22:E22"/>
    <mergeCell ref="G22:H22"/>
    <mergeCell ref="I22:Q22"/>
    <mergeCell ref="B23:E23"/>
    <mergeCell ref="G23:H23"/>
    <mergeCell ref="I23:Q23"/>
    <mergeCell ref="B26:E26"/>
    <mergeCell ref="G26:H26"/>
    <mergeCell ref="I26:Q26"/>
    <mergeCell ref="B24:E24"/>
    <mergeCell ref="G24:H24"/>
    <mergeCell ref="I24:Q24"/>
    <mergeCell ref="B25:E25"/>
    <mergeCell ref="G25:H25"/>
    <mergeCell ref="I25:Q2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56"/>
  <sheetViews>
    <sheetView tabSelected="1" view="pageBreakPreview" topLeftCell="A12" zoomScale="50" zoomScaleNormal="60" zoomScaleSheetLayoutView="50" workbookViewId="0">
      <pane xSplit="1" ySplit="4" topLeftCell="N151" activePane="bottomRight" state="frozen"/>
      <selection activeCell="A12" sqref="A12"/>
      <selection pane="topRight" activeCell="B12" sqref="B12"/>
      <selection pane="bottomLeft" activeCell="A16" sqref="A16"/>
      <selection pane="bottomRight" activeCell="AC205" sqref="AC205"/>
    </sheetView>
  </sheetViews>
  <sheetFormatPr baseColWidth="10" defaultRowHeight="20.25" customHeight="1" x14ac:dyDescent="0.2"/>
  <cols>
    <col min="1" max="1" width="7.85546875" style="22" customWidth="1"/>
    <col min="2" max="2" width="26.5703125" style="22" customWidth="1"/>
    <col min="3" max="3" width="5" style="22" customWidth="1"/>
    <col min="4" max="4" width="18.5703125" style="22" customWidth="1"/>
    <col min="5" max="5" width="21.140625" style="22" customWidth="1"/>
    <col min="6" max="6" width="39.140625" style="22" customWidth="1"/>
    <col min="7" max="7" width="25.140625" style="22" customWidth="1"/>
    <col min="8" max="8" width="35.28515625" style="22" customWidth="1"/>
    <col min="9" max="9" width="17.28515625" style="22" customWidth="1"/>
    <col min="10" max="10" width="20.28515625" style="22" customWidth="1"/>
    <col min="11" max="11" width="13.85546875" style="22" hidden="1" customWidth="1"/>
    <col min="12" max="12" width="13.28515625" style="22" hidden="1" customWidth="1"/>
    <col min="13" max="13" width="20" style="22" hidden="1" customWidth="1"/>
    <col min="14" max="14" width="15.42578125" style="22" customWidth="1"/>
    <col min="15" max="15" width="39" style="22" customWidth="1"/>
    <col min="16" max="16" width="14.5703125" style="22" customWidth="1"/>
    <col min="17" max="17" width="17.28515625" style="22" customWidth="1"/>
    <col min="18" max="18" width="22.28515625" style="22" customWidth="1"/>
    <col min="19" max="19" width="16" style="22" customWidth="1"/>
    <col min="20" max="20" width="14" style="22" customWidth="1"/>
    <col min="21" max="21" width="35.140625" style="22" customWidth="1"/>
    <col min="22" max="22" width="22.7109375" style="22" customWidth="1"/>
    <col min="23" max="23" width="18.140625" style="22" customWidth="1"/>
    <col min="24" max="24" width="35" style="22" customWidth="1"/>
    <col min="25" max="25" width="15.7109375" style="22" customWidth="1"/>
    <col min="26" max="26" width="47.85546875" style="22" customWidth="1"/>
    <col min="27" max="27" width="19.140625" style="22" customWidth="1"/>
    <col min="28" max="28" width="17.140625" style="22" customWidth="1"/>
    <col min="29" max="29" width="15.140625" style="22" customWidth="1"/>
    <col min="30" max="30" width="20.140625" style="22" customWidth="1"/>
    <col min="31" max="31" width="14.140625" style="22" customWidth="1"/>
    <col min="32" max="32" width="17" style="22" customWidth="1"/>
    <col min="33" max="33" width="15.28515625" style="22" customWidth="1"/>
    <col min="34" max="34" width="19.42578125" style="22" customWidth="1"/>
    <col min="35" max="35" width="13.85546875" style="22" customWidth="1"/>
    <col min="36" max="36" width="17.140625" style="22" customWidth="1"/>
    <col min="37" max="37" width="16.140625" style="22" customWidth="1"/>
    <col min="38" max="38" width="17.140625" style="22" customWidth="1"/>
    <col min="39" max="39" width="18.140625" style="22"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869"/>
      <c r="Z1" s="869"/>
      <c r="AA1" s="869"/>
      <c r="AB1" s="869"/>
      <c r="AC1" s="869"/>
      <c r="AD1" s="869"/>
      <c r="AE1" s="869"/>
      <c r="AF1" s="869"/>
      <c r="AG1" s="869"/>
      <c r="AH1" s="869"/>
      <c r="AI1" s="869"/>
      <c r="AJ1" s="869"/>
      <c r="AK1" s="869"/>
    </row>
    <row r="2" spans="1:145" ht="21.75" hidden="1" customHeight="1" x14ac:dyDescent="0.2">
      <c r="I2" s="41" t="s">
        <v>47</v>
      </c>
      <c r="J2" s="41" t="s">
        <v>113</v>
      </c>
      <c r="K2" s="41"/>
      <c r="L2" s="41"/>
      <c r="M2" s="41"/>
      <c r="N2" s="70" t="s">
        <v>10</v>
      </c>
      <c r="O2" s="98"/>
      <c r="P2" s="69" t="s">
        <v>106</v>
      </c>
      <c r="Y2" s="869"/>
      <c r="Z2" s="869"/>
      <c r="AA2" s="869"/>
      <c r="AB2" s="869"/>
      <c r="AC2" s="869"/>
      <c r="AD2" s="869"/>
      <c r="AE2" s="869"/>
      <c r="AF2" s="869"/>
      <c r="AG2" s="869"/>
      <c r="AH2" s="869"/>
      <c r="AI2" s="869"/>
      <c r="AJ2" s="869"/>
      <c r="AK2" s="869"/>
    </row>
    <row r="3" spans="1:145" ht="19.5" hidden="1" customHeight="1" x14ac:dyDescent="0.2">
      <c r="I3" s="41" t="s">
        <v>12</v>
      </c>
      <c r="J3" s="41" t="s">
        <v>114</v>
      </c>
      <c r="K3" s="41"/>
      <c r="L3" s="41"/>
      <c r="M3" s="41"/>
      <c r="N3" s="71" t="s">
        <v>7</v>
      </c>
      <c r="O3" s="99"/>
      <c r="P3" s="69" t="s">
        <v>112</v>
      </c>
      <c r="Y3" s="869"/>
      <c r="Z3" s="869"/>
      <c r="AA3" s="869"/>
      <c r="AB3" s="869"/>
      <c r="AC3" s="869"/>
      <c r="AD3" s="869"/>
      <c r="AE3" s="869"/>
      <c r="AF3" s="869"/>
      <c r="AG3" s="869"/>
      <c r="AH3" s="869"/>
      <c r="AI3" s="869"/>
      <c r="AJ3" s="869"/>
      <c r="AK3" s="869"/>
    </row>
    <row r="4" spans="1:145" ht="19.5" hidden="1" customHeight="1" x14ac:dyDescent="0.2">
      <c r="I4" s="101" t="s">
        <v>29</v>
      </c>
      <c r="J4" s="101" t="s">
        <v>115</v>
      </c>
      <c r="K4" s="101"/>
      <c r="L4" s="101"/>
      <c r="M4" s="101"/>
      <c r="N4" s="171" t="s">
        <v>108</v>
      </c>
      <c r="O4" s="172"/>
      <c r="P4" s="173" t="s">
        <v>107</v>
      </c>
      <c r="Y4" s="869"/>
      <c r="Z4" s="869"/>
      <c r="AA4" s="869"/>
      <c r="AB4" s="869"/>
      <c r="AC4" s="869"/>
      <c r="AD4" s="869"/>
      <c r="AE4" s="869"/>
      <c r="AF4" s="869"/>
      <c r="AG4" s="869"/>
      <c r="AH4" s="869"/>
      <c r="AI4" s="869"/>
      <c r="AJ4" s="869"/>
      <c r="AK4" s="869"/>
    </row>
    <row r="5" spans="1:145" ht="14.25" customHeight="1" thickBot="1" x14ac:dyDescent="0.25">
      <c r="A5" s="869"/>
      <c r="B5" s="869"/>
      <c r="C5" s="869"/>
      <c r="D5" s="869"/>
      <c r="E5" s="869"/>
      <c r="F5" s="871"/>
      <c r="G5" s="871"/>
      <c r="H5" s="871"/>
      <c r="I5" s="871"/>
      <c r="J5" s="871"/>
      <c r="K5" s="871"/>
      <c r="L5" s="871"/>
      <c r="M5" s="871"/>
      <c r="N5" s="871"/>
      <c r="O5" s="871"/>
      <c r="P5" s="871"/>
      <c r="Q5" s="871"/>
      <c r="R5" s="871"/>
      <c r="S5" s="871"/>
      <c r="T5" s="871"/>
      <c r="U5" s="871"/>
      <c r="V5" s="871"/>
      <c r="W5" s="871"/>
      <c r="X5" s="871"/>
      <c r="Y5" s="869"/>
      <c r="Z5" s="869"/>
      <c r="AA5" s="869"/>
      <c r="AB5" s="869"/>
      <c r="AC5" s="869"/>
      <c r="AD5" s="869"/>
      <c r="AE5" s="869"/>
      <c r="AF5" s="869"/>
      <c r="AG5" s="869"/>
      <c r="AH5" s="869"/>
      <c r="AI5" s="869"/>
      <c r="AJ5" s="869"/>
      <c r="AK5" s="869"/>
    </row>
    <row r="6" spans="1:145" ht="18" customHeight="1" x14ac:dyDescent="0.2">
      <c r="A6" s="869"/>
      <c r="B6" s="869"/>
      <c r="C6" s="869"/>
      <c r="D6" s="869"/>
      <c r="E6" s="869"/>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R6" s="224" t="s">
        <v>0</v>
      </c>
      <c r="BA6" s="29"/>
      <c r="BB6" s="187" t="s">
        <v>47</v>
      </c>
      <c r="BC6" s="188"/>
    </row>
    <row r="7" spans="1:145" ht="20.25" customHeight="1" x14ac:dyDescent="0.25">
      <c r="A7" s="869"/>
      <c r="B7" s="869"/>
      <c r="C7" s="869"/>
      <c r="D7" s="869"/>
      <c r="E7" s="869"/>
      <c r="F7" s="475" t="s">
        <v>149</v>
      </c>
      <c r="G7" s="475"/>
      <c r="H7" s="475"/>
      <c r="I7" s="475"/>
      <c r="J7" s="475"/>
      <c r="K7" s="475"/>
      <c r="L7" s="475"/>
      <c r="M7" s="475"/>
      <c r="N7" s="475"/>
      <c r="O7" s="475"/>
      <c r="P7" s="475"/>
      <c r="Q7" s="475"/>
      <c r="R7" s="475"/>
      <c r="S7" s="475"/>
      <c r="T7" s="475"/>
      <c r="U7" s="475"/>
      <c r="V7" s="475"/>
      <c r="W7" s="475"/>
      <c r="X7" s="475"/>
      <c r="Y7" s="475"/>
      <c r="Z7" s="475"/>
      <c r="AA7" s="873"/>
      <c r="AB7" s="871"/>
      <c r="AC7" s="871"/>
      <c r="AD7" s="871"/>
      <c r="AE7" s="871"/>
      <c r="AF7" s="871"/>
      <c r="AG7" s="871"/>
      <c r="AH7" s="871"/>
      <c r="AI7" s="871"/>
      <c r="AJ7" s="871"/>
      <c r="AK7" s="871"/>
      <c r="AL7" s="871"/>
      <c r="AM7" s="871"/>
      <c r="AP7" s="231" t="s">
        <v>37</v>
      </c>
      <c r="AR7" s="223" t="s">
        <v>10</v>
      </c>
      <c r="AT7" s="231" t="s">
        <v>37</v>
      </c>
      <c r="BA7" s="30"/>
      <c r="BB7" s="189" t="s">
        <v>12</v>
      </c>
      <c r="BC7" s="188"/>
    </row>
    <row r="8" spans="1:145" ht="20.25" customHeight="1" x14ac:dyDescent="0.25">
      <c r="A8" s="869"/>
      <c r="B8" s="869"/>
      <c r="C8" s="869"/>
      <c r="D8" s="869"/>
      <c r="E8" s="869"/>
      <c r="F8" s="475" t="s">
        <v>150</v>
      </c>
      <c r="G8" s="475"/>
      <c r="H8" s="475"/>
      <c r="I8" s="475"/>
      <c r="J8" s="475"/>
      <c r="K8" s="475"/>
      <c r="L8" s="475"/>
      <c r="M8" s="475"/>
      <c r="N8" s="475"/>
      <c r="O8" s="475"/>
      <c r="P8" s="475"/>
      <c r="Q8" s="475"/>
      <c r="R8" s="475"/>
      <c r="S8" s="475"/>
      <c r="T8" s="475"/>
      <c r="U8" s="475"/>
      <c r="V8" s="475"/>
      <c r="W8" s="475"/>
      <c r="X8" s="475"/>
      <c r="Y8" s="475"/>
      <c r="Z8" s="475"/>
      <c r="AA8" s="873"/>
      <c r="AB8" s="871"/>
      <c r="AC8" s="871"/>
      <c r="AD8" s="871"/>
      <c r="AE8" s="871"/>
      <c r="AF8" s="871"/>
      <c r="AG8" s="871"/>
      <c r="AH8" s="871"/>
      <c r="AI8" s="871"/>
      <c r="AJ8" s="871"/>
      <c r="AK8" s="871"/>
      <c r="AL8" s="871"/>
      <c r="AM8" s="871"/>
      <c r="AP8" s="228" t="s">
        <v>36</v>
      </c>
      <c r="AR8" s="225" t="s">
        <v>35</v>
      </c>
      <c r="AT8" s="228" t="s">
        <v>36</v>
      </c>
      <c r="BA8" s="30"/>
      <c r="BB8" s="189" t="s">
        <v>29</v>
      </c>
      <c r="BC8" s="188"/>
    </row>
    <row r="9" spans="1:145" ht="20.25" customHeight="1" x14ac:dyDescent="0.25">
      <c r="A9" s="869"/>
      <c r="B9" s="869"/>
      <c r="C9" s="869"/>
      <c r="D9" s="869"/>
      <c r="E9" s="869"/>
      <c r="F9" s="475" t="s">
        <v>229</v>
      </c>
      <c r="G9" s="475"/>
      <c r="H9" s="475"/>
      <c r="I9" s="475"/>
      <c r="J9" s="475"/>
      <c r="K9" s="475"/>
      <c r="L9" s="475"/>
      <c r="M9" s="475"/>
      <c r="N9" s="475"/>
      <c r="O9" s="475"/>
      <c r="P9" s="475"/>
      <c r="Q9" s="475"/>
      <c r="R9" s="475"/>
      <c r="S9" s="475"/>
      <c r="T9" s="475"/>
      <c r="U9" s="475"/>
      <c r="V9" s="475"/>
      <c r="W9" s="475"/>
      <c r="X9" s="475"/>
      <c r="Y9" s="475"/>
      <c r="Z9" s="475"/>
      <c r="AA9" s="873"/>
      <c r="AB9" s="871"/>
      <c r="AC9" s="871"/>
      <c r="AD9" s="871"/>
      <c r="AE9" s="871"/>
      <c r="AF9" s="871"/>
      <c r="AG9" s="871"/>
      <c r="AH9" s="871"/>
      <c r="AI9" s="871"/>
      <c r="AJ9" s="871"/>
      <c r="AK9" s="871"/>
      <c r="AL9" s="871"/>
      <c r="AM9" s="871"/>
      <c r="AP9" s="229" t="s">
        <v>35</v>
      </c>
      <c r="AR9" s="226" t="s">
        <v>36</v>
      </c>
      <c r="AT9" s="229" t="s">
        <v>35</v>
      </c>
      <c r="BA9" s="30"/>
      <c r="BB9" s="189" t="s">
        <v>13</v>
      </c>
      <c r="BC9" s="188"/>
    </row>
    <row r="10" spans="1:145" ht="20.25" customHeight="1" thickBot="1" x14ac:dyDescent="0.3">
      <c r="A10" s="869"/>
      <c r="B10" s="869"/>
      <c r="C10" s="869"/>
      <c r="D10" s="869"/>
      <c r="E10" s="869"/>
      <c r="F10" s="482" t="s">
        <v>235</v>
      </c>
      <c r="G10" s="482"/>
      <c r="H10" s="482"/>
      <c r="I10" s="482"/>
      <c r="J10" s="482"/>
      <c r="K10" s="482"/>
      <c r="L10" s="482"/>
      <c r="M10" s="482"/>
      <c r="N10" s="482"/>
      <c r="O10" s="482"/>
      <c r="P10" s="482"/>
      <c r="Q10" s="482"/>
      <c r="R10" s="482"/>
      <c r="S10" s="482" t="s">
        <v>172</v>
      </c>
      <c r="T10" s="482"/>
      <c r="U10" s="482"/>
      <c r="V10" s="482"/>
      <c r="W10" s="482"/>
      <c r="X10" s="482"/>
      <c r="Y10" s="874"/>
      <c r="Z10" s="875"/>
      <c r="AA10" s="875"/>
      <c r="AB10" s="875"/>
      <c r="AC10" s="875"/>
      <c r="AD10" s="875"/>
      <c r="AE10" s="875"/>
      <c r="AF10" s="875"/>
      <c r="AG10" s="875"/>
      <c r="AH10" s="875"/>
      <c r="AI10" s="875"/>
      <c r="AJ10" s="875"/>
      <c r="AK10" s="875"/>
      <c r="AL10" s="875"/>
      <c r="AM10" s="875"/>
      <c r="AP10" s="230" t="s">
        <v>10</v>
      </c>
      <c r="AR10" s="227" t="s">
        <v>37</v>
      </c>
      <c r="AT10" s="230" t="s">
        <v>10</v>
      </c>
      <c r="BA10" s="31"/>
      <c r="BB10" s="190" t="s">
        <v>30</v>
      </c>
      <c r="BC10" s="188"/>
    </row>
    <row r="11" spans="1:145" ht="20.25" customHeight="1" thickBot="1" x14ac:dyDescent="0.3">
      <c r="A11" s="870"/>
      <c r="B11" s="870"/>
      <c r="C11" s="870"/>
      <c r="D11" s="871"/>
      <c r="E11" s="871"/>
      <c r="F11" s="872" t="s">
        <v>228</v>
      </c>
      <c r="G11" s="872"/>
      <c r="H11" s="872"/>
      <c r="I11" s="872"/>
      <c r="J11" s="872"/>
      <c r="K11" s="872"/>
      <c r="L11" s="872"/>
      <c r="M11" s="872"/>
      <c r="N11" s="872"/>
      <c r="O11" s="872"/>
      <c r="P11" s="872"/>
      <c r="Q11" s="872"/>
      <c r="R11" s="872"/>
      <c r="S11" s="872" t="s">
        <v>173</v>
      </c>
      <c r="T11" s="872"/>
      <c r="U11" s="872"/>
      <c r="V11" s="872"/>
      <c r="W11" s="872"/>
      <c r="X11" s="872"/>
      <c r="Y11" s="873"/>
      <c r="Z11" s="871"/>
      <c r="AA11" s="871"/>
      <c r="AB11" s="871"/>
      <c r="AC11" s="871"/>
      <c r="AD11" s="871"/>
      <c r="AE11" s="871"/>
      <c r="AF11" s="871"/>
      <c r="AG11" s="871"/>
      <c r="AH11" s="871"/>
      <c r="AI11" s="871"/>
      <c r="AJ11" s="871"/>
      <c r="AK11" s="871"/>
      <c r="AL11" s="871"/>
      <c r="AM11" s="871"/>
    </row>
    <row r="12" spans="1:145" ht="20.25" customHeight="1" thickBot="1" x14ac:dyDescent="0.25">
      <c r="A12" s="849" t="s">
        <v>1</v>
      </c>
      <c r="B12" s="851" t="s">
        <v>2</v>
      </c>
      <c r="C12" s="849" t="s">
        <v>6</v>
      </c>
      <c r="D12" s="861" t="s">
        <v>63</v>
      </c>
      <c r="E12" s="862"/>
      <c r="F12" s="862"/>
      <c r="G12" s="862"/>
      <c r="H12" s="863"/>
      <c r="I12" s="855" t="s">
        <v>65</v>
      </c>
      <c r="J12" s="856"/>
      <c r="K12" s="856"/>
      <c r="L12" s="856"/>
      <c r="M12" s="856"/>
      <c r="N12" s="856"/>
      <c r="O12" s="856"/>
      <c r="P12" s="856"/>
      <c r="Q12" s="856"/>
      <c r="R12" s="856"/>
      <c r="S12" s="856"/>
      <c r="T12" s="856"/>
      <c r="U12" s="856"/>
      <c r="V12" s="856"/>
      <c r="W12" s="856"/>
      <c r="X12" s="857"/>
      <c r="Y12" s="794" t="s">
        <v>230</v>
      </c>
      <c r="Z12" s="794"/>
      <c r="AA12" s="794"/>
      <c r="AB12" s="799"/>
      <c r="AC12" s="793" t="s">
        <v>231</v>
      </c>
      <c r="AD12" s="794"/>
      <c r="AE12" s="794"/>
      <c r="AF12" s="794"/>
      <c r="AG12" s="793" t="s">
        <v>232</v>
      </c>
      <c r="AH12" s="794"/>
      <c r="AI12" s="794"/>
      <c r="AJ12" s="794"/>
      <c r="AK12" s="876" t="s">
        <v>189</v>
      </c>
      <c r="AL12" s="876" t="s">
        <v>233</v>
      </c>
      <c r="AM12" s="879" t="s">
        <v>234</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850"/>
      <c r="B13" s="852"/>
      <c r="C13" s="850"/>
      <c r="D13" s="865" t="s">
        <v>168</v>
      </c>
      <c r="E13" s="866"/>
      <c r="F13" s="851" t="s">
        <v>33</v>
      </c>
      <c r="G13" s="851" t="s">
        <v>0</v>
      </c>
      <c r="H13" s="851" t="s">
        <v>64</v>
      </c>
      <c r="I13" s="855" t="s">
        <v>151</v>
      </c>
      <c r="J13" s="856"/>
      <c r="K13" s="856"/>
      <c r="L13" s="856"/>
      <c r="M13" s="856"/>
      <c r="N13" s="857"/>
      <c r="O13" s="858" t="s">
        <v>188</v>
      </c>
      <c r="P13" s="859"/>
      <c r="Q13" s="859"/>
      <c r="R13" s="859"/>
      <c r="S13" s="859"/>
      <c r="T13" s="859"/>
      <c r="U13" s="859"/>
      <c r="V13" s="859"/>
      <c r="W13" s="859"/>
      <c r="X13" s="860"/>
      <c r="Y13" s="796"/>
      <c r="Z13" s="796"/>
      <c r="AA13" s="796"/>
      <c r="AB13" s="800"/>
      <c r="AC13" s="795"/>
      <c r="AD13" s="796"/>
      <c r="AE13" s="796"/>
      <c r="AF13" s="796"/>
      <c r="AG13" s="795"/>
      <c r="AH13" s="796"/>
      <c r="AI13" s="796"/>
      <c r="AJ13" s="796"/>
      <c r="AK13" s="877"/>
      <c r="AL13" s="877"/>
      <c r="AM13" s="880"/>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850"/>
      <c r="B14" s="852"/>
      <c r="C14" s="850"/>
      <c r="D14" s="851" t="s">
        <v>167</v>
      </c>
      <c r="E14" s="851" t="s">
        <v>155</v>
      </c>
      <c r="F14" s="852"/>
      <c r="G14" s="852"/>
      <c r="H14" s="852"/>
      <c r="I14" s="864" t="s">
        <v>68</v>
      </c>
      <c r="J14" s="864"/>
      <c r="K14" s="864"/>
      <c r="L14" s="864"/>
      <c r="M14" s="864"/>
      <c r="N14" s="864"/>
      <c r="O14" s="806" t="s">
        <v>66</v>
      </c>
      <c r="P14" s="806" t="s">
        <v>236</v>
      </c>
      <c r="Q14" s="808" t="s">
        <v>67</v>
      </c>
      <c r="R14" s="808"/>
      <c r="S14" s="808"/>
      <c r="T14" s="858" t="s">
        <v>69</v>
      </c>
      <c r="U14" s="859"/>
      <c r="V14" s="859"/>
      <c r="W14" s="859"/>
      <c r="X14" s="860"/>
      <c r="Y14" s="801" t="s">
        <v>169</v>
      </c>
      <c r="Z14" s="791" t="s">
        <v>170</v>
      </c>
      <c r="AA14" s="791" t="s">
        <v>72</v>
      </c>
      <c r="AB14" s="801" t="s">
        <v>171</v>
      </c>
      <c r="AC14" s="804" t="s">
        <v>169</v>
      </c>
      <c r="AD14" s="791" t="s">
        <v>170</v>
      </c>
      <c r="AE14" s="791" t="s">
        <v>72</v>
      </c>
      <c r="AF14" s="791" t="s">
        <v>171</v>
      </c>
      <c r="AG14" s="791" t="s">
        <v>169</v>
      </c>
      <c r="AH14" s="797" t="s">
        <v>170</v>
      </c>
      <c r="AI14" s="791" t="s">
        <v>72</v>
      </c>
      <c r="AJ14" s="797" t="s">
        <v>171</v>
      </c>
      <c r="AK14" s="877"/>
      <c r="AL14" s="877"/>
      <c r="AM14" s="880"/>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850"/>
      <c r="B15" s="852"/>
      <c r="C15" s="850"/>
      <c r="D15" s="852"/>
      <c r="E15" s="852"/>
      <c r="F15" s="852"/>
      <c r="G15" s="852"/>
      <c r="H15" s="852"/>
      <c r="I15" s="219" t="s">
        <v>3</v>
      </c>
      <c r="J15" s="220" t="s">
        <v>4</v>
      </c>
      <c r="K15" s="110"/>
      <c r="L15" s="110"/>
      <c r="M15" s="110"/>
      <c r="N15" s="102" t="s">
        <v>39</v>
      </c>
      <c r="O15" s="807"/>
      <c r="P15" s="807"/>
      <c r="Q15" s="221" t="s">
        <v>3</v>
      </c>
      <c r="R15" s="221" t="s">
        <v>4</v>
      </c>
      <c r="S15" s="317" t="s">
        <v>5</v>
      </c>
      <c r="T15" s="268" t="s">
        <v>71</v>
      </c>
      <c r="U15" s="268" t="s">
        <v>31</v>
      </c>
      <c r="V15" s="268" t="s">
        <v>70</v>
      </c>
      <c r="W15" s="268" t="s">
        <v>72</v>
      </c>
      <c r="X15" s="268" t="s">
        <v>73</v>
      </c>
      <c r="Y15" s="802"/>
      <c r="Z15" s="792"/>
      <c r="AA15" s="792"/>
      <c r="AB15" s="803"/>
      <c r="AC15" s="805"/>
      <c r="AD15" s="792"/>
      <c r="AE15" s="792"/>
      <c r="AF15" s="792"/>
      <c r="AG15" s="792"/>
      <c r="AH15" s="798"/>
      <c r="AI15" s="792"/>
      <c r="AJ15" s="798"/>
      <c r="AK15" s="878"/>
      <c r="AL15" s="878"/>
      <c r="AM15" s="881"/>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61.5" customHeight="1" x14ac:dyDescent="0.2">
      <c r="A16" s="585" t="s">
        <v>174</v>
      </c>
      <c r="B16" s="634" t="s">
        <v>237</v>
      </c>
      <c r="C16" s="667">
        <v>1</v>
      </c>
      <c r="D16" s="280" t="s">
        <v>161</v>
      </c>
      <c r="E16" s="250" t="s">
        <v>160</v>
      </c>
      <c r="F16" s="508" t="s">
        <v>238</v>
      </c>
      <c r="G16" s="687" t="s">
        <v>239</v>
      </c>
      <c r="H16" s="272" t="s">
        <v>240</v>
      </c>
      <c r="I16" s="522" t="s">
        <v>29</v>
      </c>
      <c r="J16" s="522" t="s">
        <v>115</v>
      </c>
      <c r="K16" s="613">
        <f>VLOOKUP(I16,'[1]MATRIZ CALIFICACIÓN'!$B$10:$C$14,2,0)</f>
        <v>3</v>
      </c>
      <c r="L16" s="636">
        <f>HLOOKUP(J16,'[1]MATRIZ CALIFICACIÓN'!$D$8:$F$9,2,0)</f>
        <v>3</v>
      </c>
      <c r="M16" s="613">
        <f>VALUE(CONCATENATE(K16,L16))</f>
        <v>33</v>
      </c>
      <c r="N16" s="516" t="str">
        <f>VLOOKUP(M16,'[1]MATRIZ CALIFICACIÓN'!$D$27:$E$69,2,0)</f>
        <v xml:space="preserve">EXTREMA </v>
      </c>
      <c r="O16" s="232" t="s">
        <v>241</v>
      </c>
      <c r="P16" s="265" t="s">
        <v>106</v>
      </c>
      <c r="Q16" s="522" t="s">
        <v>47</v>
      </c>
      <c r="R16" s="561" t="s">
        <v>115</v>
      </c>
      <c r="S16" s="565" t="s">
        <v>35</v>
      </c>
      <c r="T16" s="1140" t="s">
        <v>242</v>
      </c>
      <c r="U16" s="466" t="s">
        <v>243</v>
      </c>
      <c r="V16" s="1141" t="s">
        <v>244</v>
      </c>
      <c r="W16" s="315" t="s">
        <v>245</v>
      </c>
      <c r="X16" s="233" t="s">
        <v>246</v>
      </c>
      <c r="Y16" s="418" t="s">
        <v>826</v>
      </c>
      <c r="Z16" s="334" t="s">
        <v>827</v>
      </c>
      <c r="AA16" s="447" t="s">
        <v>245</v>
      </c>
      <c r="AB16" s="419" t="s">
        <v>826</v>
      </c>
      <c r="AC16" s="154"/>
      <c r="AD16" s="147"/>
      <c r="AE16" s="154"/>
      <c r="AF16" s="147"/>
      <c r="AG16" s="154"/>
      <c r="AH16" s="147"/>
      <c r="AI16" s="154"/>
      <c r="AJ16" s="147"/>
      <c r="AK16" s="155"/>
      <c r="AL16" s="151"/>
      <c r="AM16" s="151"/>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4"/>
      <c r="BM16" s="183"/>
      <c r="BN16" s="183"/>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5.5" customHeight="1" x14ac:dyDescent="0.2">
      <c r="A17" s="586"/>
      <c r="B17" s="619"/>
      <c r="C17" s="668"/>
      <c r="D17" s="263" t="s">
        <v>162</v>
      </c>
      <c r="E17" s="282" t="s">
        <v>156</v>
      </c>
      <c r="F17" s="514"/>
      <c r="G17" s="688"/>
      <c r="H17" s="313" t="s">
        <v>247</v>
      </c>
      <c r="I17" s="523"/>
      <c r="J17" s="523"/>
      <c r="K17" s="614"/>
      <c r="L17" s="637"/>
      <c r="M17" s="614"/>
      <c r="N17" s="517"/>
      <c r="O17" s="844" t="s">
        <v>248</v>
      </c>
      <c r="P17" s="591" t="s">
        <v>106</v>
      </c>
      <c r="Q17" s="523"/>
      <c r="R17" s="562"/>
      <c r="S17" s="566"/>
      <c r="T17" s="599" t="s">
        <v>249</v>
      </c>
      <c r="U17" s="716" t="s">
        <v>250</v>
      </c>
      <c r="V17" s="721" t="s">
        <v>251</v>
      </c>
      <c r="W17" s="513" t="s">
        <v>245</v>
      </c>
      <c r="X17" s="820" t="s">
        <v>252</v>
      </c>
      <c r="Y17" s="511" t="s">
        <v>828</v>
      </c>
      <c r="Z17" s="512" t="s">
        <v>848</v>
      </c>
      <c r="AA17" s="513" t="s">
        <v>245</v>
      </c>
      <c r="AB17" s="512" t="s">
        <v>849</v>
      </c>
      <c r="AC17" s="146"/>
      <c r="AD17" s="148"/>
      <c r="AE17" s="146"/>
      <c r="AF17" s="148"/>
      <c r="AG17" s="146"/>
      <c r="AH17" s="148"/>
      <c r="AI17" s="146"/>
      <c r="AJ17" s="148"/>
      <c r="AK17" s="150"/>
      <c r="AL17" s="152"/>
      <c r="AM17" s="152"/>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5"/>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41.25" customHeight="1" x14ac:dyDescent="0.2">
      <c r="A18" s="586"/>
      <c r="B18" s="619"/>
      <c r="C18" s="668"/>
      <c r="D18" s="263" t="s">
        <v>165</v>
      </c>
      <c r="E18" s="282" t="s">
        <v>160</v>
      </c>
      <c r="F18" s="514"/>
      <c r="G18" s="688"/>
      <c r="H18" s="313" t="s">
        <v>253</v>
      </c>
      <c r="I18" s="523"/>
      <c r="J18" s="523"/>
      <c r="K18" s="614"/>
      <c r="L18" s="637"/>
      <c r="M18" s="614"/>
      <c r="N18" s="517"/>
      <c r="O18" s="845"/>
      <c r="P18" s="514"/>
      <c r="Q18" s="523"/>
      <c r="R18" s="562"/>
      <c r="S18" s="566"/>
      <c r="T18" s="701"/>
      <c r="U18" s="532"/>
      <c r="V18" s="722"/>
      <c r="W18" s="514"/>
      <c r="X18" s="820"/>
      <c r="Y18" s="486"/>
      <c r="Z18" s="492"/>
      <c r="AA18" s="514"/>
      <c r="AB18" s="492"/>
      <c r="AC18" s="146"/>
      <c r="AD18" s="148"/>
      <c r="AE18" s="146"/>
      <c r="AF18" s="148"/>
      <c r="AG18" s="146"/>
      <c r="AH18" s="148"/>
      <c r="AI18" s="146"/>
      <c r="AJ18" s="148"/>
      <c r="AK18" s="150"/>
      <c r="AL18" s="152"/>
      <c r="AM18" s="152"/>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5"/>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33.75" customHeight="1" thickBot="1" x14ac:dyDescent="0.25">
      <c r="A19" s="586"/>
      <c r="B19" s="619"/>
      <c r="C19" s="668"/>
      <c r="D19" s="263" t="s">
        <v>165</v>
      </c>
      <c r="E19" s="282" t="s">
        <v>157</v>
      </c>
      <c r="F19" s="514"/>
      <c r="G19" s="688"/>
      <c r="H19" s="313" t="s">
        <v>254</v>
      </c>
      <c r="I19" s="524"/>
      <c r="J19" s="524"/>
      <c r="K19" s="614"/>
      <c r="L19" s="637"/>
      <c r="M19" s="614"/>
      <c r="N19" s="517"/>
      <c r="O19" s="845"/>
      <c r="P19" s="514"/>
      <c r="Q19" s="524"/>
      <c r="R19" s="563"/>
      <c r="S19" s="566"/>
      <c r="T19" s="701"/>
      <c r="U19" s="532"/>
      <c r="V19" s="722"/>
      <c r="W19" s="514"/>
      <c r="X19" s="820"/>
      <c r="Y19" s="486"/>
      <c r="Z19" s="492"/>
      <c r="AA19" s="514"/>
      <c r="AB19" s="492"/>
      <c r="AC19" s="146"/>
      <c r="AD19" s="148"/>
      <c r="AE19" s="146"/>
      <c r="AF19" s="148"/>
      <c r="AG19" s="146"/>
      <c r="AH19" s="148"/>
      <c r="AI19" s="146"/>
      <c r="AJ19" s="148"/>
      <c r="AK19" s="150"/>
      <c r="AL19" s="152"/>
      <c r="AM19" s="152"/>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6"/>
      <c r="BM19" s="183"/>
      <c r="BN19" s="183"/>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42" customHeight="1" thickBot="1" x14ac:dyDescent="0.25">
      <c r="A20" s="587"/>
      <c r="B20" s="620"/>
      <c r="C20" s="669"/>
      <c r="D20" s="264" t="s">
        <v>165</v>
      </c>
      <c r="E20" s="252" t="s">
        <v>157</v>
      </c>
      <c r="F20" s="515"/>
      <c r="G20" s="689"/>
      <c r="H20" s="267" t="s">
        <v>255</v>
      </c>
      <c r="I20" s="525"/>
      <c r="J20" s="525"/>
      <c r="K20" s="615"/>
      <c r="L20" s="638"/>
      <c r="M20" s="615"/>
      <c r="N20" s="518"/>
      <c r="O20" s="846"/>
      <c r="P20" s="515"/>
      <c r="Q20" s="525"/>
      <c r="R20" s="564"/>
      <c r="S20" s="567"/>
      <c r="T20" s="600"/>
      <c r="U20" s="533"/>
      <c r="V20" s="1142"/>
      <c r="W20" s="515"/>
      <c r="X20" s="821"/>
      <c r="Y20" s="487"/>
      <c r="Z20" s="493"/>
      <c r="AA20" s="515"/>
      <c r="AB20" s="493"/>
      <c r="AC20" s="156"/>
      <c r="AD20" s="149"/>
      <c r="AE20" s="156"/>
      <c r="AF20" s="149"/>
      <c r="AG20" s="156"/>
      <c r="AH20" s="149"/>
      <c r="AI20" s="156"/>
      <c r="AJ20" s="149"/>
      <c r="AK20" s="157"/>
      <c r="AL20" s="153"/>
      <c r="AM20" s="153"/>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71.25" customHeight="1" x14ac:dyDescent="0.2">
      <c r="A21" s="585" t="s">
        <v>175</v>
      </c>
      <c r="B21" s="634" t="s">
        <v>258</v>
      </c>
      <c r="C21" s="667">
        <v>2</v>
      </c>
      <c r="D21" s="280" t="s">
        <v>161</v>
      </c>
      <c r="E21" s="250" t="s">
        <v>160</v>
      </c>
      <c r="F21" s="283" t="s">
        <v>259</v>
      </c>
      <c r="G21" s="687" t="s">
        <v>260</v>
      </c>
      <c r="H21" s="272" t="s">
        <v>261</v>
      </c>
      <c r="I21" s="522" t="s">
        <v>12</v>
      </c>
      <c r="J21" s="561" t="s">
        <v>114</v>
      </c>
      <c r="K21" s="613">
        <f>VLOOKUP(I21,'[2]MATRIZ CALIFICACIÓN'!$B$10:$C$14,2,0)</f>
        <v>2</v>
      </c>
      <c r="L21" s="636">
        <f>HLOOKUP(J21,'[2]MATRIZ CALIFICACIÓN'!$D$8:$F$9,2,0)</f>
        <v>2</v>
      </c>
      <c r="M21" s="778">
        <f>VALUE(CONCATENATE(K21,L21))</f>
        <v>22</v>
      </c>
      <c r="N21" s="516" t="str">
        <f>VLOOKUP(M21,'[2]MATRIZ CALIFICACIÓN'!$D$27:$E$69,2,0)</f>
        <v>MODERADA</v>
      </c>
      <c r="O21" s="344" t="s">
        <v>256</v>
      </c>
      <c r="P21" s="265" t="s">
        <v>106</v>
      </c>
      <c r="Q21" s="522" t="s">
        <v>47</v>
      </c>
      <c r="R21" s="561" t="s">
        <v>114</v>
      </c>
      <c r="S21" s="571" t="s">
        <v>10</v>
      </c>
      <c r="T21" s="253" t="s">
        <v>262</v>
      </c>
      <c r="U21" s="344" t="s">
        <v>256</v>
      </c>
      <c r="V21" s="246" t="s">
        <v>263</v>
      </c>
      <c r="W21" s="314" t="s">
        <v>264</v>
      </c>
      <c r="X21" s="318" t="s">
        <v>265</v>
      </c>
      <c r="Y21" s="418" t="s">
        <v>777</v>
      </c>
      <c r="Z21" s="334" t="s">
        <v>780</v>
      </c>
      <c r="AA21" s="420" t="s">
        <v>264</v>
      </c>
      <c r="AB21" s="334" t="s">
        <v>778</v>
      </c>
      <c r="AC21" s="158"/>
      <c r="AD21" s="162"/>
      <c r="AE21" s="158"/>
      <c r="AF21" s="162"/>
      <c r="AG21" s="158"/>
      <c r="AH21" s="162"/>
      <c r="AI21" s="158"/>
      <c r="AJ21" s="162"/>
      <c r="AK21" s="158"/>
      <c r="AL21" s="162"/>
      <c r="AM21" s="158"/>
      <c r="AP21" s="22" t="s">
        <v>106</v>
      </c>
      <c r="AX21" s="22" t="s">
        <v>166</v>
      </c>
      <c r="BD21" s="25" t="s">
        <v>179</v>
      </c>
      <c r="BE21" s="25"/>
    </row>
    <row r="22" spans="1:145" ht="39.75" customHeight="1" x14ac:dyDescent="0.2">
      <c r="A22" s="586"/>
      <c r="B22" s="619"/>
      <c r="C22" s="668"/>
      <c r="D22" s="263" t="s">
        <v>164</v>
      </c>
      <c r="E22" s="282" t="s">
        <v>156</v>
      </c>
      <c r="F22" s="274" t="s">
        <v>266</v>
      </c>
      <c r="G22" s="688"/>
      <c r="H22" s="313" t="s">
        <v>267</v>
      </c>
      <c r="I22" s="523"/>
      <c r="J22" s="562"/>
      <c r="K22" s="614"/>
      <c r="L22" s="637"/>
      <c r="M22" s="736"/>
      <c r="N22" s="517"/>
      <c r="O22" s="777" t="s">
        <v>257</v>
      </c>
      <c r="P22" s="591" t="s">
        <v>106</v>
      </c>
      <c r="Q22" s="523"/>
      <c r="R22" s="562"/>
      <c r="S22" s="539"/>
      <c r="T22" s="538" t="s">
        <v>262</v>
      </c>
      <c r="U22" s="716" t="s">
        <v>257</v>
      </c>
      <c r="V22" s="717" t="s">
        <v>268</v>
      </c>
      <c r="W22" s="822" t="s">
        <v>264</v>
      </c>
      <c r="X22" s="823" t="s">
        <v>269</v>
      </c>
      <c r="Y22" s="528" t="s">
        <v>777</v>
      </c>
      <c r="Z22" s="489" t="s">
        <v>779</v>
      </c>
      <c r="AA22" s="489" t="s">
        <v>264</v>
      </c>
      <c r="AB22" s="489" t="s">
        <v>781</v>
      </c>
      <c r="AC22" s="159"/>
      <c r="AD22" s="163"/>
      <c r="AE22" s="159"/>
      <c r="AF22" s="163"/>
      <c r="AG22" s="159"/>
      <c r="AH22" s="163"/>
      <c r="AI22" s="159"/>
      <c r="AJ22" s="163"/>
      <c r="AK22" s="159"/>
      <c r="AL22" s="163"/>
      <c r="AM22" s="159"/>
      <c r="AR22" s="22" t="s">
        <v>107</v>
      </c>
      <c r="BD22" s="25" t="s">
        <v>180</v>
      </c>
      <c r="BE22" s="25"/>
    </row>
    <row r="23" spans="1:145" ht="48" customHeight="1" x14ac:dyDescent="0.2">
      <c r="A23" s="586"/>
      <c r="B23" s="619"/>
      <c r="C23" s="668"/>
      <c r="D23" s="263" t="s">
        <v>165</v>
      </c>
      <c r="E23" s="282" t="s">
        <v>160</v>
      </c>
      <c r="F23" s="274" t="s">
        <v>270</v>
      </c>
      <c r="G23" s="688"/>
      <c r="H23" s="313" t="s">
        <v>271</v>
      </c>
      <c r="I23" s="523"/>
      <c r="J23" s="562"/>
      <c r="K23" s="614"/>
      <c r="L23" s="637"/>
      <c r="M23" s="736"/>
      <c r="N23" s="517"/>
      <c r="O23" s="548"/>
      <c r="P23" s="520"/>
      <c r="Q23" s="523"/>
      <c r="R23" s="562"/>
      <c r="S23" s="539"/>
      <c r="T23" s="539"/>
      <c r="U23" s="532"/>
      <c r="V23" s="593"/>
      <c r="W23" s="746"/>
      <c r="X23" s="824"/>
      <c r="Y23" s="529"/>
      <c r="Z23" s="490"/>
      <c r="AA23" s="490"/>
      <c r="AB23" s="490"/>
      <c r="AC23" s="159"/>
      <c r="AD23" s="163"/>
      <c r="AE23" s="159"/>
      <c r="AF23" s="163"/>
      <c r="AG23" s="159"/>
      <c r="AH23" s="163"/>
      <c r="AI23" s="159"/>
      <c r="AJ23" s="163"/>
      <c r="AK23" s="159"/>
      <c r="AL23" s="163"/>
      <c r="AM23" s="159"/>
      <c r="AR23" s="22" t="s">
        <v>106</v>
      </c>
      <c r="BD23" s="25" t="s">
        <v>181</v>
      </c>
      <c r="BE23" s="25"/>
    </row>
    <row r="24" spans="1:145" ht="39.75" customHeight="1" x14ac:dyDescent="0.2">
      <c r="A24" s="586"/>
      <c r="B24" s="619"/>
      <c r="C24" s="668"/>
      <c r="D24" s="263" t="s">
        <v>165</v>
      </c>
      <c r="E24" s="282" t="s">
        <v>160</v>
      </c>
      <c r="F24" s="274" t="s">
        <v>272</v>
      </c>
      <c r="G24" s="688"/>
      <c r="H24" s="313" t="s">
        <v>273</v>
      </c>
      <c r="I24" s="524"/>
      <c r="J24" s="563"/>
      <c r="K24" s="614"/>
      <c r="L24" s="637"/>
      <c r="M24" s="736"/>
      <c r="N24" s="517"/>
      <c r="O24" s="548"/>
      <c r="P24" s="520"/>
      <c r="Q24" s="524"/>
      <c r="R24" s="563"/>
      <c r="S24" s="539"/>
      <c r="T24" s="539"/>
      <c r="U24" s="532"/>
      <c r="V24" s="593"/>
      <c r="W24" s="746"/>
      <c r="X24" s="824"/>
      <c r="Y24" s="529"/>
      <c r="Z24" s="490"/>
      <c r="AA24" s="490"/>
      <c r="AB24" s="490"/>
      <c r="AC24" s="159"/>
      <c r="AD24" s="163"/>
      <c r="AE24" s="159"/>
      <c r="AF24" s="163"/>
      <c r="AG24" s="159"/>
      <c r="AH24" s="163"/>
      <c r="AI24" s="159"/>
      <c r="AJ24" s="163"/>
      <c r="AK24" s="159"/>
      <c r="AL24" s="163"/>
      <c r="AM24" s="159"/>
      <c r="BD24" s="25" t="s">
        <v>182</v>
      </c>
      <c r="BE24" s="25"/>
    </row>
    <row r="25" spans="1:145" ht="63" customHeight="1" thickBot="1" x14ac:dyDescent="0.25">
      <c r="A25" s="587"/>
      <c r="B25" s="620"/>
      <c r="C25" s="669"/>
      <c r="D25" s="264" t="s">
        <v>165</v>
      </c>
      <c r="E25" s="284" t="s">
        <v>160</v>
      </c>
      <c r="F25" s="285" t="s">
        <v>274</v>
      </c>
      <c r="G25" s="689"/>
      <c r="H25" s="306" t="s">
        <v>275</v>
      </c>
      <c r="I25" s="525"/>
      <c r="J25" s="564"/>
      <c r="K25" s="615"/>
      <c r="L25" s="638"/>
      <c r="M25" s="737"/>
      <c r="N25" s="518"/>
      <c r="O25" s="549"/>
      <c r="P25" s="521"/>
      <c r="Q25" s="525"/>
      <c r="R25" s="564"/>
      <c r="S25" s="540"/>
      <c r="T25" s="540"/>
      <c r="U25" s="533"/>
      <c r="V25" s="594"/>
      <c r="W25" s="747"/>
      <c r="X25" s="825"/>
      <c r="Y25" s="530"/>
      <c r="Z25" s="491"/>
      <c r="AA25" s="491"/>
      <c r="AB25" s="491"/>
      <c r="AC25" s="160"/>
      <c r="AD25" s="164"/>
      <c r="AE25" s="160"/>
      <c r="AF25" s="164"/>
      <c r="AG25" s="160"/>
      <c r="AH25" s="164"/>
      <c r="AI25" s="160"/>
      <c r="AJ25" s="164"/>
      <c r="AK25" s="160"/>
      <c r="AL25" s="164"/>
      <c r="AM25" s="160"/>
      <c r="BD25" s="25" t="s">
        <v>183</v>
      </c>
      <c r="BE25" s="25"/>
    </row>
    <row r="26" spans="1:145" ht="34.5" customHeight="1" x14ac:dyDescent="0.2">
      <c r="A26" s="586" t="str">
        <f>'[3]MAPA DE RIESGOS '!$A$16</f>
        <v>PE03 GESTIÓN DE LA INFORMACIÓN</v>
      </c>
      <c r="B26" s="614"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646">
        <v>3</v>
      </c>
      <c r="D26" s="319" t="s">
        <v>164</v>
      </c>
      <c r="E26" s="320" t="s">
        <v>159</v>
      </c>
      <c r="F26" s="321" t="s">
        <v>287</v>
      </c>
      <c r="G26" s="882" t="str">
        <f>+'[3]DEFINICIÓN RIESGOS CORRUPCIÓN'!A4</f>
        <v xml:space="preserve">Alteracion de cifras relacionada en la ejecucion con indicadores del procesos que se reportan </v>
      </c>
      <c r="H26" s="330" t="s">
        <v>286</v>
      </c>
      <c r="I26" s="707" t="s">
        <v>29</v>
      </c>
      <c r="J26" s="770" t="s">
        <v>114</v>
      </c>
      <c r="K26" s="811">
        <f>VLOOKUP(I26,'[3]MATRIZ CALIFICACIÓN'!$B$10:$C$14,2,0)</f>
        <v>3</v>
      </c>
      <c r="L26" s="841">
        <f>HLOOKUP(J26,'[3]MATRIZ CALIFICACIÓN'!$D$8:$F$9,2,0)</f>
        <v>2</v>
      </c>
      <c r="M26" s="817">
        <f>VALUE(CONCATENATE(K26,L26))</f>
        <v>32</v>
      </c>
      <c r="N26" s="517" t="str">
        <f>VLOOKUP(M26,'[3]MATRIZ CALIFICACIÓN'!$D$27:$E$69,2,0)</f>
        <v xml:space="preserve">ALTA </v>
      </c>
      <c r="O26" s="814" t="s">
        <v>285</v>
      </c>
      <c r="P26" s="741" t="s">
        <v>106</v>
      </c>
      <c r="Q26" s="774" t="s">
        <v>12</v>
      </c>
      <c r="R26" s="522" t="s">
        <v>114</v>
      </c>
      <c r="S26" s="838" t="s">
        <v>10</v>
      </c>
      <c r="T26" s="832" t="s">
        <v>284</v>
      </c>
      <c r="U26" s="835" t="s">
        <v>283</v>
      </c>
      <c r="V26" s="826" t="s">
        <v>282</v>
      </c>
      <c r="W26" s="829" t="s">
        <v>281</v>
      </c>
      <c r="X26" s="809" t="s">
        <v>280</v>
      </c>
      <c r="Y26" s="577">
        <v>42794</v>
      </c>
      <c r="Z26" s="579" t="s">
        <v>847</v>
      </c>
      <c r="AA26" s="581" t="s">
        <v>281</v>
      </c>
      <c r="AB26" s="579" t="s">
        <v>786</v>
      </c>
      <c r="AC26" s="158"/>
      <c r="AD26" s="162"/>
      <c r="AE26" s="158"/>
      <c r="AF26" s="162"/>
      <c r="AG26" s="158"/>
      <c r="AH26" s="162"/>
      <c r="AI26" s="158"/>
      <c r="AJ26" s="162"/>
      <c r="AK26" s="158"/>
      <c r="AL26" s="162"/>
      <c r="AM26" s="158"/>
      <c r="BD26" s="25" t="s">
        <v>184</v>
      </c>
      <c r="BE26" s="25"/>
    </row>
    <row r="27" spans="1:145" ht="36" customHeight="1" x14ac:dyDescent="0.2">
      <c r="A27" s="586"/>
      <c r="B27" s="614"/>
      <c r="C27" s="647"/>
      <c r="D27" s="238" t="s">
        <v>163</v>
      </c>
      <c r="E27" s="269" t="s">
        <v>160</v>
      </c>
      <c r="F27" s="237" t="s">
        <v>279</v>
      </c>
      <c r="G27" s="883"/>
      <c r="H27" s="766" t="s">
        <v>278</v>
      </c>
      <c r="I27" s="523"/>
      <c r="J27" s="771"/>
      <c r="K27" s="812"/>
      <c r="L27" s="842"/>
      <c r="M27" s="818"/>
      <c r="N27" s="517"/>
      <c r="O27" s="815"/>
      <c r="P27" s="730"/>
      <c r="Q27" s="775"/>
      <c r="R27" s="523"/>
      <c r="S27" s="839"/>
      <c r="T27" s="833"/>
      <c r="U27" s="836"/>
      <c r="V27" s="827"/>
      <c r="W27" s="830"/>
      <c r="X27" s="810"/>
      <c r="Y27" s="578"/>
      <c r="Z27" s="580"/>
      <c r="AA27" s="575"/>
      <c r="AB27" s="580"/>
      <c r="AC27" s="159"/>
      <c r="AD27" s="163"/>
      <c r="AE27" s="159"/>
      <c r="AF27" s="163"/>
      <c r="AG27" s="159"/>
      <c r="AH27" s="163"/>
      <c r="AI27" s="159"/>
      <c r="AJ27" s="163"/>
      <c r="AK27" s="159"/>
      <c r="AL27" s="163"/>
      <c r="AM27" s="159"/>
      <c r="BD27" s="25" t="s">
        <v>185</v>
      </c>
      <c r="BE27" s="25"/>
    </row>
    <row r="28" spans="1:145" ht="57" customHeight="1" x14ac:dyDescent="0.2">
      <c r="A28" s="586"/>
      <c r="B28" s="614"/>
      <c r="C28" s="647"/>
      <c r="D28" s="238"/>
      <c r="E28" s="269" t="s">
        <v>157</v>
      </c>
      <c r="F28" s="240" t="s">
        <v>277</v>
      </c>
      <c r="G28" s="883"/>
      <c r="H28" s="766"/>
      <c r="I28" s="523"/>
      <c r="J28" s="771"/>
      <c r="K28" s="812"/>
      <c r="L28" s="842"/>
      <c r="M28" s="818"/>
      <c r="N28" s="517"/>
      <c r="O28" s="815"/>
      <c r="P28" s="730"/>
      <c r="Q28" s="775"/>
      <c r="R28" s="523"/>
      <c r="S28" s="839"/>
      <c r="T28" s="833"/>
      <c r="U28" s="836"/>
      <c r="V28" s="827"/>
      <c r="W28" s="830"/>
      <c r="X28" s="810"/>
      <c r="Y28" s="582">
        <v>42825</v>
      </c>
      <c r="Z28" s="490" t="s">
        <v>847</v>
      </c>
      <c r="AA28" s="574" t="s">
        <v>281</v>
      </c>
      <c r="AB28" s="489" t="s">
        <v>786</v>
      </c>
      <c r="AC28" s="159"/>
      <c r="AD28" s="163"/>
      <c r="AE28" s="159"/>
      <c r="AF28" s="163"/>
      <c r="AG28" s="159"/>
      <c r="AH28" s="163"/>
      <c r="AI28" s="159"/>
      <c r="AJ28" s="163"/>
      <c r="AK28" s="159"/>
      <c r="AL28" s="163"/>
      <c r="AM28" s="159"/>
      <c r="BD28" s="25" t="s">
        <v>186</v>
      </c>
      <c r="BE28" s="25"/>
    </row>
    <row r="29" spans="1:145" ht="34.5" customHeight="1" thickBot="1" x14ac:dyDescent="0.25">
      <c r="A29" s="586"/>
      <c r="B29" s="614"/>
      <c r="C29" s="648"/>
      <c r="D29" s="322" t="s">
        <v>162</v>
      </c>
      <c r="E29" s="323" t="s">
        <v>158</v>
      </c>
      <c r="F29" s="324" t="s">
        <v>276</v>
      </c>
      <c r="G29" s="884"/>
      <c r="H29" s="773"/>
      <c r="I29" s="524"/>
      <c r="J29" s="772"/>
      <c r="K29" s="813"/>
      <c r="L29" s="843"/>
      <c r="M29" s="819"/>
      <c r="N29" s="517"/>
      <c r="O29" s="816"/>
      <c r="P29" s="731"/>
      <c r="Q29" s="776"/>
      <c r="R29" s="525"/>
      <c r="S29" s="840"/>
      <c r="T29" s="834"/>
      <c r="U29" s="837"/>
      <c r="V29" s="828"/>
      <c r="W29" s="831"/>
      <c r="X29" s="721"/>
      <c r="Y29" s="583"/>
      <c r="Z29" s="491"/>
      <c r="AA29" s="584"/>
      <c r="AB29" s="491"/>
      <c r="AC29" s="159"/>
      <c r="AD29" s="163"/>
      <c r="AE29" s="159"/>
      <c r="AF29" s="163"/>
      <c r="AG29" s="159"/>
      <c r="AH29" s="163"/>
      <c r="AI29" s="159"/>
      <c r="AJ29" s="163"/>
      <c r="AK29" s="159"/>
      <c r="AL29" s="163"/>
      <c r="AM29" s="159"/>
      <c r="BD29" s="25" t="s">
        <v>187</v>
      </c>
      <c r="BE29" s="25"/>
    </row>
    <row r="30" spans="1:145" ht="38.25" customHeight="1" x14ac:dyDescent="0.2">
      <c r="A30" s="586"/>
      <c r="B30" s="614"/>
      <c r="C30" s="854">
        <v>4</v>
      </c>
      <c r="D30" s="279" t="str">
        <f>'[3]MAPA DE RIESGOS '!D20</f>
        <v>POLITICOS</v>
      </c>
      <c r="E30" s="286" t="str">
        <f>'[3]MAPA DE RIESGOS '!E20</f>
        <v>MODELO DE OPERACIÓN</v>
      </c>
      <c r="F30" s="287" t="str">
        <f>'[3]MAPA DE RIESGOS '!F20</f>
        <v xml:space="preserve">Amiguismo y clientelismo
</v>
      </c>
      <c r="G30" s="619" t="str">
        <f>'[3]MAPA DE RIESGOS '!G20</f>
        <v>Estructurar y evaluar procesos de adquisición de software, favoreciendo a un tercero</v>
      </c>
      <c r="H30" s="145" t="str">
        <f>'[3]MAPA DE RIESGOS '!H20</f>
        <v>Sancion disciplinarias y legales</v>
      </c>
      <c r="I30" s="522" t="str">
        <f>'[3]MAPA DE RIESGOS '!I20</f>
        <v>POSIBLE (3)</v>
      </c>
      <c r="J30" s="561" t="str">
        <f>'[3]MAPA DE RIESGOS '!J20</f>
        <v>MAYOR (10)</v>
      </c>
      <c r="K30" s="681">
        <f>'[3]MAPA DE RIESGOS '!K20</f>
        <v>3</v>
      </c>
      <c r="L30" s="639">
        <f>'[3]MAPA DE RIESGOS '!L20</f>
        <v>2</v>
      </c>
      <c r="M30" s="753">
        <f>'[3]MAPA DE RIESGOS '!M20</f>
        <v>32</v>
      </c>
      <c r="N30" s="516" t="str">
        <f>'[3]MAPA DE RIESGOS '!N20</f>
        <v xml:space="preserve">ALTA </v>
      </c>
      <c r="O30" s="756" t="str">
        <f>'[3]MAPA DE RIESGOS '!O20</f>
        <v xml:space="preserve">Aplicación del PROCEDIMIENTO ADQUISICION DE SOFTWARE PE03-PRO3 </v>
      </c>
      <c r="P30" s="519" t="str">
        <f>'[3]MAPA DE RIESGOS '!P20</f>
        <v>PREVENTIVO</v>
      </c>
      <c r="Q30" s="522" t="str">
        <f>'[3]MAPA DE RIESGOS '!Q20</f>
        <v>IMPROBABLE (2)</v>
      </c>
      <c r="R30" s="561" t="str">
        <f>'[3]MAPA DE RIESGOS '!R20</f>
        <v>MAYOR (10)</v>
      </c>
      <c r="S30" s="571" t="str">
        <f>'[3]MAPA DE RIESGOS '!S20</f>
        <v>BAJA</v>
      </c>
      <c r="T30" s="519" t="str">
        <f>'[3]MAPA DE RIESGOS '!T20</f>
        <v>permanente</v>
      </c>
      <c r="U30" s="519" t="str">
        <f>'[3]MAPA DE RIESGOS '!U20</f>
        <v xml:space="preserve">Verificacion y aprobación de estudios de adquisicion de software por parte del Jefe de la Oficina de Información Sectorial </v>
      </c>
      <c r="V30" s="519" t="str">
        <f>'[3]MAPA DE RIESGOS '!V20</f>
        <v>Estudios realizados documentados</v>
      </c>
      <c r="W30" s="519" t="str">
        <f>'[3]MAPA DE RIESGOS '!W20</f>
        <v>EDGAR ROMERO</v>
      </c>
      <c r="X30" s="741" t="s">
        <v>288</v>
      </c>
      <c r="Y30" s="1079">
        <v>42766</v>
      </c>
      <c r="Z30" s="579" t="s">
        <v>787</v>
      </c>
      <c r="AA30" s="581" t="s">
        <v>281</v>
      </c>
      <c r="AB30" s="579" t="s">
        <v>459</v>
      </c>
      <c r="AC30" s="158"/>
      <c r="AD30" s="162"/>
      <c r="AE30" s="158"/>
      <c r="AF30" s="162"/>
      <c r="AG30" s="158"/>
      <c r="AH30" s="162"/>
      <c r="AI30" s="158"/>
      <c r="AJ30" s="162"/>
      <c r="AK30" s="158"/>
      <c r="AL30" s="162"/>
      <c r="AM30" s="158"/>
    </row>
    <row r="31" spans="1:145" ht="51" customHeight="1" x14ac:dyDescent="0.2">
      <c r="A31" s="586"/>
      <c r="B31" s="614"/>
      <c r="C31" s="679"/>
      <c r="D31" s="263">
        <f>'[3]MAPA DE RIESGOS '!D21</f>
        <v>0</v>
      </c>
      <c r="E31" s="282" t="str">
        <f>'[3]MAPA DE RIESGOS '!E21</f>
        <v>RECURSOS HUMANOS Y ECONOMICOS</v>
      </c>
      <c r="F31" s="274" t="str">
        <f>'[3]MAPA DE RIESGOS '!F21</f>
        <v>Bajos estandares Eticos</v>
      </c>
      <c r="G31" s="619"/>
      <c r="H31" s="313" t="str">
        <f>'[3]MAPA DE RIESGOS '!H21</f>
        <v>Perdida de imagen y credibilidad institucional</v>
      </c>
      <c r="I31" s="523"/>
      <c r="J31" s="562"/>
      <c r="K31" s="682"/>
      <c r="L31" s="640"/>
      <c r="M31" s="754"/>
      <c r="N31" s="517"/>
      <c r="O31" s="757"/>
      <c r="P31" s="520"/>
      <c r="Q31" s="523"/>
      <c r="R31" s="562"/>
      <c r="S31" s="539"/>
      <c r="T31" s="520"/>
      <c r="U31" s="520"/>
      <c r="V31" s="520"/>
      <c r="W31" s="520"/>
      <c r="X31" s="730"/>
      <c r="Y31" s="573"/>
      <c r="Z31" s="580"/>
      <c r="AA31" s="575"/>
      <c r="AB31" s="580"/>
      <c r="AC31" s="222"/>
      <c r="AD31" s="165"/>
      <c r="AE31" s="222"/>
      <c r="AF31" s="165"/>
      <c r="AG31" s="222"/>
      <c r="AH31" s="165"/>
      <c r="AI31" s="222"/>
      <c r="AJ31" s="165"/>
      <c r="AK31" s="222"/>
      <c r="AL31" s="165"/>
      <c r="AM31" s="222"/>
    </row>
    <row r="32" spans="1:145" ht="75" customHeight="1" x14ac:dyDescent="0.2">
      <c r="A32" s="586"/>
      <c r="B32" s="614"/>
      <c r="C32" s="679"/>
      <c r="D32" s="263">
        <f>'[3]MAPA DE RIESGOS '!D22</f>
        <v>0</v>
      </c>
      <c r="E32" s="282" t="str">
        <f>'[3]MAPA DE RIESGOS '!E22</f>
        <v>MODELO DE OPERACIÓN</v>
      </c>
      <c r="F32" s="274" t="str">
        <f>'[3]MAPA DE RIESGOS '!F22</f>
        <v>Interes Indebido en las celebracion de contratos o debilidad de procesos y procedimientos para la gestion</v>
      </c>
      <c r="G32" s="619"/>
      <c r="H32" s="769" t="str">
        <f>'[3]MAPA DE RIESGOS '!H22</f>
        <v>Detrimento patrimonial</v>
      </c>
      <c r="I32" s="523"/>
      <c r="J32" s="562"/>
      <c r="K32" s="682"/>
      <c r="L32" s="640"/>
      <c r="M32" s="754"/>
      <c r="N32" s="517"/>
      <c r="O32" s="757"/>
      <c r="P32" s="520"/>
      <c r="Q32" s="523"/>
      <c r="R32" s="562"/>
      <c r="S32" s="539"/>
      <c r="T32" s="520"/>
      <c r="U32" s="520"/>
      <c r="V32" s="520"/>
      <c r="W32" s="520"/>
      <c r="X32" s="730"/>
      <c r="Y32" s="430">
        <v>42794</v>
      </c>
      <c r="Z32" s="437" t="s">
        <v>787</v>
      </c>
      <c r="AA32" s="427" t="s">
        <v>281</v>
      </c>
      <c r="AB32" s="437" t="s">
        <v>459</v>
      </c>
      <c r="AC32" s="159"/>
      <c r="AD32" s="163"/>
      <c r="AE32" s="159"/>
      <c r="AF32" s="163"/>
      <c r="AG32" s="159"/>
      <c r="AH32" s="163"/>
      <c r="AI32" s="159"/>
      <c r="AJ32" s="163"/>
      <c r="AK32" s="159"/>
      <c r="AL32" s="163"/>
      <c r="AM32" s="159"/>
    </row>
    <row r="33" spans="1:39" ht="37.5" customHeight="1" x14ac:dyDescent="0.2">
      <c r="A33" s="586"/>
      <c r="B33" s="614"/>
      <c r="C33" s="679"/>
      <c r="D33" s="263" t="str">
        <f>'[3]MAPA DE RIESGOS '!D23</f>
        <v>SOCIALES</v>
      </c>
      <c r="E33" s="282" t="str">
        <f>'[3]MAPA DE RIESGOS '!E23</f>
        <v xml:space="preserve">SISTEMAS DE INFORMACIÓN </v>
      </c>
      <c r="F33" s="274" t="str">
        <f>'[3]MAPA DE RIESGOS '!F23</f>
        <v>utilizacion indebida de la informacion</v>
      </c>
      <c r="G33" s="619"/>
      <c r="H33" s="754"/>
      <c r="I33" s="524"/>
      <c r="J33" s="563"/>
      <c r="K33" s="682"/>
      <c r="L33" s="640"/>
      <c r="M33" s="754"/>
      <c r="N33" s="517"/>
      <c r="O33" s="757"/>
      <c r="P33" s="520"/>
      <c r="Q33" s="524"/>
      <c r="R33" s="563"/>
      <c r="S33" s="539"/>
      <c r="T33" s="520"/>
      <c r="U33" s="520"/>
      <c r="V33" s="520"/>
      <c r="W33" s="520"/>
      <c r="X33" s="730"/>
      <c r="Y33" s="572">
        <v>42825</v>
      </c>
      <c r="Z33" s="490" t="s">
        <v>787</v>
      </c>
      <c r="AA33" s="574" t="s">
        <v>281</v>
      </c>
      <c r="AB33" s="489" t="s">
        <v>459</v>
      </c>
      <c r="AC33" s="159"/>
      <c r="AD33" s="163"/>
      <c r="AE33" s="159"/>
      <c r="AF33" s="163"/>
      <c r="AG33" s="159"/>
      <c r="AH33" s="163"/>
      <c r="AI33" s="159"/>
      <c r="AJ33" s="163"/>
      <c r="AK33" s="159"/>
      <c r="AL33" s="163"/>
      <c r="AM33" s="159"/>
    </row>
    <row r="34" spans="1:39" ht="43.5" customHeight="1" thickBot="1" x14ac:dyDescent="0.25">
      <c r="A34" s="587"/>
      <c r="B34" s="615"/>
      <c r="C34" s="680"/>
      <c r="D34" s="264" t="str">
        <f>'[3]MAPA DE RIESGOS '!D24</f>
        <v>POLITICOS</v>
      </c>
      <c r="E34" s="284" t="str">
        <f>'[3]MAPA DE RIESGOS '!E24</f>
        <v>RECURSOS HUMANOS Y ECONOMICOS</v>
      </c>
      <c r="F34" s="285" t="str">
        <f>'[3]MAPA DE RIESGOS '!F24</f>
        <v>Trafico de Influencias</v>
      </c>
      <c r="G34" s="620"/>
      <c r="H34" s="755"/>
      <c r="I34" s="525"/>
      <c r="J34" s="564"/>
      <c r="K34" s="683"/>
      <c r="L34" s="641"/>
      <c r="M34" s="755"/>
      <c r="N34" s="518"/>
      <c r="O34" s="758"/>
      <c r="P34" s="521"/>
      <c r="Q34" s="525"/>
      <c r="R34" s="564"/>
      <c r="S34" s="540"/>
      <c r="T34" s="521"/>
      <c r="U34" s="521"/>
      <c r="V34" s="521"/>
      <c r="W34" s="521"/>
      <c r="X34" s="731"/>
      <c r="Y34" s="957"/>
      <c r="Z34" s="491"/>
      <c r="AA34" s="584"/>
      <c r="AB34" s="491"/>
      <c r="AC34" s="160"/>
      <c r="AD34" s="164"/>
      <c r="AE34" s="160"/>
      <c r="AF34" s="164"/>
      <c r="AG34" s="160"/>
      <c r="AH34" s="164"/>
      <c r="AI34" s="160"/>
      <c r="AJ34" s="164"/>
      <c r="AK34" s="160"/>
      <c r="AL34" s="164"/>
      <c r="AM34" s="160"/>
    </row>
    <row r="35" spans="1:39" ht="44.25" customHeight="1" x14ac:dyDescent="0.2">
      <c r="A35" s="585" t="str">
        <f>'[3]MAPA DE RIESGOS '!A25</f>
        <v>PA04 GESTIÓN TECNOLOGICA</v>
      </c>
      <c r="B35" s="817" t="s">
        <v>289</v>
      </c>
      <c r="C35" s="646">
        <v>5</v>
      </c>
      <c r="D35" s="273" t="s">
        <v>164</v>
      </c>
      <c r="E35" s="329" t="s">
        <v>160</v>
      </c>
      <c r="F35" s="330" t="s">
        <v>290</v>
      </c>
      <c r="G35" s="649" t="str">
        <f>'[3]MAPA DE RIESGOS '!$G$25</f>
        <v>Elaborar conceptos tecnicos o Viabilidades sobre proyectos de tecnoligia de informacion y comuncacion, favoreciendo a un tercero</v>
      </c>
      <c r="H35" s="330" t="s">
        <v>291</v>
      </c>
      <c r="I35" s="732" t="s">
        <v>29</v>
      </c>
      <c r="J35" s="733" t="s">
        <v>114</v>
      </c>
      <c r="K35" s="811">
        <f>VLOOKUP(I35,'[4]MATRIZ CALIFICACIÓN'!$B$10:$C$14,2,0)</f>
        <v>3</v>
      </c>
      <c r="L35" s="841">
        <f>HLOOKUP(J35,'[4]MATRIZ CALIFICACIÓN'!$D$8:$F$9,2,0)</f>
        <v>2</v>
      </c>
      <c r="M35" s="817">
        <f>VALUE(CONCATENATE(K35,L35))</f>
        <v>32</v>
      </c>
      <c r="N35" s="762" t="str">
        <f>VLOOKUP(M35,'[3]MATRIZ CALIFICACIÓN'!$D$27:$E$69,2,0)</f>
        <v xml:space="preserve">ALTA </v>
      </c>
      <c r="O35" s="765" t="s">
        <v>292</v>
      </c>
      <c r="P35" s="741" t="s">
        <v>106</v>
      </c>
      <c r="Q35" s="751" t="s">
        <v>12</v>
      </c>
      <c r="R35" s="741" t="s">
        <v>114</v>
      </c>
      <c r="S35" s="759" t="s">
        <v>10</v>
      </c>
      <c r="T35" s="741" t="s">
        <v>284</v>
      </c>
      <c r="U35" s="751" t="s">
        <v>293</v>
      </c>
      <c r="V35" s="741" t="s">
        <v>294</v>
      </c>
      <c r="W35" s="751" t="s">
        <v>281</v>
      </c>
      <c r="X35" s="741" t="s">
        <v>295</v>
      </c>
      <c r="Y35" s="421">
        <v>42766</v>
      </c>
      <c r="Z35" s="426" t="s">
        <v>782</v>
      </c>
      <c r="AA35" s="428" t="s">
        <v>281</v>
      </c>
      <c r="AB35" s="437" t="s">
        <v>783</v>
      </c>
      <c r="AC35" s="434"/>
      <c r="AD35" s="165"/>
      <c r="AE35" s="158"/>
      <c r="AF35" s="165"/>
      <c r="AG35" s="158"/>
      <c r="AH35" s="165"/>
      <c r="AI35" s="158"/>
      <c r="AJ35" s="165"/>
      <c r="AK35" s="158"/>
      <c r="AL35" s="165"/>
      <c r="AM35" s="158"/>
    </row>
    <row r="36" spans="1:39" ht="43.5" customHeight="1" x14ac:dyDescent="0.2">
      <c r="A36" s="586"/>
      <c r="B36" s="818"/>
      <c r="C36" s="647"/>
      <c r="D36" s="316" t="s">
        <v>162</v>
      </c>
      <c r="E36" s="282" t="s">
        <v>160</v>
      </c>
      <c r="F36" s="313" t="s">
        <v>296</v>
      </c>
      <c r="G36" s="650"/>
      <c r="H36" s="313" t="s">
        <v>297</v>
      </c>
      <c r="I36" s="650"/>
      <c r="J36" s="734"/>
      <c r="K36" s="812"/>
      <c r="L36" s="842"/>
      <c r="M36" s="818"/>
      <c r="N36" s="763"/>
      <c r="O36" s="766"/>
      <c r="P36" s="730"/>
      <c r="Q36" s="724"/>
      <c r="R36" s="730"/>
      <c r="S36" s="760"/>
      <c r="T36" s="730"/>
      <c r="U36" s="724"/>
      <c r="V36" s="730"/>
      <c r="W36" s="724"/>
      <c r="X36" s="730"/>
      <c r="Y36" s="425">
        <v>42794</v>
      </c>
      <c r="Z36" s="427" t="s">
        <v>784</v>
      </c>
      <c r="AA36" s="429" t="s">
        <v>281</v>
      </c>
      <c r="AB36" s="437" t="s">
        <v>785</v>
      </c>
      <c r="AC36" s="434"/>
      <c r="AD36" s="163"/>
      <c r="AE36" s="159"/>
      <c r="AF36" s="163"/>
      <c r="AG36" s="159"/>
      <c r="AH36" s="163"/>
      <c r="AI36" s="159"/>
      <c r="AJ36" s="163"/>
      <c r="AK36" s="159"/>
      <c r="AL36" s="163"/>
      <c r="AM36" s="159"/>
    </row>
    <row r="37" spans="1:39" ht="55.5" customHeight="1" x14ac:dyDescent="0.2">
      <c r="A37" s="586"/>
      <c r="B37" s="818"/>
      <c r="C37" s="647"/>
      <c r="D37" s="316"/>
      <c r="E37" s="282" t="s">
        <v>159</v>
      </c>
      <c r="F37" s="313" t="s">
        <v>298</v>
      </c>
      <c r="G37" s="650"/>
      <c r="H37" s="738" t="s">
        <v>299</v>
      </c>
      <c r="I37" s="650"/>
      <c r="J37" s="734"/>
      <c r="K37" s="812"/>
      <c r="L37" s="842"/>
      <c r="M37" s="818"/>
      <c r="N37" s="763"/>
      <c r="O37" s="766"/>
      <c r="P37" s="730"/>
      <c r="Q37" s="724"/>
      <c r="R37" s="730"/>
      <c r="S37" s="760"/>
      <c r="T37" s="730"/>
      <c r="U37" s="724"/>
      <c r="V37" s="730"/>
      <c r="W37" s="724"/>
      <c r="X37" s="730"/>
      <c r="Y37" s="572">
        <v>42825</v>
      </c>
      <c r="Z37" s="574" t="s">
        <v>782</v>
      </c>
      <c r="AA37" s="574" t="s">
        <v>281</v>
      </c>
      <c r="AB37" s="574" t="s">
        <v>783</v>
      </c>
      <c r="AC37" s="436"/>
      <c r="AD37" s="163"/>
      <c r="AE37" s="159"/>
      <c r="AF37" s="163"/>
      <c r="AG37" s="159"/>
      <c r="AH37" s="163"/>
      <c r="AI37" s="159"/>
      <c r="AJ37" s="163"/>
      <c r="AK37" s="159"/>
      <c r="AL37" s="163"/>
      <c r="AM37" s="159"/>
    </row>
    <row r="38" spans="1:39" ht="30" customHeight="1" x14ac:dyDescent="0.2">
      <c r="A38" s="586"/>
      <c r="B38" s="818"/>
      <c r="C38" s="647"/>
      <c r="D38" s="316" t="s">
        <v>162</v>
      </c>
      <c r="E38" s="282" t="s">
        <v>158</v>
      </c>
      <c r="F38" s="313" t="s">
        <v>276</v>
      </c>
      <c r="G38" s="650"/>
      <c r="H38" s="702"/>
      <c r="I38" s="650"/>
      <c r="J38" s="734"/>
      <c r="K38" s="812"/>
      <c r="L38" s="842"/>
      <c r="M38" s="818"/>
      <c r="N38" s="763"/>
      <c r="O38" s="766"/>
      <c r="P38" s="730"/>
      <c r="Q38" s="724"/>
      <c r="R38" s="730"/>
      <c r="S38" s="760"/>
      <c r="T38" s="730"/>
      <c r="U38" s="724"/>
      <c r="V38" s="730"/>
      <c r="W38" s="724"/>
      <c r="X38" s="730"/>
      <c r="Y38" s="956"/>
      <c r="Z38" s="961"/>
      <c r="AA38" s="961"/>
      <c r="AB38" s="961"/>
      <c r="AC38" s="435"/>
      <c r="AD38" s="163"/>
      <c r="AE38" s="159"/>
      <c r="AF38" s="163"/>
      <c r="AG38" s="159"/>
      <c r="AH38" s="163"/>
      <c r="AI38" s="159"/>
      <c r="AJ38" s="163"/>
      <c r="AK38" s="159"/>
      <c r="AL38" s="163"/>
      <c r="AM38" s="159"/>
    </row>
    <row r="39" spans="1:39" ht="46.5" customHeight="1" thickBot="1" x14ac:dyDescent="0.25">
      <c r="A39" s="586"/>
      <c r="B39" s="853"/>
      <c r="C39" s="648"/>
      <c r="D39" s="328"/>
      <c r="E39" s="284" t="s">
        <v>160</v>
      </c>
      <c r="F39" s="332" t="s">
        <v>300</v>
      </c>
      <c r="G39" s="651"/>
      <c r="H39" s="739"/>
      <c r="I39" s="651"/>
      <c r="J39" s="735"/>
      <c r="K39" s="867"/>
      <c r="L39" s="868"/>
      <c r="M39" s="853"/>
      <c r="N39" s="764"/>
      <c r="O39" s="767"/>
      <c r="P39" s="731"/>
      <c r="Q39" s="752"/>
      <c r="R39" s="731"/>
      <c r="S39" s="761"/>
      <c r="T39" s="731"/>
      <c r="U39" s="752"/>
      <c r="V39" s="731"/>
      <c r="W39" s="752"/>
      <c r="X39" s="731"/>
      <c r="Y39" s="957"/>
      <c r="Z39" s="584"/>
      <c r="AA39" s="584"/>
      <c r="AB39" s="584"/>
      <c r="AC39" s="160"/>
      <c r="AD39" s="170"/>
      <c r="AE39" s="160"/>
      <c r="AF39" s="170"/>
      <c r="AG39" s="160"/>
      <c r="AH39" s="170"/>
      <c r="AI39" s="160"/>
      <c r="AJ39" s="170"/>
      <c r="AK39" s="160"/>
      <c r="AL39" s="170"/>
      <c r="AM39" s="160"/>
    </row>
    <row r="40" spans="1:39" ht="63" customHeight="1" thickTop="1" thickBot="1" x14ac:dyDescent="0.35">
      <c r="A40" s="585" t="s">
        <v>178</v>
      </c>
      <c r="B40" s="634" t="s">
        <v>301</v>
      </c>
      <c r="C40" s="668">
        <v>6</v>
      </c>
      <c r="D40" s="280" t="s">
        <v>164</v>
      </c>
      <c r="E40" s="251" t="s">
        <v>157</v>
      </c>
      <c r="F40" s="288" t="s">
        <v>302</v>
      </c>
      <c r="G40" s="790" t="s">
        <v>303</v>
      </c>
      <c r="H40" s="312" t="s">
        <v>304</v>
      </c>
      <c r="I40" s="707" t="s">
        <v>47</v>
      </c>
      <c r="J40" s="522" t="s">
        <v>114</v>
      </c>
      <c r="K40" s="613">
        <f>VLOOKUP(I40,'[5]MATRIZ CALIFICACIÓN'!$B$10:$C$14,2,0)</f>
        <v>1</v>
      </c>
      <c r="L40" s="636">
        <f>HLOOKUP(J40,'[5]MATRIZ CALIFICACIÓN'!$D$8:$F$9,2,0)</f>
        <v>2</v>
      </c>
      <c r="M40" s="778">
        <f>VALUE(CONCATENATE(K40,L40))</f>
        <v>12</v>
      </c>
      <c r="N40" s="516" t="str">
        <f>VLOOKUP(M40,'[5]MATRIZ CALIFICACIÓN'!$D$27:$E$69,2,0)</f>
        <v>BAJA</v>
      </c>
      <c r="O40" s="327" t="s">
        <v>305</v>
      </c>
      <c r="P40" s="243" t="s">
        <v>106</v>
      </c>
      <c r="Q40" s="522" t="s">
        <v>47</v>
      </c>
      <c r="R40" s="708" t="s">
        <v>114</v>
      </c>
      <c r="S40" s="571" t="s">
        <v>10</v>
      </c>
      <c r="T40" s="254" t="s">
        <v>306</v>
      </c>
      <c r="U40" s="344" t="s">
        <v>307</v>
      </c>
      <c r="V40" s="246" t="s">
        <v>308</v>
      </c>
      <c r="W40" s="333" t="s">
        <v>309</v>
      </c>
      <c r="X40" s="334" t="s">
        <v>310</v>
      </c>
      <c r="Y40" s="444" t="s">
        <v>801</v>
      </c>
      <c r="Z40" s="419" t="s">
        <v>802</v>
      </c>
      <c r="AA40" s="235" t="s">
        <v>309</v>
      </c>
      <c r="AB40" s="440" t="s">
        <v>826</v>
      </c>
      <c r="AC40" s="147"/>
      <c r="AD40" s="155"/>
      <c r="AE40" s="166"/>
      <c r="AF40" s="168"/>
      <c r="AG40" s="147"/>
      <c r="AH40" s="155"/>
      <c r="AI40" s="166"/>
      <c r="AJ40" s="168"/>
      <c r="AK40" s="158"/>
      <c r="AL40" s="162"/>
      <c r="AM40" s="158"/>
    </row>
    <row r="41" spans="1:39" ht="45" customHeight="1" x14ac:dyDescent="0.25">
      <c r="A41" s="586"/>
      <c r="B41" s="619"/>
      <c r="C41" s="668"/>
      <c r="D41" s="624" t="s">
        <v>162</v>
      </c>
      <c r="E41" s="617" t="s">
        <v>160</v>
      </c>
      <c r="F41" s="309" t="s">
        <v>311</v>
      </c>
      <c r="G41" s="688"/>
      <c r="H41" s="538" t="s">
        <v>312</v>
      </c>
      <c r="I41" s="523"/>
      <c r="J41" s="523"/>
      <c r="K41" s="614"/>
      <c r="L41" s="637"/>
      <c r="M41" s="736"/>
      <c r="N41" s="517"/>
      <c r="O41" s="596" t="s">
        <v>313</v>
      </c>
      <c r="P41" s="519" t="s">
        <v>106</v>
      </c>
      <c r="Q41" s="523"/>
      <c r="R41" s="562"/>
      <c r="S41" s="539"/>
      <c r="T41" s="538" t="s">
        <v>306</v>
      </c>
      <c r="U41" s="716" t="s">
        <v>314</v>
      </c>
      <c r="V41" s="716" t="s">
        <v>308</v>
      </c>
      <c r="W41" s="888" t="s">
        <v>309</v>
      </c>
      <c r="X41" s="513" t="s">
        <v>310</v>
      </c>
      <c r="Y41" s="489" t="s">
        <v>801</v>
      </c>
      <c r="Z41" s="489" t="s">
        <v>803</v>
      </c>
      <c r="AA41" s="513" t="s">
        <v>309</v>
      </c>
      <c r="AB41" s="528" t="s">
        <v>802</v>
      </c>
      <c r="AC41" s="148"/>
      <c r="AD41" s="150"/>
      <c r="AE41" s="167"/>
      <c r="AF41" s="169"/>
      <c r="AG41" s="148"/>
      <c r="AH41" s="150"/>
      <c r="AI41" s="167"/>
      <c r="AJ41" s="169"/>
      <c r="AK41" s="159"/>
      <c r="AL41" s="163"/>
      <c r="AM41" s="159"/>
    </row>
    <row r="42" spans="1:39" ht="34.5" customHeight="1" x14ac:dyDescent="0.2">
      <c r="A42" s="586"/>
      <c r="B42" s="619"/>
      <c r="C42" s="668"/>
      <c r="D42" s="509"/>
      <c r="E42" s="614"/>
      <c r="F42" s="309" t="s">
        <v>315</v>
      </c>
      <c r="G42" s="688"/>
      <c r="H42" s="539"/>
      <c r="I42" s="523"/>
      <c r="J42" s="523"/>
      <c r="K42" s="614"/>
      <c r="L42" s="637"/>
      <c r="M42" s="736"/>
      <c r="N42" s="517"/>
      <c r="O42" s="597"/>
      <c r="P42" s="520"/>
      <c r="Q42" s="523"/>
      <c r="R42" s="562"/>
      <c r="S42" s="539"/>
      <c r="T42" s="539"/>
      <c r="U42" s="532"/>
      <c r="V42" s="532"/>
      <c r="W42" s="888"/>
      <c r="X42" s="526"/>
      <c r="Y42" s="490"/>
      <c r="Z42" s="490"/>
      <c r="AA42" s="526"/>
      <c r="AB42" s="529"/>
      <c r="AC42" s="148"/>
      <c r="AD42" s="150"/>
      <c r="AE42" s="152"/>
      <c r="AF42" s="150"/>
      <c r="AG42" s="148"/>
      <c r="AH42" s="150"/>
      <c r="AI42" s="152"/>
      <c r="AJ42" s="150"/>
      <c r="AK42" s="159"/>
      <c r="AL42" s="163"/>
      <c r="AM42" s="159"/>
    </row>
    <row r="43" spans="1:39" ht="34.5" customHeight="1" x14ac:dyDescent="0.2">
      <c r="A43" s="586"/>
      <c r="B43" s="619"/>
      <c r="C43" s="668"/>
      <c r="D43" s="509"/>
      <c r="E43" s="614"/>
      <c r="F43" s="309" t="s">
        <v>316</v>
      </c>
      <c r="G43" s="688"/>
      <c r="H43" s="539"/>
      <c r="I43" s="524"/>
      <c r="J43" s="524"/>
      <c r="K43" s="614"/>
      <c r="L43" s="637"/>
      <c r="M43" s="736"/>
      <c r="N43" s="517"/>
      <c r="O43" s="597"/>
      <c r="P43" s="520"/>
      <c r="Q43" s="524"/>
      <c r="R43" s="563"/>
      <c r="S43" s="539"/>
      <c r="T43" s="539"/>
      <c r="U43" s="532"/>
      <c r="V43" s="532"/>
      <c r="W43" s="888"/>
      <c r="X43" s="526"/>
      <c r="Y43" s="490"/>
      <c r="Z43" s="490"/>
      <c r="AA43" s="526"/>
      <c r="AB43" s="529"/>
      <c r="AC43" s="148"/>
      <c r="AD43" s="150"/>
      <c r="AE43" s="152"/>
      <c r="AF43" s="150"/>
      <c r="AG43" s="148"/>
      <c r="AH43" s="150"/>
      <c r="AI43" s="152"/>
      <c r="AJ43" s="150"/>
      <c r="AK43" s="159"/>
      <c r="AL43" s="163"/>
      <c r="AM43" s="159"/>
    </row>
    <row r="44" spans="1:39" ht="65.25" customHeight="1" thickBot="1" x14ac:dyDescent="0.25">
      <c r="A44" s="586"/>
      <c r="B44" s="619"/>
      <c r="C44" s="668"/>
      <c r="D44" s="509"/>
      <c r="E44" s="614"/>
      <c r="F44" s="259" t="s">
        <v>317</v>
      </c>
      <c r="G44" s="624"/>
      <c r="H44" s="539"/>
      <c r="I44" s="524"/>
      <c r="J44" s="524"/>
      <c r="K44" s="614"/>
      <c r="L44" s="637"/>
      <c r="M44" s="736"/>
      <c r="N44" s="517"/>
      <c r="O44" s="597"/>
      <c r="P44" s="520"/>
      <c r="Q44" s="524"/>
      <c r="R44" s="563"/>
      <c r="S44" s="539"/>
      <c r="T44" s="539"/>
      <c r="U44" s="532"/>
      <c r="V44" s="532"/>
      <c r="W44" s="889"/>
      <c r="X44" s="526"/>
      <c r="Y44" s="491"/>
      <c r="Z44" s="491"/>
      <c r="AA44" s="527"/>
      <c r="AB44" s="530"/>
      <c r="AC44" s="149"/>
      <c r="AD44" s="157"/>
      <c r="AE44" s="153"/>
      <c r="AF44" s="157"/>
      <c r="AG44" s="149"/>
      <c r="AH44" s="157"/>
      <c r="AI44" s="153"/>
      <c r="AJ44" s="157"/>
      <c r="AK44" s="160"/>
      <c r="AL44" s="164"/>
      <c r="AM44" s="160"/>
    </row>
    <row r="45" spans="1:39" ht="57" customHeight="1" thickBot="1" x14ac:dyDescent="0.25">
      <c r="A45" s="586"/>
      <c r="B45" s="634" t="s">
        <v>301</v>
      </c>
      <c r="C45" s="787">
        <v>7</v>
      </c>
      <c r="D45" s="508" t="s">
        <v>164</v>
      </c>
      <c r="E45" s="329" t="s">
        <v>157</v>
      </c>
      <c r="F45" s="338" t="s">
        <v>318</v>
      </c>
      <c r="G45" s="571" t="s">
        <v>319</v>
      </c>
      <c r="H45" s="339" t="s">
        <v>304</v>
      </c>
      <c r="I45" s="522" t="s">
        <v>47</v>
      </c>
      <c r="J45" s="522" t="s">
        <v>114</v>
      </c>
      <c r="K45" s="613">
        <f>VLOOKUP(I45,'[6]MATRIZ CALIFICACIÓN'!$B$10:$C$14,2,0)</f>
        <v>1</v>
      </c>
      <c r="L45" s="636">
        <f>HLOOKUP(J45,'[6]MATRIZ CALIFICACIÓN'!$D$8:$F$9,2,0)</f>
        <v>2</v>
      </c>
      <c r="M45" s="778">
        <f>VALUE(CONCATENATE(K45,L45))</f>
        <v>12</v>
      </c>
      <c r="N45" s="516" t="str">
        <f>VLOOKUP(M45,'[5]MATRIZ CALIFICACIÓN'!$D$27:$E$69,2,0)</f>
        <v>BAJA</v>
      </c>
      <c r="O45" s="270" t="s">
        <v>313</v>
      </c>
      <c r="P45" s="339" t="s">
        <v>106</v>
      </c>
      <c r="Q45" s="522" t="s">
        <v>47</v>
      </c>
      <c r="R45" s="561" t="s">
        <v>113</v>
      </c>
      <c r="S45" s="571" t="s">
        <v>10</v>
      </c>
      <c r="T45" s="293" t="s">
        <v>306</v>
      </c>
      <c r="U45" s="340" t="s">
        <v>314</v>
      </c>
      <c r="V45" s="341" t="s">
        <v>308</v>
      </c>
      <c r="W45" s="342" t="s">
        <v>309</v>
      </c>
      <c r="X45" s="343" t="s">
        <v>310</v>
      </c>
      <c r="Y45" s="444" t="s">
        <v>804</v>
      </c>
      <c r="Z45" s="445" t="s">
        <v>803</v>
      </c>
      <c r="AA45" s="463" t="s">
        <v>309</v>
      </c>
      <c r="AB45" s="1154"/>
      <c r="AC45" s="162"/>
      <c r="AD45" s="158"/>
      <c r="AE45" s="174"/>
      <c r="AF45" s="158"/>
      <c r="AG45" s="162"/>
      <c r="AH45" s="158"/>
      <c r="AI45" s="174"/>
      <c r="AJ45" s="158"/>
      <c r="AK45" s="162"/>
      <c r="AL45" s="158"/>
      <c r="AM45" s="158"/>
    </row>
    <row r="46" spans="1:39" ht="36.75" customHeight="1" x14ac:dyDescent="0.2">
      <c r="A46" s="586"/>
      <c r="B46" s="619"/>
      <c r="C46" s="788"/>
      <c r="D46" s="509"/>
      <c r="E46" s="617" t="s">
        <v>160</v>
      </c>
      <c r="F46" s="335" t="s">
        <v>320</v>
      </c>
      <c r="G46" s="539"/>
      <c r="H46" s="538" t="s">
        <v>312</v>
      </c>
      <c r="I46" s="523"/>
      <c r="J46" s="523"/>
      <c r="K46" s="614"/>
      <c r="L46" s="637"/>
      <c r="M46" s="736"/>
      <c r="N46" s="517"/>
      <c r="O46" s="625" t="s">
        <v>321</v>
      </c>
      <c r="P46" s="768" t="s">
        <v>106</v>
      </c>
      <c r="Q46" s="523"/>
      <c r="R46" s="562"/>
      <c r="S46" s="539"/>
      <c r="T46" s="591" t="s">
        <v>306</v>
      </c>
      <c r="U46" s="591" t="s">
        <v>322</v>
      </c>
      <c r="V46" s="591" t="s">
        <v>323</v>
      </c>
      <c r="W46" s="591" t="s">
        <v>309</v>
      </c>
      <c r="X46" s="579" t="s">
        <v>310</v>
      </c>
      <c r="Y46" s="489" t="s">
        <v>804</v>
      </c>
      <c r="Z46" s="1151" t="s">
        <v>802</v>
      </c>
      <c r="AA46" s="513" t="s">
        <v>309</v>
      </c>
      <c r="AB46" s="574" t="s">
        <v>802</v>
      </c>
      <c r="AC46" s="163"/>
      <c r="AD46" s="159"/>
      <c r="AE46" s="163"/>
      <c r="AF46" s="159"/>
      <c r="AG46" s="163"/>
      <c r="AH46" s="159"/>
      <c r="AI46" s="163"/>
      <c r="AJ46" s="159"/>
      <c r="AK46" s="163"/>
      <c r="AL46" s="159"/>
      <c r="AM46" s="159"/>
    </row>
    <row r="47" spans="1:39" ht="32.25" customHeight="1" x14ac:dyDescent="0.2">
      <c r="A47" s="586"/>
      <c r="B47" s="619"/>
      <c r="C47" s="788"/>
      <c r="D47" s="509"/>
      <c r="E47" s="614"/>
      <c r="F47" s="335" t="s">
        <v>324</v>
      </c>
      <c r="G47" s="539"/>
      <c r="H47" s="539"/>
      <c r="I47" s="523"/>
      <c r="J47" s="523"/>
      <c r="K47" s="614"/>
      <c r="L47" s="637"/>
      <c r="M47" s="736"/>
      <c r="N47" s="517"/>
      <c r="O47" s="517"/>
      <c r="P47" s="682"/>
      <c r="Q47" s="523"/>
      <c r="R47" s="562"/>
      <c r="S47" s="539"/>
      <c r="T47" s="520"/>
      <c r="U47" s="520"/>
      <c r="V47" s="520"/>
      <c r="W47" s="520"/>
      <c r="X47" s="490"/>
      <c r="Y47" s="490"/>
      <c r="Z47" s="1152"/>
      <c r="AA47" s="526"/>
      <c r="AB47" s="961"/>
      <c r="AC47" s="163"/>
      <c r="AD47" s="159"/>
      <c r="AE47" s="163"/>
      <c r="AF47" s="159"/>
      <c r="AG47" s="163"/>
      <c r="AH47" s="159"/>
      <c r="AI47" s="163"/>
      <c r="AJ47" s="159"/>
      <c r="AK47" s="163"/>
      <c r="AL47" s="159"/>
      <c r="AM47" s="159"/>
    </row>
    <row r="48" spans="1:39" ht="22.5" customHeight="1" x14ac:dyDescent="0.2">
      <c r="A48" s="586"/>
      <c r="B48" s="619"/>
      <c r="C48" s="788"/>
      <c r="D48" s="509"/>
      <c r="E48" s="614"/>
      <c r="F48" s="599" t="s">
        <v>325</v>
      </c>
      <c r="G48" s="539"/>
      <c r="H48" s="539"/>
      <c r="I48" s="524"/>
      <c r="J48" s="524"/>
      <c r="K48" s="614"/>
      <c r="L48" s="637"/>
      <c r="M48" s="736"/>
      <c r="N48" s="517"/>
      <c r="O48" s="517"/>
      <c r="P48" s="682"/>
      <c r="Q48" s="524"/>
      <c r="R48" s="563"/>
      <c r="S48" s="539"/>
      <c r="T48" s="520"/>
      <c r="U48" s="520"/>
      <c r="V48" s="520"/>
      <c r="W48" s="520"/>
      <c r="X48" s="490"/>
      <c r="Y48" s="490"/>
      <c r="Z48" s="1152"/>
      <c r="AA48" s="526"/>
      <c r="AB48" s="961"/>
      <c r="AC48" s="163"/>
      <c r="AD48" s="159"/>
      <c r="AE48" s="163"/>
      <c r="AF48" s="159"/>
      <c r="AG48" s="163"/>
      <c r="AH48" s="159"/>
      <c r="AI48" s="163"/>
      <c r="AJ48" s="159"/>
      <c r="AK48" s="163"/>
      <c r="AL48" s="159"/>
      <c r="AM48" s="159"/>
    </row>
    <row r="49" spans="1:39" ht="34.5" customHeight="1" thickBot="1" x14ac:dyDescent="0.25">
      <c r="A49" s="587"/>
      <c r="B49" s="620"/>
      <c r="C49" s="789"/>
      <c r="D49" s="510"/>
      <c r="E49" s="615"/>
      <c r="F49" s="600"/>
      <c r="G49" s="540"/>
      <c r="H49" s="540"/>
      <c r="I49" s="525"/>
      <c r="J49" s="525"/>
      <c r="K49" s="615"/>
      <c r="L49" s="638"/>
      <c r="M49" s="737"/>
      <c r="N49" s="518"/>
      <c r="O49" s="518"/>
      <c r="P49" s="683"/>
      <c r="Q49" s="525"/>
      <c r="R49" s="564"/>
      <c r="S49" s="540"/>
      <c r="T49" s="521"/>
      <c r="U49" s="521"/>
      <c r="V49" s="521"/>
      <c r="W49" s="521"/>
      <c r="X49" s="491"/>
      <c r="Y49" s="491"/>
      <c r="Z49" s="1153"/>
      <c r="AA49" s="527"/>
      <c r="AB49" s="584"/>
      <c r="AC49" s="164"/>
      <c r="AD49" s="160"/>
      <c r="AE49" s="164"/>
      <c r="AF49" s="160"/>
      <c r="AG49" s="164"/>
      <c r="AH49" s="160"/>
      <c r="AI49" s="164"/>
      <c r="AJ49" s="160"/>
      <c r="AK49" s="164"/>
      <c r="AL49" s="160"/>
      <c r="AM49" s="160"/>
    </row>
    <row r="50" spans="1:39" ht="49.5" customHeight="1" x14ac:dyDescent="0.2">
      <c r="A50" s="585" t="s">
        <v>181</v>
      </c>
      <c r="B50" s="619" t="s">
        <v>326</v>
      </c>
      <c r="C50" s="668">
        <v>8</v>
      </c>
      <c r="D50" s="257" t="s">
        <v>161</v>
      </c>
      <c r="E50" s="251" t="s">
        <v>157</v>
      </c>
      <c r="F50" s="287" t="s">
        <v>327</v>
      </c>
      <c r="G50" s="790" t="s">
        <v>328</v>
      </c>
      <c r="H50" s="331" t="s">
        <v>329</v>
      </c>
      <c r="I50" s="707" t="s">
        <v>12</v>
      </c>
      <c r="J50" s="707" t="s">
        <v>114</v>
      </c>
      <c r="K50" s="614">
        <f>VLOOKUP(I50,'[7]MATRIZ CALIFICACIÓN'!$B$10:$C$14,2,0)</f>
        <v>2</v>
      </c>
      <c r="L50" s="637">
        <f>HLOOKUP(J50,'[7]MATRIZ CALIFICACIÓN'!$D$8:$F$9,2,0)</f>
        <v>2</v>
      </c>
      <c r="M50" s="736">
        <f>VALUE(CONCATENATE(K50,L50))</f>
        <v>22</v>
      </c>
      <c r="N50" s="517" t="str">
        <f>VLOOKUP(M50,'[7]MATRIZ CALIFICACIÓN'!$D$27:$E$69,2,0)</f>
        <v>MODERADA</v>
      </c>
      <c r="O50" s="336" t="s">
        <v>330</v>
      </c>
      <c r="P50" s="255" t="s">
        <v>106</v>
      </c>
      <c r="Q50" s="707" t="s">
        <v>47</v>
      </c>
      <c r="R50" s="708" t="s">
        <v>114</v>
      </c>
      <c r="S50" s="539" t="s">
        <v>10</v>
      </c>
      <c r="T50" s="337" t="s">
        <v>331</v>
      </c>
      <c r="U50" s="345" t="s">
        <v>332</v>
      </c>
      <c r="V50" s="247" t="s">
        <v>333</v>
      </c>
      <c r="W50" s="307" t="s">
        <v>334</v>
      </c>
      <c r="X50" s="431" t="s">
        <v>335</v>
      </c>
      <c r="Y50" s="439">
        <v>42614</v>
      </c>
      <c r="Z50" s="466" t="s">
        <v>788</v>
      </c>
      <c r="AA50" s="443" t="s">
        <v>334</v>
      </c>
      <c r="AB50" s="440">
        <v>1</v>
      </c>
      <c r="AC50" s="158"/>
      <c r="AD50" s="162"/>
      <c r="AE50" s="158"/>
      <c r="AF50" s="162"/>
      <c r="AG50" s="158"/>
      <c r="AH50" s="162"/>
      <c r="AI50" s="158"/>
      <c r="AJ50" s="162"/>
      <c r="AK50" s="158"/>
      <c r="AL50" s="162"/>
      <c r="AM50" s="158"/>
    </row>
    <row r="51" spans="1:39" ht="58.5" customHeight="1" x14ac:dyDescent="0.2">
      <c r="A51" s="586"/>
      <c r="B51" s="619"/>
      <c r="C51" s="668"/>
      <c r="D51" s="624" t="s">
        <v>166</v>
      </c>
      <c r="E51" s="617" t="s">
        <v>160</v>
      </c>
      <c r="F51" s="274" t="s">
        <v>336</v>
      </c>
      <c r="G51" s="688"/>
      <c r="H51" s="313" t="s">
        <v>337</v>
      </c>
      <c r="I51" s="523"/>
      <c r="J51" s="523"/>
      <c r="K51" s="614"/>
      <c r="L51" s="637"/>
      <c r="M51" s="736"/>
      <c r="N51" s="517"/>
      <c r="O51" s="596" t="s">
        <v>338</v>
      </c>
      <c r="P51" s="591" t="s">
        <v>106</v>
      </c>
      <c r="Q51" s="523"/>
      <c r="R51" s="562"/>
      <c r="S51" s="539"/>
      <c r="T51" s="310" t="s">
        <v>339</v>
      </c>
      <c r="U51" s="234" t="s">
        <v>340</v>
      </c>
      <c r="V51" s="305" t="s">
        <v>341</v>
      </c>
      <c r="W51" s="235" t="s">
        <v>334</v>
      </c>
      <c r="X51" s="432" t="s">
        <v>342</v>
      </c>
      <c r="Y51" s="441" t="s">
        <v>826</v>
      </c>
      <c r="Z51" s="467" t="s">
        <v>789</v>
      </c>
      <c r="AA51" s="1155" t="s">
        <v>334</v>
      </c>
      <c r="AB51" s="442">
        <v>0</v>
      </c>
      <c r="AC51" s="159"/>
      <c r="AD51" s="163"/>
      <c r="AE51" s="159"/>
      <c r="AF51" s="163"/>
      <c r="AG51" s="159"/>
      <c r="AH51" s="163"/>
      <c r="AI51" s="159"/>
      <c r="AJ51" s="163"/>
      <c r="AK51" s="159"/>
      <c r="AL51" s="163"/>
      <c r="AM51" s="159"/>
    </row>
    <row r="52" spans="1:39" ht="45" customHeight="1" x14ac:dyDescent="0.2">
      <c r="A52" s="586"/>
      <c r="B52" s="619"/>
      <c r="C52" s="668"/>
      <c r="D52" s="509"/>
      <c r="E52" s="614"/>
      <c r="F52" s="274" t="s">
        <v>343</v>
      </c>
      <c r="G52" s="688"/>
      <c r="H52" s="313" t="s">
        <v>344</v>
      </c>
      <c r="I52" s="523"/>
      <c r="J52" s="523"/>
      <c r="K52" s="614"/>
      <c r="L52" s="637"/>
      <c r="M52" s="736"/>
      <c r="N52" s="517"/>
      <c r="O52" s="597"/>
      <c r="P52" s="520"/>
      <c r="Q52" s="523"/>
      <c r="R52" s="562"/>
      <c r="S52" s="539"/>
      <c r="T52" s="310" t="s">
        <v>339</v>
      </c>
      <c r="U52" s="234" t="s">
        <v>345</v>
      </c>
      <c r="V52" s="305" t="s">
        <v>346</v>
      </c>
      <c r="W52" s="235" t="s">
        <v>334</v>
      </c>
      <c r="X52" s="438" t="s">
        <v>347</v>
      </c>
      <c r="Y52" s="441" t="s">
        <v>826</v>
      </c>
      <c r="Z52" s="438" t="s">
        <v>790</v>
      </c>
      <c r="AA52" s="1156" t="s">
        <v>334</v>
      </c>
      <c r="AB52" s="442">
        <v>0</v>
      </c>
      <c r="AC52" s="159"/>
      <c r="AD52" s="163"/>
      <c r="AE52" s="159"/>
      <c r="AF52" s="163"/>
      <c r="AG52" s="159"/>
      <c r="AH52" s="163"/>
      <c r="AI52" s="159"/>
      <c r="AJ52" s="163"/>
      <c r="AK52" s="159"/>
      <c r="AL52" s="163"/>
      <c r="AM52" s="159"/>
    </row>
    <row r="53" spans="1:39" ht="32.25" customHeight="1" x14ac:dyDescent="0.2">
      <c r="A53" s="586"/>
      <c r="B53" s="619"/>
      <c r="C53" s="668"/>
      <c r="D53" s="509"/>
      <c r="E53" s="614"/>
      <c r="F53" s="624" t="s">
        <v>348</v>
      </c>
      <c r="G53" s="688"/>
      <c r="H53" s="591" t="s">
        <v>349</v>
      </c>
      <c r="I53" s="524"/>
      <c r="J53" s="524"/>
      <c r="K53" s="614"/>
      <c r="L53" s="637"/>
      <c r="M53" s="736"/>
      <c r="N53" s="517"/>
      <c r="O53" s="597"/>
      <c r="P53" s="520"/>
      <c r="Q53" s="524"/>
      <c r="R53" s="563"/>
      <c r="S53" s="539"/>
      <c r="T53" s="538" t="s">
        <v>339</v>
      </c>
      <c r="U53" s="716" t="s">
        <v>350</v>
      </c>
      <c r="V53" s="717" t="s">
        <v>351</v>
      </c>
      <c r="W53" s="513" t="s">
        <v>334</v>
      </c>
      <c r="X53" s="532" t="s">
        <v>352</v>
      </c>
      <c r="Y53" s="529" t="s">
        <v>791</v>
      </c>
      <c r="Z53" s="532" t="s">
        <v>792</v>
      </c>
      <c r="AA53" s="548" t="s">
        <v>334</v>
      </c>
      <c r="AB53" s="550">
        <v>1</v>
      </c>
      <c r="AC53" s="159"/>
      <c r="AD53" s="163"/>
      <c r="AE53" s="159"/>
      <c r="AF53" s="163"/>
      <c r="AG53" s="159"/>
      <c r="AH53" s="163"/>
      <c r="AI53" s="159"/>
      <c r="AJ53" s="163"/>
      <c r="AK53" s="159"/>
      <c r="AL53" s="163"/>
      <c r="AM53" s="159"/>
    </row>
    <row r="54" spans="1:39" ht="20.25" customHeight="1" thickBot="1" x14ac:dyDescent="0.25">
      <c r="A54" s="586"/>
      <c r="B54" s="619"/>
      <c r="C54" s="669"/>
      <c r="D54" s="510"/>
      <c r="E54" s="615"/>
      <c r="F54" s="510"/>
      <c r="G54" s="624"/>
      <c r="H54" s="521"/>
      <c r="I54" s="525"/>
      <c r="J54" s="525"/>
      <c r="K54" s="615"/>
      <c r="L54" s="638"/>
      <c r="M54" s="737"/>
      <c r="N54" s="518"/>
      <c r="O54" s="598"/>
      <c r="P54" s="521"/>
      <c r="Q54" s="525"/>
      <c r="R54" s="564"/>
      <c r="S54" s="540"/>
      <c r="T54" s="540"/>
      <c r="U54" s="533"/>
      <c r="V54" s="594"/>
      <c r="W54" s="527"/>
      <c r="X54" s="533"/>
      <c r="Y54" s="530"/>
      <c r="Z54" s="533"/>
      <c r="AA54" s="549"/>
      <c r="AB54" s="551"/>
      <c r="AC54" s="160"/>
      <c r="AD54" s="164"/>
      <c r="AE54" s="160"/>
      <c r="AF54" s="164"/>
      <c r="AG54" s="160"/>
      <c r="AH54" s="164"/>
      <c r="AI54" s="160"/>
      <c r="AJ54" s="164"/>
      <c r="AK54" s="160"/>
      <c r="AL54" s="164"/>
      <c r="AM54" s="160"/>
    </row>
    <row r="55" spans="1:39" ht="71.25" customHeight="1" x14ac:dyDescent="0.2">
      <c r="A55" s="586"/>
      <c r="B55" s="619"/>
      <c r="C55" s="787">
        <v>9</v>
      </c>
      <c r="D55" s="279" t="s">
        <v>162</v>
      </c>
      <c r="E55" s="286" t="s">
        <v>157</v>
      </c>
      <c r="F55" s="287" t="s">
        <v>336</v>
      </c>
      <c r="G55" s="687" t="s">
        <v>353</v>
      </c>
      <c r="H55" s="331" t="s">
        <v>337</v>
      </c>
      <c r="I55" s="522" t="s">
        <v>29</v>
      </c>
      <c r="J55" s="522" t="s">
        <v>114</v>
      </c>
      <c r="K55" s="613">
        <f>VLOOKUP(I55,'[6]MATRIZ CALIFICACIÓN'!$B$10:$C$14,2,0)</f>
        <v>3</v>
      </c>
      <c r="L55" s="636">
        <f>HLOOKUP(J55,'[6]MATRIZ CALIFICACIÓN'!$D$8:$F$9,2,0)</f>
        <v>2</v>
      </c>
      <c r="M55" s="613">
        <f>VALUE(CONCATENATE(K55,L55))</f>
        <v>32</v>
      </c>
      <c r="N55" s="516" t="str">
        <f>VLOOKUP(M55,'[7]MATRIZ CALIFICACIÓN'!$D$27:$E$69,2,0)</f>
        <v xml:space="preserve">ALTA </v>
      </c>
      <c r="O55" s="516" t="s">
        <v>354</v>
      </c>
      <c r="P55" s="519" t="s">
        <v>106</v>
      </c>
      <c r="Q55" s="522" t="s">
        <v>47</v>
      </c>
      <c r="R55" s="561" t="s">
        <v>114</v>
      </c>
      <c r="S55" s="571" t="s">
        <v>10</v>
      </c>
      <c r="T55" s="271" t="s">
        <v>339</v>
      </c>
      <c r="U55" s="245" t="s">
        <v>355</v>
      </c>
      <c r="V55" s="272" t="s">
        <v>351</v>
      </c>
      <c r="W55" s="307" t="s">
        <v>334</v>
      </c>
      <c r="X55" s="431" t="s">
        <v>352</v>
      </c>
      <c r="Y55" s="441" t="s">
        <v>791</v>
      </c>
      <c r="Z55" s="1157" t="s">
        <v>793</v>
      </c>
      <c r="AA55" s="466" t="s">
        <v>334</v>
      </c>
      <c r="AB55" s="1161">
        <v>1</v>
      </c>
      <c r="AC55" s="158"/>
      <c r="AD55" s="165"/>
      <c r="AE55" s="158"/>
      <c r="AF55" s="165"/>
      <c r="AG55" s="158"/>
      <c r="AH55" s="165"/>
      <c r="AI55" s="158"/>
      <c r="AJ55" s="165"/>
      <c r="AK55" s="158"/>
      <c r="AL55" s="165"/>
      <c r="AM55" s="158"/>
    </row>
    <row r="56" spans="1:39" ht="27" customHeight="1" x14ac:dyDescent="0.2">
      <c r="A56" s="586"/>
      <c r="B56" s="619"/>
      <c r="C56" s="788"/>
      <c r="D56" s="624" t="s">
        <v>163</v>
      </c>
      <c r="E56" s="282" t="s">
        <v>158</v>
      </c>
      <c r="F56" s="274" t="s">
        <v>343</v>
      </c>
      <c r="G56" s="688"/>
      <c r="H56" s="313" t="s">
        <v>356</v>
      </c>
      <c r="I56" s="523"/>
      <c r="J56" s="523"/>
      <c r="K56" s="614"/>
      <c r="L56" s="637"/>
      <c r="M56" s="614"/>
      <c r="N56" s="517"/>
      <c r="O56" s="517"/>
      <c r="P56" s="520"/>
      <c r="Q56" s="523"/>
      <c r="R56" s="562"/>
      <c r="S56" s="539"/>
      <c r="T56" s="591" t="s">
        <v>339</v>
      </c>
      <c r="U56" s="716" t="s">
        <v>357</v>
      </c>
      <c r="V56" s="591" t="s">
        <v>346</v>
      </c>
      <c r="W56" s="591" t="s">
        <v>334</v>
      </c>
      <c r="X56" s="532" t="s">
        <v>347</v>
      </c>
      <c r="Y56" s="528" t="s">
        <v>826</v>
      </c>
      <c r="Z56" s="1158" t="s">
        <v>790</v>
      </c>
      <c r="AA56" s="716" t="s">
        <v>334</v>
      </c>
      <c r="AB56" s="552">
        <v>0</v>
      </c>
      <c r="AC56" s="159"/>
      <c r="AD56" s="163"/>
      <c r="AE56" s="159"/>
      <c r="AF56" s="163"/>
      <c r="AG56" s="159"/>
      <c r="AH56" s="163"/>
      <c r="AI56" s="159"/>
      <c r="AJ56" s="163"/>
      <c r="AK56" s="159"/>
      <c r="AL56" s="163"/>
      <c r="AM56" s="159"/>
    </row>
    <row r="57" spans="1:39" ht="34.5" customHeight="1" x14ac:dyDescent="0.2">
      <c r="A57" s="586"/>
      <c r="B57" s="619"/>
      <c r="C57" s="788"/>
      <c r="D57" s="509"/>
      <c r="E57" s="617" t="s">
        <v>160</v>
      </c>
      <c r="F57" s="274" t="s">
        <v>348</v>
      </c>
      <c r="G57" s="688"/>
      <c r="H57" s="591" t="s">
        <v>349</v>
      </c>
      <c r="I57" s="523"/>
      <c r="J57" s="523"/>
      <c r="K57" s="614"/>
      <c r="L57" s="637"/>
      <c r="M57" s="614"/>
      <c r="N57" s="517"/>
      <c r="O57" s="517"/>
      <c r="P57" s="520"/>
      <c r="Q57" s="523"/>
      <c r="R57" s="562"/>
      <c r="S57" s="539"/>
      <c r="T57" s="520"/>
      <c r="U57" s="532"/>
      <c r="V57" s="520"/>
      <c r="W57" s="520"/>
      <c r="X57" s="532"/>
      <c r="Y57" s="529"/>
      <c r="Z57" s="1159"/>
      <c r="AA57" s="532"/>
      <c r="AB57" s="553"/>
      <c r="AC57" s="159"/>
      <c r="AD57" s="163"/>
      <c r="AE57" s="159"/>
      <c r="AF57" s="163"/>
      <c r="AG57" s="159"/>
      <c r="AH57" s="163"/>
      <c r="AI57" s="159"/>
      <c r="AJ57" s="163"/>
      <c r="AK57" s="159"/>
      <c r="AL57" s="163"/>
      <c r="AM57" s="159"/>
    </row>
    <row r="58" spans="1:39" ht="27" customHeight="1" x14ac:dyDescent="0.2">
      <c r="A58" s="586"/>
      <c r="B58" s="619"/>
      <c r="C58" s="788"/>
      <c r="D58" s="509"/>
      <c r="E58" s="614"/>
      <c r="F58" s="274" t="s">
        <v>358</v>
      </c>
      <c r="G58" s="688"/>
      <c r="H58" s="520"/>
      <c r="I58" s="524"/>
      <c r="J58" s="524"/>
      <c r="K58" s="614"/>
      <c r="L58" s="637"/>
      <c r="M58" s="614"/>
      <c r="N58" s="517"/>
      <c r="O58" s="517"/>
      <c r="P58" s="520"/>
      <c r="Q58" s="524"/>
      <c r="R58" s="563"/>
      <c r="S58" s="539"/>
      <c r="T58" s="520"/>
      <c r="U58" s="532"/>
      <c r="V58" s="520"/>
      <c r="W58" s="520"/>
      <c r="X58" s="532"/>
      <c r="Y58" s="529"/>
      <c r="Z58" s="1159"/>
      <c r="AA58" s="532"/>
      <c r="AB58" s="553"/>
      <c r="AC58" s="159"/>
      <c r="AD58" s="163"/>
      <c r="AE58" s="159"/>
      <c r="AF58" s="163"/>
      <c r="AG58" s="159"/>
      <c r="AH58" s="163"/>
      <c r="AI58" s="159"/>
      <c r="AJ58" s="163"/>
      <c r="AK58" s="159"/>
      <c r="AL58" s="163"/>
      <c r="AM58" s="159"/>
    </row>
    <row r="59" spans="1:39" ht="47.25" customHeight="1" thickBot="1" x14ac:dyDescent="0.25">
      <c r="A59" s="586"/>
      <c r="B59" s="619"/>
      <c r="C59" s="789"/>
      <c r="D59" s="510"/>
      <c r="E59" s="615"/>
      <c r="F59" s="285" t="s">
        <v>270</v>
      </c>
      <c r="G59" s="689"/>
      <c r="H59" s="521"/>
      <c r="I59" s="525"/>
      <c r="J59" s="525"/>
      <c r="K59" s="615"/>
      <c r="L59" s="638"/>
      <c r="M59" s="615"/>
      <c r="N59" s="518"/>
      <c r="O59" s="518"/>
      <c r="P59" s="521"/>
      <c r="Q59" s="525"/>
      <c r="R59" s="564"/>
      <c r="S59" s="540"/>
      <c r="T59" s="521"/>
      <c r="U59" s="533"/>
      <c r="V59" s="521"/>
      <c r="W59" s="521"/>
      <c r="X59" s="533"/>
      <c r="Y59" s="530"/>
      <c r="Z59" s="1160"/>
      <c r="AA59" s="533"/>
      <c r="AB59" s="554"/>
      <c r="AC59" s="160"/>
      <c r="AD59" s="170"/>
      <c r="AE59" s="160"/>
      <c r="AF59" s="170"/>
      <c r="AG59" s="160"/>
      <c r="AH59" s="170"/>
      <c r="AI59" s="160"/>
      <c r="AJ59" s="170"/>
      <c r="AK59" s="160"/>
      <c r="AL59" s="170"/>
      <c r="AM59" s="160"/>
    </row>
    <row r="60" spans="1:39" ht="51" customHeight="1" x14ac:dyDescent="0.2">
      <c r="A60" s="586"/>
      <c r="B60" s="619"/>
      <c r="C60" s="646">
        <v>10</v>
      </c>
      <c r="D60" s="279" t="s">
        <v>162</v>
      </c>
      <c r="E60" s="286" t="s">
        <v>157</v>
      </c>
      <c r="F60" s="287" t="s">
        <v>327</v>
      </c>
      <c r="G60" s="790" t="s">
        <v>359</v>
      </c>
      <c r="H60" s="145" t="s">
        <v>329</v>
      </c>
      <c r="I60" s="522" t="s">
        <v>47</v>
      </c>
      <c r="J60" s="522" t="s">
        <v>114</v>
      </c>
      <c r="K60" s="652">
        <f>VLOOKUP(I60,'[4]MATRIZ CALIFICACIÓN'!$B$10:$C$14,2,0)</f>
        <v>1</v>
      </c>
      <c r="L60" s="636">
        <f>HLOOKUP(J60,'[4]MATRIZ CALIFICACIÓN'!$D$8:$F$9,2,0)</f>
        <v>2</v>
      </c>
      <c r="M60" s="613">
        <f>VALUE(CONCATENATE(K60,L60))</f>
        <v>12</v>
      </c>
      <c r="N60" s="516" t="str">
        <f>VLOOKUP(M60,'[7]MATRIZ CALIFICACIÓN'!$D$27:$E$69,2,0)</f>
        <v>BAJA</v>
      </c>
      <c r="O60" s="634" t="s">
        <v>360</v>
      </c>
      <c r="P60" s="519" t="s">
        <v>106</v>
      </c>
      <c r="Q60" s="522" t="s">
        <v>47</v>
      </c>
      <c r="R60" s="561" t="s">
        <v>114</v>
      </c>
      <c r="S60" s="571" t="s">
        <v>10</v>
      </c>
      <c r="T60" s="519" t="s">
        <v>361</v>
      </c>
      <c r="U60" s="531" t="s">
        <v>362</v>
      </c>
      <c r="V60" s="519" t="s">
        <v>363</v>
      </c>
      <c r="W60" s="519" t="s">
        <v>334</v>
      </c>
      <c r="X60" s="531" t="s">
        <v>364</v>
      </c>
      <c r="Y60" s="531" t="s">
        <v>794</v>
      </c>
      <c r="Z60" s="531" t="s">
        <v>795</v>
      </c>
      <c r="AA60" s="531" t="s">
        <v>800</v>
      </c>
      <c r="AB60" s="531" t="s">
        <v>796</v>
      </c>
      <c r="AC60" s="158"/>
      <c r="AD60" s="162"/>
      <c r="AE60" s="158"/>
      <c r="AF60" s="162"/>
      <c r="AG60" s="158"/>
      <c r="AH60" s="162"/>
      <c r="AI60" s="158"/>
      <c r="AJ60" s="162"/>
      <c r="AK60" s="158"/>
      <c r="AL60" s="162"/>
      <c r="AM60" s="158"/>
    </row>
    <row r="61" spans="1:39" ht="39" customHeight="1" x14ac:dyDescent="0.2">
      <c r="A61" s="586"/>
      <c r="B61" s="619"/>
      <c r="C61" s="647"/>
      <c r="D61" s="624" t="s">
        <v>163</v>
      </c>
      <c r="E61" s="617" t="s">
        <v>160</v>
      </c>
      <c r="F61" s="274" t="s">
        <v>336</v>
      </c>
      <c r="G61" s="688"/>
      <c r="H61" s="326" t="s">
        <v>349</v>
      </c>
      <c r="I61" s="523"/>
      <c r="J61" s="523"/>
      <c r="K61" s="653"/>
      <c r="L61" s="637"/>
      <c r="M61" s="614"/>
      <c r="N61" s="517"/>
      <c r="O61" s="619"/>
      <c r="P61" s="520"/>
      <c r="Q61" s="523"/>
      <c r="R61" s="562"/>
      <c r="S61" s="539"/>
      <c r="T61" s="520"/>
      <c r="U61" s="532"/>
      <c r="V61" s="520"/>
      <c r="W61" s="520"/>
      <c r="X61" s="532"/>
      <c r="Y61" s="532"/>
      <c r="Z61" s="532"/>
      <c r="AA61" s="532"/>
      <c r="AB61" s="532"/>
      <c r="AC61" s="159"/>
      <c r="AD61" s="163"/>
      <c r="AE61" s="159"/>
      <c r="AF61" s="163"/>
      <c r="AG61" s="159"/>
      <c r="AH61" s="163"/>
      <c r="AI61" s="159"/>
      <c r="AJ61" s="163"/>
      <c r="AK61" s="159"/>
      <c r="AL61" s="163"/>
      <c r="AM61" s="159"/>
    </row>
    <row r="62" spans="1:39" ht="36" customHeight="1" x14ac:dyDescent="0.2">
      <c r="A62" s="586"/>
      <c r="B62" s="619"/>
      <c r="C62" s="647"/>
      <c r="D62" s="509"/>
      <c r="E62" s="614"/>
      <c r="F62" s="624" t="s">
        <v>365</v>
      </c>
      <c r="G62" s="688"/>
      <c r="H62" s="618" t="s">
        <v>366</v>
      </c>
      <c r="I62" s="523"/>
      <c r="J62" s="523"/>
      <c r="K62" s="653"/>
      <c r="L62" s="637"/>
      <c r="M62" s="614"/>
      <c r="N62" s="517"/>
      <c r="O62" s="619"/>
      <c r="P62" s="520"/>
      <c r="Q62" s="523"/>
      <c r="R62" s="562"/>
      <c r="S62" s="539"/>
      <c r="T62" s="520"/>
      <c r="U62" s="532"/>
      <c r="V62" s="520"/>
      <c r="W62" s="520"/>
      <c r="X62" s="532"/>
      <c r="Y62" s="532"/>
      <c r="Z62" s="532"/>
      <c r="AA62" s="532"/>
      <c r="AB62" s="532"/>
      <c r="AC62" s="159"/>
      <c r="AD62" s="163"/>
      <c r="AE62" s="159"/>
      <c r="AF62" s="163"/>
      <c r="AG62" s="159"/>
      <c r="AH62" s="163"/>
      <c r="AI62" s="159"/>
      <c r="AJ62" s="163"/>
      <c r="AK62" s="159"/>
      <c r="AL62" s="163"/>
      <c r="AM62" s="159"/>
    </row>
    <row r="63" spans="1:39" ht="27.75" customHeight="1" x14ac:dyDescent="0.2">
      <c r="A63" s="586"/>
      <c r="B63" s="619"/>
      <c r="C63" s="647"/>
      <c r="D63" s="509"/>
      <c r="E63" s="614"/>
      <c r="F63" s="509"/>
      <c r="G63" s="688"/>
      <c r="H63" s="619"/>
      <c r="I63" s="524"/>
      <c r="J63" s="524"/>
      <c r="K63" s="653"/>
      <c r="L63" s="637"/>
      <c r="M63" s="614"/>
      <c r="N63" s="517"/>
      <c r="O63" s="619"/>
      <c r="P63" s="520"/>
      <c r="Q63" s="524"/>
      <c r="R63" s="563"/>
      <c r="S63" s="539"/>
      <c r="T63" s="520"/>
      <c r="U63" s="532"/>
      <c r="V63" s="520"/>
      <c r="W63" s="520"/>
      <c r="X63" s="532"/>
      <c r="Y63" s="532"/>
      <c r="Z63" s="532"/>
      <c r="AA63" s="532"/>
      <c r="AB63" s="532"/>
      <c r="AC63" s="159"/>
      <c r="AD63" s="163"/>
      <c r="AE63" s="159"/>
      <c r="AF63" s="163"/>
      <c r="AG63" s="159"/>
      <c r="AH63" s="163"/>
      <c r="AI63" s="159"/>
      <c r="AJ63" s="163"/>
      <c r="AK63" s="159"/>
      <c r="AL63" s="163"/>
      <c r="AM63" s="159"/>
    </row>
    <row r="64" spans="1:39" ht="53.25" customHeight="1" thickBot="1" x14ac:dyDescent="0.25">
      <c r="A64" s="586"/>
      <c r="B64" s="619"/>
      <c r="C64" s="648"/>
      <c r="D64" s="510"/>
      <c r="E64" s="615"/>
      <c r="F64" s="510"/>
      <c r="G64" s="624"/>
      <c r="H64" s="620"/>
      <c r="I64" s="525"/>
      <c r="J64" s="525"/>
      <c r="K64" s="654"/>
      <c r="L64" s="638"/>
      <c r="M64" s="615"/>
      <c r="N64" s="518"/>
      <c r="O64" s="620"/>
      <c r="P64" s="521"/>
      <c r="Q64" s="525"/>
      <c r="R64" s="564"/>
      <c r="S64" s="540"/>
      <c r="T64" s="521"/>
      <c r="U64" s="533"/>
      <c r="V64" s="521"/>
      <c r="W64" s="521"/>
      <c r="X64" s="533"/>
      <c r="Y64" s="533"/>
      <c r="Z64" s="533"/>
      <c r="AA64" s="533"/>
      <c r="AB64" s="533"/>
      <c r="AC64" s="160"/>
      <c r="AD64" s="164"/>
      <c r="AE64" s="160"/>
      <c r="AF64" s="164"/>
      <c r="AG64" s="160"/>
      <c r="AH64" s="164"/>
      <c r="AI64" s="160"/>
      <c r="AJ64" s="164"/>
      <c r="AK64" s="160"/>
      <c r="AL64" s="164"/>
      <c r="AM64" s="160"/>
    </row>
    <row r="65" spans="1:39" ht="144" customHeight="1" x14ac:dyDescent="0.2">
      <c r="A65" s="586"/>
      <c r="B65" s="619"/>
      <c r="C65" s="678">
        <v>11</v>
      </c>
      <c r="D65" s="279" t="s">
        <v>162</v>
      </c>
      <c r="E65" s="286" t="s">
        <v>157</v>
      </c>
      <c r="F65" s="287" t="s">
        <v>327</v>
      </c>
      <c r="G65" s="687" t="s">
        <v>367</v>
      </c>
      <c r="H65" s="145" t="s">
        <v>356</v>
      </c>
      <c r="I65" s="522" t="s">
        <v>47</v>
      </c>
      <c r="J65" s="522" t="s">
        <v>114</v>
      </c>
      <c r="K65" s="681">
        <f>VLOOKUP(I65,'[4]MATRIZ CALIFICACIÓN'!$B$10:$C$14,2,0)</f>
        <v>1</v>
      </c>
      <c r="L65" s="639">
        <f>HLOOKUP(J65,'[4]MATRIZ CALIFICACIÓN'!$D$8:$F$9,2,0)</f>
        <v>2</v>
      </c>
      <c r="M65" s="519">
        <f>VALUE(CONCATENATE(K65,L65))</f>
        <v>12</v>
      </c>
      <c r="N65" s="516" t="str">
        <f>VLOOKUP(M65,'[7]MATRIZ CALIFICACIÓN'!$D$27:$E$69,2,0)</f>
        <v>BAJA</v>
      </c>
      <c r="O65" s="300" t="s">
        <v>368</v>
      </c>
      <c r="P65" s="255" t="s">
        <v>106</v>
      </c>
      <c r="Q65" s="522" t="s">
        <v>47</v>
      </c>
      <c r="R65" s="561" t="s">
        <v>114</v>
      </c>
      <c r="S65" s="571" t="s">
        <v>10</v>
      </c>
      <c r="T65" s="748" t="s">
        <v>369</v>
      </c>
      <c r="U65" s="531" t="s">
        <v>370</v>
      </c>
      <c r="V65" s="519" t="s">
        <v>371</v>
      </c>
      <c r="W65" s="519" t="s">
        <v>334</v>
      </c>
      <c r="X65" s="531" t="s">
        <v>372</v>
      </c>
      <c r="Y65" s="419"/>
      <c r="Z65" s="464" t="s">
        <v>797</v>
      </c>
      <c r="AA65" s="370" t="s">
        <v>798</v>
      </c>
      <c r="AB65" s="1154">
        <v>1</v>
      </c>
      <c r="AC65" s="158"/>
      <c r="AD65" s="162"/>
      <c r="AE65" s="158"/>
      <c r="AF65" s="162"/>
      <c r="AG65" s="158"/>
      <c r="AH65" s="162"/>
      <c r="AI65" s="158"/>
      <c r="AJ65" s="162"/>
      <c r="AK65" s="158"/>
      <c r="AL65" s="162"/>
      <c r="AM65" s="158"/>
    </row>
    <row r="66" spans="1:39" ht="61.5" customHeight="1" x14ac:dyDescent="0.2">
      <c r="A66" s="586"/>
      <c r="B66" s="619"/>
      <c r="C66" s="679"/>
      <c r="D66" s="624" t="s">
        <v>163</v>
      </c>
      <c r="E66" s="617" t="s">
        <v>160</v>
      </c>
      <c r="F66" s="274" t="s">
        <v>336</v>
      </c>
      <c r="G66" s="688"/>
      <c r="H66" s="313" t="s">
        <v>349</v>
      </c>
      <c r="I66" s="523"/>
      <c r="J66" s="523"/>
      <c r="K66" s="682"/>
      <c r="L66" s="640"/>
      <c r="M66" s="520"/>
      <c r="N66" s="517"/>
      <c r="O66" s="301" t="s">
        <v>373</v>
      </c>
      <c r="P66" s="266" t="s">
        <v>106</v>
      </c>
      <c r="Q66" s="523"/>
      <c r="R66" s="562"/>
      <c r="S66" s="539"/>
      <c r="T66" s="749"/>
      <c r="U66" s="532"/>
      <c r="V66" s="520"/>
      <c r="W66" s="520"/>
      <c r="X66" s="532"/>
      <c r="Y66" s="528"/>
      <c r="Z66" s="520" t="s">
        <v>799</v>
      </c>
      <c r="AA66" s="556" t="s">
        <v>798</v>
      </c>
      <c r="AB66" s="558">
        <v>1</v>
      </c>
      <c r="AC66" s="159"/>
      <c r="AD66" s="163"/>
      <c r="AE66" s="159"/>
      <c r="AF66" s="163"/>
      <c r="AG66" s="159"/>
      <c r="AH66" s="163"/>
      <c r="AI66" s="159"/>
      <c r="AJ66" s="163"/>
      <c r="AK66" s="159"/>
      <c r="AL66" s="163"/>
      <c r="AM66" s="159"/>
    </row>
    <row r="67" spans="1:39" ht="63" customHeight="1" x14ac:dyDescent="0.2">
      <c r="A67" s="586"/>
      <c r="B67" s="619"/>
      <c r="C67" s="679"/>
      <c r="D67" s="509"/>
      <c r="E67" s="614"/>
      <c r="F67" s="274" t="s">
        <v>374</v>
      </c>
      <c r="G67" s="688"/>
      <c r="H67" s="591" t="s">
        <v>375</v>
      </c>
      <c r="I67" s="523"/>
      <c r="J67" s="523"/>
      <c r="K67" s="682"/>
      <c r="L67" s="640"/>
      <c r="M67" s="520"/>
      <c r="N67" s="517"/>
      <c r="O67" s="626" t="s">
        <v>376</v>
      </c>
      <c r="P67" s="591" t="s">
        <v>106</v>
      </c>
      <c r="Q67" s="523"/>
      <c r="R67" s="562"/>
      <c r="S67" s="539"/>
      <c r="T67" s="749"/>
      <c r="U67" s="532"/>
      <c r="V67" s="520"/>
      <c r="W67" s="520"/>
      <c r="X67" s="532"/>
      <c r="Y67" s="529"/>
      <c r="Z67" s="520"/>
      <c r="AA67" s="556"/>
      <c r="AB67" s="559"/>
      <c r="AC67" s="159"/>
      <c r="AD67" s="163"/>
      <c r="AE67" s="159"/>
      <c r="AF67" s="163"/>
      <c r="AG67" s="159"/>
      <c r="AH67" s="163"/>
      <c r="AI67" s="159"/>
      <c r="AJ67" s="163"/>
      <c r="AK67" s="159"/>
      <c r="AL67" s="163"/>
      <c r="AM67" s="159"/>
    </row>
    <row r="68" spans="1:39" ht="20.25" customHeight="1" x14ac:dyDescent="0.2">
      <c r="A68" s="586"/>
      <c r="B68" s="619"/>
      <c r="C68" s="679"/>
      <c r="D68" s="509"/>
      <c r="E68" s="614"/>
      <c r="F68" s="624" t="s">
        <v>377</v>
      </c>
      <c r="G68" s="688"/>
      <c r="H68" s="520"/>
      <c r="I68" s="524"/>
      <c r="J68" s="524"/>
      <c r="K68" s="682"/>
      <c r="L68" s="640"/>
      <c r="M68" s="520"/>
      <c r="N68" s="517"/>
      <c r="O68" s="627"/>
      <c r="P68" s="520"/>
      <c r="Q68" s="524"/>
      <c r="R68" s="563"/>
      <c r="S68" s="539"/>
      <c r="T68" s="749"/>
      <c r="U68" s="532"/>
      <c r="V68" s="520"/>
      <c r="W68" s="520"/>
      <c r="X68" s="532"/>
      <c r="Y68" s="529"/>
      <c r="Z68" s="520"/>
      <c r="AA68" s="556"/>
      <c r="AB68" s="559"/>
      <c r="AC68" s="159"/>
      <c r="AD68" s="163"/>
      <c r="AE68" s="159"/>
      <c r="AF68" s="163"/>
      <c r="AG68" s="159"/>
      <c r="AH68" s="163"/>
      <c r="AI68" s="159"/>
      <c r="AJ68" s="163"/>
      <c r="AK68" s="159"/>
      <c r="AL68" s="163"/>
      <c r="AM68" s="159"/>
    </row>
    <row r="69" spans="1:39" ht="43.5" customHeight="1" thickBot="1" x14ac:dyDescent="0.25">
      <c r="A69" s="587"/>
      <c r="B69" s="620"/>
      <c r="C69" s="680"/>
      <c r="D69" s="510"/>
      <c r="E69" s="615"/>
      <c r="F69" s="510"/>
      <c r="G69" s="689"/>
      <c r="H69" s="521"/>
      <c r="I69" s="525"/>
      <c r="J69" s="525"/>
      <c r="K69" s="683"/>
      <c r="L69" s="641"/>
      <c r="M69" s="521"/>
      <c r="N69" s="518"/>
      <c r="O69" s="628"/>
      <c r="P69" s="521"/>
      <c r="Q69" s="525"/>
      <c r="R69" s="564"/>
      <c r="S69" s="540"/>
      <c r="T69" s="750"/>
      <c r="U69" s="533"/>
      <c r="V69" s="521"/>
      <c r="W69" s="521"/>
      <c r="X69" s="533"/>
      <c r="Y69" s="530"/>
      <c r="Z69" s="521"/>
      <c r="AA69" s="557"/>
      <c r="AB69" s="560"/>
      <c r="AC69" s="160"/>
      <c r="AD69" s="164"/>
      <c r="AE69" s="160"/>
      <c r="AF69" s="164"/>
      <c r="AG69" s="160"/>
      <c r="AH69" s="164"/>
      <c r="AI69" s="160"/>
      <c r="AJ69" s="164"/>
      <c r="AK69" s="160"/>
      <c r="AL69" s="164"/>
      <c r="AM69" s="160"/>
    </row>
    <row r="70" spans="1:39" ht="53.25" customHeight="1" x14ac:dyDescent="0.2">
      <c r="A70" s="586" t="s">
        <v>725</v>
      </c>
      <c r="B70" s="619" t="s">
        <v>726</v>
      </c>
      <c r="C70" s="667">
        <v>12</v>
      </c>
      <c r="D70" s="280" t="s">
        <v>161</v>
      </c>
      <c r="E70" s="250" t="s">
        <v>160</v>
      </c>
      <c r="F70" s="283" t="s">
        <v>652</v>
      </c>
      <c r="G70" s="742" t="s">
        <v>653</v>
      </c>
      <c r="H70" s="313" t="s">
        <v>380</v>
      </c>
      <c r="I70" s="522" t="s">
        <v>47</v>
      </c>
      <c r="J70" s="522" t="s">
        <v>113</v>
      </c>
      <c r="K70" s="613">
        <f>VLOOKUP(I70,'[8]MATRIZ CALIFICACIÓN'!$B$10:$C$14,2,0)</f>
        <v>1</v>
      </c>
      <c r="L70" s="636">
        <f>HLOOKUP(J70,'[8]MATRIZ CALIFICACIÓN'!$D$8:$F$9,2,0)</f>
        <v>1</v>
      </c>
      <c r="M70" s="613">
        <f>VALUE(CONCATENATE(K70,L70))</f>
        <v>11</v>
      </c>
      <c r="N70" s="516" t="str">
        <f>VLOOKUP(M70,'[8]MATRIZ CALIFICACIÓN'!$D$27:$E$69,2,0)</f>
        <v>BAJA</v>
      </c>
      <c r="O70" s="302" t="s">
        <v>654</v>
      </c>
      <c r="P70" s="519" t="s">
        <v>106</v>
      </c>
      <c r="Q70" s="522" t="s">
        <v>47</v>
      </c>
      <c r="R70" s="561" t="s">
        <v>113</v>
      </c>
      <c r="S70" s="571" t="s">
        <v>10</v>
      </c>
      <c r="T70" s="698">
        <v>42857</v>
      </c>
      <c r="U70" s="571" t="s">
        <v>655</v>
      </c>
      <c r="V70" s="592" t="s">
        <v>656</v>
      </c>
      <c r="W70" s="745" t="s">
        <v>657</v>
      </c>
      <c r="X70" s="568" t="s">
        <v>658</v>
      </c>
      <c r="Y70" s="579" t="s">
        <v>459</v>
      </c>
      <c r="Z70" s="1080" t="s">
        <v>813</v>
      </c>
      <c r="AA70" s="579" t="s">
        <v>657</v>
      </c>
      <c r="AB70" s="951" t="s">
        <v>459</v>
      </c>
      <c r="AC70" s="384"/>
      <c r="AD70" s="383"/>
      <c r="AE70" s="384"/>
      <c r="AF70" s="383"/>
      <c r="AG70" s="384"/>
      <c r="AH70" s="383"/>
      <c r="AI70" s="384"/>
      <c r="AJ70" s="383"/>
      <c r="AK70" s="384"/>
      <c r="AL70" s="383"/>
      <c r="AM70" s="384"/>
    </row>
    <row r="71" spans="1:39" ht="25.5" customHeight="1" x14ac:dyDescent="0.2">
      <c r="A71" s="586"/>
      <c r="B71" s="619"/>
      <c r="C71" s="668"/>
      <c r="D71" s="624" t="s">
        <v>162</v>
      </c>
      <c r="E71" s="617" t="s">
        <v>157</v>
      </c>
      <c r="F71" s="274" t="s">
        <v>336</v>
      </c>
      <c r="G71" s="743"/>
      <c r="H71" s="313" t="s">
        <v>388</v>
      </c>
      <c r="I71" s="523"/>
      <c r="J71" s="523"/>
      <c r="K71" s="614"/>
      <c r="L71" s="637"/>
      <c r="M71" s="614"/>
      <c r="N71" s="517"/>
      <c r="O71" s="625" t="s">
        <v>659</v>
      </c>
      <c r="P71" s="520"/>
      <c r="Q71" s="523"/>
      <c r="R71" s="562"/>
      <c r="S71" s="539"/>
      <c r="T71" s="699"/>
      <c r="U71" s="539"/>
      <c r="V71" s="593"/>
      <c r="W71" s="746"/>
      <c r="X71" s="569"/>
      <c r="Y71" s="490"/>
      <c r="Z71" s="1081"/>
      <c r="AA71" s="490"/>
      <c r="AB71" s="952"/>
      <c r="AC71" s="384"/>
      <c r="AD71" s="383"/>
      <c r="AE71" s="384"/>
      <c r="AF71" s="383"/>
      <c r="AG71" s="384"/>
      <c r="AH71" s="383"/>
      <c r="AI71" s="384"/>
      <c r="AJ71" s="383"/>
      <c r="AK71" s="384"/>
      <c r="AL71" s="383"/>
      <c r="AM71" s="384"/>
    </row>
    <row r="72" spans="1:39" ht="72" customHeight="1" x14ac:dyDescent="0.2">
      <c r="A72" s="586"/>
      <c r="B72" s="619"/>
      <c r="C72" s="668"/>
      <c r="D72" s="509"/>
      <c r="E72" s="614"/>
      <c r="F72" s="274" t="s">
        <v>660</v>
      </c>
      <c r="G72" s="743"/>
      <c r="H72" s="313" t="s">
        <v>390</v>
      </c>
      <c r="I72" s="523"/>
      <c r="J72" s="523"/>
      <c r="K72" s="614"/>
      <c r="L72" s="637"/>
      <c r="M72" s="614"/>
      <c r="N72" s="517"/>
      <c r="O72" s="517"/>
      <c r="P72" s="520"/>
      <c r="Q72" s="523"/>
      <c r="R72" s="562"/>
      <c r="S72" s="539"/>
      <c r="T72" s="699"/>
      <c r="U72" s="539"/>
      <c r="V72" s="593"/>
      <c r="W72" s="746"/>
      <c r="X72" s="569"/>
      <c r="Y72" s="490"/>
      <c r="Z72" s="1081"/>
      <c r="AA72" s="490"/>
      <c r="AB72" s="952"/>
      <c r="AC72" s="384"/>
      <c r="AD72" s="383"/>
      <c r="AE72" s="384"/>
      <c r="AF72" s="383"/>
      <c r="AG72" s="384"/>
      <c r="AH72" s="383"/>
      <c r="AI72" s="384"/>
      <c r="AJ72" s="383"/>
      <c r="AK72" s="384"/>
      <c r="AL72" s="383"/>
      <c r="AM72" s="384"/>
    </row>
    <row r="73" spans="1:39" ht="16.5" customHeight="1" x14ac:dyDescent="0.2">
      <c r="A73" s="586"/>
      <c r="B73" s="619"/>
      <c r="C73" s="668"/>
      <c r="D73" s="509"/>
      <c r="E73" s="614"/>
      <c r="F73" s="624" t="s">
        <v>389</v>
      </c>
      <c r="G73" s="743"/>
      <c r="H73" s="591" t="s">
        <v>661</v>
      </c>
      <c r="I73" s="524"/>
      <c r="J73" s="524"/>
      <c r="K73" s="614"/>
      <c r="L73" s="637"/>
      <c r="M73" s="614"/>
      <c r="N73" s="517"/>
      <c r="O73" s="517"/>
      <c r="P73" s="520"/>
      <c r="Q73" s="524"/>
      <c r="R73" s="563"/>
      <c r="S73" s="539"/>
      <c r="T73" s="699"/>
      <c r="U73" s="539"/>
      <c r="V73" s="593"/>
      <c r="W73" s="746"/>
      <c r="X73" s="569"/>
      <c r="Y73" s="490"/>
      <c r="Z73" s="1081"/>
      <c r="AA73" s="490"/>
      <c r="AB73" s="952"/>
      <c r="AC73" s="384"/>
      <c r="AD73" s="383"/>
      <c r="AE73" s="384"/>
      <c r="AF73" s="383"/>
      <c r="AG73" s="384"/>
      <c r="AH73" s="383"/>
      <c r="AI73" s="384"/>
      <c r="AJ73" s="383"/>
      <c r="AK73" s="384"/>
      <c r="AL73" s="383"/>
      <c r="AM73" s="384"/>
    </row>
    <row r="74" spans="1:39" ht="15.75" customHeight="1" thickBot="1" x14ac:dyDescent="0.25">
      <c r="A74" s="586"/>
      <c r="B74" s="619"/>
      <c r="C74" s="669"/>
      <c r="D74" s="510"/>
      <c r="E74" s="615"/>
      <c r="F74" s="510"/>
      <c r="G74" s="744"/>
      <c r="H74" s="521"/>
      <c r="I74" s="525"/>
      <c r="J74" s="525"/>
      <c r="K74" s="615"/>
      <c r="L74" s="638"/>
      <c r="M74" s="615"/>
      <c r="N74" s="518"/>
      <c r="O74" s="518"/>
      <c r="P74" s="521"/>
      <c r="Q74" s="525"/>
      <c r="R74" s="564"/>
      <c r="S74" s="540"/>
      <c r="T74" s="700"/>
      <c r="U74" s="540"/>
      <c r="V74" s="594"/>
      <c r="W74" s="747"/>
      <c r="X74" s="570"/>
      <c r="Y74" s="491"/>
      <c r="Z74" s="1082"/>
      <c r="AA74" s="491"/>
      <c r="AB74" s="953"/>
      <c r="AC74" s="384"/>
      <c r="AD74" s="383"/>
      <c r="AE74" s="384"/>
      <c r="AF74" s="383"/>
      <c r="AG74" s="384"/>
      <c r="AH74" s="383"/>
      <c r="AI74" s="384"/>
      <c r="AJ74" s="383"/>
      <c r="AK74" s="384"/>
      <c r="AL74" s="383"/>
      <c r="AM74" s="384"/>
    </row>
    <row r="75" spans="1:39" ht="78" customHeight="1" thickBot="1" x14ac:dyDescent="0.25">
      <c r="A75" s="586"/>
      <c r="B75" s="619"/>
      <c r="C75" s="646">
        <v>13</v>
      </c>
      <c r="D75" s="508"/>
      <c r="E75" s="286" t="s">
        <v>157</v>
      </c>
      <c r="F75" s="287" t="s">
        <v>662</v>
      </c>
      <c r="G75" s="649" t="s">
        <v>663</v>
      </c>
      <c r="H75" s="145" t="s">
        <v>661</v>
      </c>
      <c r="I75" s="522" t="s">
        <v>29</v>
      </c>
      <c r="J75" s="522" t="s">
        <v>114</v>
      </c>
      <c r="K75" s="652">
        <f>VLOOKUP(I75,'[4]MATRIZ CALIFICACIÓN'!$B$10:$C$14,2,0)</f>
        <v>3</v>
      </c>
      <c r="L75" s="636">
        <f>HLOOKUP(J75,'[4]MATRIZ CALIFICACIÓN'!$D$8:$F$9,2,0)</f>
        <v>2</v>
      </c>
      <c r="M75" s="613">
        <f>VALUE(CONCATENATE(K75,L75))</f>
        <v>32</v>
      </c>
      <c r="N75" s="516" t="str">
        <f>VLOOKUP(M75,'[8]MATRIZ CALIFICACIÓN'!$D$27:$E$69,2,0)</f>
        <v xml:space="preserve">ALTA </v>
      </c>
      <c r="O75" s="303" t="s">
        <v>664</v>
      </c>
      <c r="P75" s="519" t="s">
        <v>106</v>
      </c>
      <c r="Q75" s="522" t="s">
        <v>47</v>
      </c>
      <c r="R75" s="561" t="s">
        <v>113</v>
      </c>
      <c r="S75" s="565" t="s">
        <v>35</v>
      </c>
      <c r="T75" s="386">
        <v>42857</v>
      </c>
      <c r="U75" s="265" t="s">
        <v>665</v>
      </c>
      <c r="V75" s="272" t="s">
        <v>656</v>
      </c>
      <c r="W75" s="387" t="s">
        <v>666</v>
      </c>
      <c r="X75" s="391" t="s">
        <v>658</v>
      </c>
      <c r="Y75" s="1083" t="s">
        <v>459</v>
      </c>
      <c r="Z75" s="1091" t="s">
        <v>813</v>
      </c>
      <c r="AA75" s="1092" t="s">
        <v>657</v>
      </c>
      <c r="AB75" s="1084" t="s">
        <v>459</v>
      </c>
      <c r="AC75" s="384"/>
      <c r="AD75" s="383"/>
      <c r="AE75" s="384"/>
      <c r="AF75" s="383"/>
      <c r="AG75" s="384"/>
      <c r="AH75" s="383"/>
      <c r="AI75" s="384"/>
      <c r="AJ75" s="383"/>
      <c r="AK75" s="384"/>
      <c r="AL75" s="383"/>
      <c r="AM75" s="384"/>
    </row>
    <row r="76" spans="1:39" ht="59.25" customHeight="1" x14ac:dyDescent="0.2">
      <c r="A76" s="586"/>
      <c r="B76" s="619"/>
      <c r="C76" s="647"/>
      <c r="D76" s="509"/>
      <c r="E76" s="282" t="s">
        <v>160</v>
      </c>
      <c r="F76" s="274" t="s">
        <v>667</v>
      </c>
      <c r="G76" s="650"/>
      <c r="H76" s="326" t="s">
        <v>668</v>
      </c>
      <c r="I76" s="523"/>
      <c r="J76" s="523"/>
      <c r="K76" s="653"/>
      <c r="L76" s="637"/>
      <c r="M76" s="614"/>
      <c r="N76" s="517"/>
      <c r="O76" s="618" t="s">
        <v>669</v>
      </c>
      <c r="P76" s="520"/>
      <c r="Q76" s="523"/>
      <c r="R76" s="562"/>
      <c r="S76" s="566"/>
      <c r="T76" s="604">
        <v>42857</v>
      </c>
      <c r="U76" s="591" t="s">
        <v>670</v>
      </c>
      <c r="V76" s="591" t="s">
        <v>671</v>
      </c>
      <c r="W76" s="607" t="s">
        <v>666</v>
      </c>
      <c r="X76" s="610" t="s">
        <v>672</v>
      </c>
      <c r="Y76" s="1085" t="s">
        <v>459</v>
      </c>
      <c r="Z76" s="921" t="s">
        <v>814</v>
      </c>
      <c r="AA76" s="921" t="s">
        <v>657</v>
      </c>
      <c r="AB76" s="576" t="s">
        <v>459</v>
      </c>
      <c r="AC76" s="384"/>
      <c r="AD76" s="383"/>
      <c r="AE76" s="384"/>
      <c r="AF76" s="383"/>
      <c r="AG76" s="384"/>
      <c r="AH76" s="383"/>
      <c r="AI76" s="384"/>
      <c r="AJ76" s="383"/>
      <c r="AK76" s="384"/>
      <c r="AL76" s="383"/>
      <c r="AM76" s="384"/>
    </row>
    <row r="77" spans="1:39" ht="21.75" customHeight="1" x14ac:dyDescent="0.2">
      <c r="A77" s="586"/>
      <c r="B77" s="619"/>
      <c r="C77" s="647"/>
      <c r="D77" s="509"/>
      <c r="E77" s="617" t="s">
        <v>158</v>
      </c>
      <c r="F77" s="624" t="s">
        <v>673</v>
      </c>
      <c r="G77" s="650"/>
      <c r="H77" s="326" t="s">
        <v>390</v>
      </c>
      <c r="I77" s="523"/>
      <c r="J77" s="523"/>
      <c r="K77" s="653"/>
      <c r="L77" s="637"/>
      <c r="M77" s="614"/>
      <c r="N77" s="517"/>
      <c r="O77" s="619"/>
      <c r="P77" s="520"/>
      <c r="Q77" s="523"/>
      <c r="R77" s="562"/>
      <c r="S77" s="566"/>
      <c r="T77" s="605"/>
      <c r="U77" s="520"/>
      <c r="V77" s="520"/>
      <c r="W77" s="608"/>
      <c r="X77" s="611"/>
      <c r="Y77" s="1087"/>
      <c r="Z77" s="922"/>
      <c r="AA77" s="922"/>
      <c r="AB77" s="963"/>
      <c r="AC77" s="384"/>
      <c r="AD77" s="383"/>
      <c r="AE77" s="384"/>
      <c r="AF77" s="383"/>
      <c r="AG77" s="384"/>
      <c r="AH77" s="383"/>
      <c r="AI77" s="384"/>
      <c r="AJ77" s="383"/>
      <c r="AK77" s="384"/>
      <c r="AL77" s="383"/>
      <c r="AM77" s="384"/>
    </row>
    <row r="78" spans="1:39" ht="21.75" customHeight="1" x14ac:dyDescent="0.2">
      <c r="A78" s="586"/>
      <c r="B78" s="619"/>
      <c r="C78" s="647"/>
      <c r="D78" s="509"/>
      <c r="E78" s="614"/>
      <c r="F78" s="509"/>
      <c r="G78" s="650"/>
      <c r="H78" s="618" t="s">
        <v>674</v>
      </c>
      <c r="I78" s="524"/>
      <c r="J78" s="524"/>
      <c r="K78" s="653"/>
      <c r="L78" s="637"/>
      <c r="M78" s="614"/>
      <c r="N78" s="517"/>
      <c r="O78" s="619"/>
      <c r="P78" s="520"/>
      <c r="Q78" s="524"/>
      <c r="R78" s="563"/>
      <c r="S78" s="566"/>
      <c r="T78" s="605"/>
      <c r="U78" s="520"/>
      <c r="V78" s="520"/>
      <c r="W78" s="608"/>
      <c r="X78" s="611"/>
      <c r="Y78" s="1087"/>
      <c r="Z78" s="922"/>
      <c r="AA78" s="922"/>
      <c r="AB78" s="963"/>
      <c r="AC78" s="384"/>
      <c r="AD78" s="383"/>
      <c r="AE78" s="384"/>
      <c r="AF78" s="383"/>
      <c r="AG78" s="384"/>
      <c r="AH78" s="383"/>
      <c r="AI78" s="384"/>
      <c r="AJ78" s="383"/>
      <c r="AK78" s="384"/>
      <c r="AL78" s="383"/>
      <c r="AM78" s="384"/>
    </row>
    <row r="79" spans="1:39" ht="21.75" customHeight="1" thickBot="1" x14ac:dyDescent="0.25">
      <c r="A79" s="586"/>
      <c r="B79" s="619"/>
      <c r="C79" s="648"/>
      <c r="D79" s="510"/>
      <c r="E79" s="615"/>
      <c r="F79" s="510"/>
      <c r="G79" s="651"/>
      <c r="H79" s="620"/>
      <c r="I79" s="525"/>
      <c r="J79" s="525"/>
      <c r="K79" s="654"/>
      <c r="L79" s="638"/>
      <c r="M79" s="615"/>
      <c r="N79" s="518"/>
      <c r="O79" s="620"/>
      <c r="P79" s="521"/>
      <c r="Q79" s="525"/>
      <c r="R79" s="564"/>
      <c r="S79" s="567"/>
      <c r="T79" s="606"/>
      <c r="U79" s="521"/>
      <c r="V79" s="521"/>
      <c r="W79" s="609"/>
      <c r="X79" s="612"/>
      <c r="Y79" s="1089"/>
      <c r="Z79" s="923"/>
      <c r="AA79" s="923"/>
      <c r="AB79" s="964"/>
      <c r="AC79" s="384"/>
      <c r="AD79" s="383"/>
      <c r="AE79" s="384"/>
      <c r="AF79" s="383"/>
      <c r="AG79" s="384"/>
      <c r="AH79" s="383"/>
      <c r="AI79" s="384"/>
      <c r="AJ79" s="383"/>
      <c r="AK79" s="384"/>
      <c r="AL79" s="383"/>
      <c r="AM79" s="384"/>
    </row>
    <row r="80" spans="1:39" ht="72.75" customHeight="1" x14ac:dyDescent="0.2">
      <c r="A80" s="586"/>
      <c r="B80" s="619"/>
      <c r="C80" s="678">
        <v>14</v>
      </c>
      <c r="D80" s="508" t="s">
        <v>164</v>
      </c>
      <c r="E80" s="286" t="s">
        <v>160</v>
      </c>
      <c r="F80" s="287" t="s">
        <v>675</v>
      </c>
      <c r="G80" s="634" t="s">
        <v>676</v>
      </c>
      <c r="H80" s="145" t="s">
        <v>677</v>
      </c>
      <c r="I80" s="522" t="s">
        <v>47</v>
      </c>
      <c r="J80" s="522" t="s">
        <v>113</v>
      </c>
      <c r="K80" s="681">
        <f>VLOOKUP(I80,'[4]MATRIZ CALIFICACIÓN'!$B$10:$C$14,2,0)</f>
        <v>1</v>
      </c>
      <c r="L80" s="639">
        <f>HLOOKUP(J80,'[4]MATRIZ CALIFICACIÓN'!$D$8:$F$9,2,0)</f>
        <v>1</v>
      </c>
      <c r="M80" s="519">
        <f>VALUE(CONCATENATE(K80,L80))</f>
        <v>11</v>
      </c>
      <c r="N80" s="516" t="str">
        <f>VLOOKUP(M80,'[8]MATRIZ CALIFICACIÓN'!$D$27:$E$69,2,0)</f>
        <v>BAJA</v>
      </c>
      <c r="O80" s="300" t="s">
        <v>678</v>
      </c>
      <c r="P80" s="519" t="s">
        <v>106</v>
      </c>
      <c r="Q80" s="522" t="s">
        <v>12</v>
      </c>
      <c r="R80" s="561" t="s">
        <v>114</v>
      </c>
      <c r="S80" s="565" t="s">
        <v>35</v>
      </c>
      <c r="T80" s="386">
        <v>42857</v>
      </c>
      <c r="U80" s="265" t="s">
        <v>679</v>
      </c>
      <c r="V80" s="272" t="s">
        <v>680</v>
      </c>
      <c r="W80" s="387" t="s">
        <v>666</v>
      </c>
      <c r="X80" s="391" t="s">
        <v>681</v>
      </c>
      <c r="Y80" s="423" t="s">
        <v>459</v>
      </c>
      <c r="Z80" s="1093" t="s">
        <v>815</v>
      </c>
      <c r="AA80" s="424" t="s">
        <v>657</v>
      </c>
      <c r="AB80" s="428" t="s">
        <v>459</v>
      </c>
      <c r="AC80" s="384"/>
      <c r="AD80" s="383"/>
      <c r="AE80" s="384"/>
      <c r="AF80" s="383"/>
      <c r="AG80" s="384"/>
      <c r="AH80" s="383"/>
      <c r="AI80" s="384"/>
      <c r="AJ80" s="383"/>
      <c r="AK80" s="384"/>
      <c r="AL80" s="383"/>
      <c r="AM80" s="384"/>
    </row>
    <row r="81" spans="1:39" ht="87" customHeight="1" x14ac:dyDescent="0.2">
      <c r="A81" s="586"/>
      <c r="B81" s="619"/>
      <c r="C81" s="679"/>
      <c r="D81" s="509"/>
      <c r="E81" s="282" t="s">
        <v>158</v>
      </c>
      <c r="F81" s="274" t="s">
        <v>682</v>
      </c>
      <c r="G81" s="619"/>
      <c r="H81" s="313" t="s">
        <v>668</v>
      </c>
      <c r="I81" s="523"/>
      <c r="J81" s="523"/>
      <c r="K81" s="682"/>
      <c r="L81" s="640"/>
      <c r="M81" s="520"/>
      <c r="N81" s="517"/>
      <c r="O81" s="626" t="s">
        <v>683</v>
      </c>
      <c r="P81" s="520"/>
      <c r="Q81" s="523"/>
      <c r="R81" s="562"/>
      <c r="S81" s="566"/>
      <c r="T81" s="604">
        <v>42857</v>
      </c>
      <c r="U81" s="591" t="s">
        <v>684</v>
      </c>
      <c r="V81" s="591" t="s">
        <v>685</v>
      </c>
      <c r="W81" s="607" t="s">
        <v>666</v>
      </c>
      <c r="X81" s="610" t="s">
        <v>686</v>
      </c>
      <c r="Y81" s="958" t="s">
        <v>816</v>
      </c>
      <c r="Z81" s="922" t="s">
        <v>817</v>
      </c>
      <c r="AA81" s="1086" t="s">
        <v>818</v>
      </c>
      <c r="AB81" s="961" t="s">
        <v>459</v>
      </c>
      <c r="AC81" s="384"/>
      <c r="AD81" s="383"/>
      <c r="AE81" s="384"/>
      <c r="AF81" s="383"/>
      <c r="AG81" s="384"/>
      <c r="AH81" s="383"/>
      <c r="AI81" s="384"/>
      <c r="AJ81" s="383"/>
      <c r="AK81" s="384"/>
      <c r="AL81" s="383"/>
      <c r="AM81" s="384"/>
    </row>
    <row r="82" spans="1:39" ht="81.75" customHeight="1" x14ac:dyDescent="0.2">
      <c r="A82" s="586"/>
      <c r="B82" s="619"/>
      <c r="C82" s="679"/>
      <c r="D82" s="509"/>
      <c r="E82" s="617" t="s">
        <v>157</v>
      </c>
      <c r="F82" s="274" t="s">
        <v>687</v>
      </c>
      <c r="G82" s="619"/>
      <c r="H82" s="313" t="s">
        <v>390</v>
      </c>
      <c r="I82" s="523"/>
      <c r="J82" s="523"/>
      <c r="K82" s="682"/>
      <c r="L82" s="640"/>
      <c r="M82" s="520"/>
      <c r="N82" s="517"/>
      <c r="O82" s="627"/>
      <c r="P82" s="520"/>
      <c r="Q82" s="523"/>
      <c r="R82" s="562"/>
      <c r="S82" s="566"/>
      <c r="T82" s="605"/>
      <c r="U82" s="520"/>
      <c r="V82" s="520"/>
      <c r="W82" s="608"/>
      <c r="X82" s="611"/>
      <c r="Y82" s="922"/>
      <c r="Z82" s="922"/>
      <c r="AA82" s="1088"/>
      <c r="AB82" s="961"/>
      <c r="AC82" s="384"/>
      <c r="AD82" s="383"/>
      <c r="AE82" s="384"/>
      <c r="AF82" s="383"/>
      <c r="AG82" s="384"/>
      <c r="AH82" s="383"/>
      <c r="AI82" s="384"/>
      <c r="AJ82" s="383"/>
      <c r="AK82" s="384"/>
      <c r="AL82" s="383"/>
      <c r="AM82" s="384"/>
    </row>
    <row r="83" spans="1:39" ht="109.5" customHeight="1" thickBot="1" x14ac:dyDescent="0.25">
      <c r="A83" s="586"/>
      <c r="B83" s="619"/>
      <c r="C83" s="679"/>
      <c r="D83" s="509"/>
      <c r="E83" s="614"/>
      <c r="F83" s="274" t="s">
        <v>688</v>
      </c>
      <c r="G83" s="619"/>
      <c r="H83" s="591" t="s">
        <v>689</v>
      </c>
      <c r="I83" s="524"/>
      <c r="J83" s="524"/>
      <c r="K83" s="682"/>
      <c r="L83" s="640"/>
      <c r="M83" s="520"/>
      <c r="N83" s="517"/>
      <c r="O83" s="627"/>
      <c r="P83" s="520"/>
      <c r="Q83" s="524"/>
      <c r="R83" s="563"/>
      <c r="S83" s="566"/>
      <c r="T83" s="605"/>
      <c r="U83" s="520"/>
      <c r="V83" s="520"/>
      <c r="W83" s="608"/>
      <c r="X83" s="611"/>
      <c r="Y83" s="923"/>
      <c r="Z83" s="923"/>
      <c r="AA83" s="1088"/>
      <c r="AB83" s="584"/>
      <c r="AC83" s="384"/>
      <c r="AD83" s="383"/>
      <c r="AE83" s="384"/>
      <c r="AF83" s="383"/>
      <c r="AG83" s="384"/>
      <c r="AH83" s="383"/>
      <c r="AI83" s="384"/>
      <c r="AJ83" s="383"/>
      <c r="AK83" s="384"/>
      <c r="AL83" s="383"/>
      <c r="AM83" s="384"/>
    </row>
    <row r="84" spans="1:39" ht="110.25" customHeight="1" thickBot="1" x14ac:dyDescent="0.25">
      <c r="A84" s="586"/>
      <c r="B84" s="619"/>
      <c r="C84" s="680"/>
      <c r="D84" s="510"/>
      <c r="E84" s="615"/>
      <c r="F84" s="285" t="s">
        <v>690</v>
      </c>
      <c r="G84" s="620"/>
      <c r="H84" s="521"/>
      <c r="I84" s="525"/>
      <c r="J84" s="525"/>
      <c r="K84" s="683"/>
      <c r="L84" s="641"/>
      <c r="M84" s="521"/>
      <c r="N84" s="518"/>
      <c r="O84" s="628"/>
      <c r="P84" s="521"/>
      <c r="Q84" s="525"/>
      <c r="R84" s="564"/>
      <c r="S84" s="567"/>
      <c r="T84" s="606"/>
      <c r="U84" s="521"/>
      <c r="V84" s="521"/>
      <c r="W84" s="609"/>
      <c r="X84" s="612"/>
      <c r="Y84" s="1094"/>
      <c r="Z84" s="1095"/>
      <c r="AA84" s="1096"/>
      <c r="AB84" s="1095"/>
      <c r="AC84" s="384"/>
      <c r="AD84" s="383"/>
      <c r="AE84" s="384"/>
      <c r="AF84" s="383"/>
      <c r="AG84" s="384"/>
      <c r="AH84" s="383"/>
      <c r="AI84" s="384"/>
      <c r="AJ84" s="383"/>
      <c r="AK84" s="384"/>
      <c r="AL84" s="383"/>
      <c r="AM84" s="384"/>
    </row>
    <row r="85" spans="1:39" ht="18" customHeight="1" x14ac:dyDescent="0.2">
      <c r="A85" s="586"/>
      <c r="B85" s="619"/>
      <c r="C85" s="622">
        <v>15</v>
      </c>
      <c r="D85" s="508" t="s">
        <v>165</v>
      </c>
      <c r="E85" s="613" t="s">
        <v>157</v>
      </c>
      <c r="F85" s="508" t="s">
        <v>691</v>
      </c>
      <c r="G85" s="519" t="s">
        <v>692</v>
      </c>
      <c r="H85" s="634" t="s">
        <v>693</v>
      </c>
      <c r="I85" s="522" t="s">
        <v>47</v>
      </c>
      <c r="J85" s="522" t="s">
        <v>114</v>
      </c>
      <c r="K85" s="520">
        <f>VLOOKUP(I85,'[4]MATRIZ CALIFICACIÓN'!$B$10:$C$14,2,0)</f>
        <v>1</v>
      </c>
      <c r="L85" s="640">
        <f>HLOOKUP(J85,'[4]MATRIZ CALIFICACIÓN'!$D$8:$F$9,2,0)</f>
        <v>2</v>
      </c>
      <c r="M85" s="520">
        <f>VALUE(CONCATENATE(K85,L85))</f>
        <v>12</v>
      </c>
      <c r="N85" s="516" t="str">
        <f>VLOOKUP(M85,'[8]MATRIZ CALIFICACIÓN'!$D$27:$E$69,2,0)</f>
        <v>BAJA</v>
      </c>
      <c r="O85" s="635" t="s">
        <v>694</v>
      </c>
      <c r="P85" s="519" t="s">
        <v>106</v>
      </c>
      <c r="Q85" s="522" t="s">
        <v>47</v>
      </c>
      <c r="R85" s="561" t="s">
        <v>113</v>
      </c>
      <c r="S85" s="571" t="s">
        <v>10</v>
      </c>
      <c r="T85" s="555" t="s">
        <v>459</v>
      </c>
      <c r="U85" s="555" t="s">
        <v>459</v>
      </c>
      <c r="V85" s="555" t="s">
        <v>459</v>
      </c>
      <c r="W85" s="1097" t="s">
        <v>459</v>
      </c>
      <c r="X85" s="1101" t="s">
        <v>459</v>
      </c>
      <c r="Y85" s="1102">
        <v>42786</v>
      </c>
      <c r="Z85" s="921" t="s">
        <v>819</v>
      </c>
      <c r="AA85" s="1103" t="s">
        <v>820</v>
      </c>
      <c r="AB85" s="581" t="s">
        <v>459</v>
      </c>
      <c r="AC85" s="384"/>
      <c r="AD85" s="383"/>
      <c r="AE85" s="384"/>
      <c r="AF85" s="383"/>
      <c r="AG85" s="384"/>
      <c r="AH85" s="383"/>
      <c r="AI85" s="384"/>
      <c r="AJ85" s="383"/>
      <c r="AK85" s="384"/>
      <c r="AL85" s="383"/>
      <c r="AM85" s="384"/>
    </row>
    <row r="86" spans="1:39" ht="12.75" customHeight="1" x14ac:dyDescent="0.2">
      <c r="A86" s="586"/>
      <c r="B86" s="619"/>
      <c r="C86" s="622"/>
      <c r="D86" s="509"/>
      <c r="E86" s="614"/>
      <c r="F86" s="509"/>
      <c r="G86" s="520"/>
      <c r="H86" s="619"/>
      <c r="I86" s="523"/>
      <c r="J86" s="523"/>
      <c r="K86" s="520"/>
      <c r="L86" s="640"/>
      <c r="M86" s="520"/>
      <c r="N86" s="517"/>
      <c r="O86" s="627"/>
      <c r="P86" s="520"/>
      <c r="Q86" s="523"/>
      <c r="R86" s="562"/>
      <c r="S86" s="539"/>
      <c r="T86" s="556"/>
      <c r="U86" s="556"/>
      <c r="V86" s="556"/>
      <c r="W86" s="1098"/>
      <c r="X86" s="1104"/>
      <c r="Y86" s="1105"/>
      <c r="Z86" s="922"/>
      <c r="AA86" s="1088"/>
      <c r="AB86" s="961"/>
      <c r="AC86" s="384"/>
      <c r="AD86" s="383"/>
      <c r="AE86" s="384"/>
      <c r="AF86" s="383"/>
      <c r="AG86" s="384"/>
      <c r="AH86" s="383"/>
      <c r="AI86" s="384"/>
      <c r="AJ86" s="383"/>
      <c r="AK86" s="384"/>
      <c r="AL86" s="383"/>
      <c r="AM86" s="384"/>
    </row>
    <row r="87" spans="1:39" ht="16.5" customHeight="1" x14ac:dyDescent="0.2">
      <c r="A87" s="586"/>
      <c r="B87" s="619"/>
      <c r="C87" s="622"/>
      <c r="D87" s="509"/>
      <c r="E87" s="614"/>
      <c r="F87" s="509"/>
      <c r="G87" s="520"/>
      <c r="H87" s="619"/>
      <c r="I87" s="523"/>
      <c r="J87" s="523"/>
      <c r="K87" s="520"/>
      <c r="L87" s="640"/>
      <c r="M87" s="520"/>
      <c r="N87" s="517"/>
      <c r="O87" s="627"/>
      <c r="P87" s="520"/>
      <c r="Q87" s="523"/>
      <c r="R87" s="562"/>
      <c r="S87" s="539"/>
      <c r="T87" s="556"/>
      <c r="U87" s="556"/>
      <c r="V87" s="556"/>
      <c r="W87" s="1098"/>
      <c r="X87" s="1104"/>
      <c r="Y87" s="1105"/>
      <c r="Z87" s="922"/>
      <c r="AA87" s="1088"/>
      <c r="AB87" s="961"/>
      <c r="AC87" s="384"/>
      <c r="AD87" s="383"/>
      <c r="AE87" s="384"/>
      <c r="AF87" s="383"/>
      <c r="AG87" s="384"/>
      <c r="AH87" s="383"/>
      <c r="AI87" s="384"/>
      <c r="AJ87" s="383"/>
      <c r="AK87" s="384"/>
      <c r="AL87" s="383"/>
      <c r="AM87" s="384"/>
    </row>
    <row r="88" spans="1:39" ht="16.5" customHeight="1" x14ac:dyDescent="0.2">
      <c r="A88" s="586"/>
      <c r="B88" s="619"/>
      <c r="C88" s="622"/>
      <c r="D88" s="509"/>
      <c r="E88" s="614"/>
      <c r="F88" s="509"/>
      <c r="G88" s="520"/>
      <c r="H88" s="619"/>
      <c r="I88" s="524"/>
      <c r="J88" s="524"/>
      <c r="K88" s="520"/>
      <c r="L88" s="640"/>
      <c r="M88" s="520"/>
      <c r="N88" s="517"/>
      <c r="O88" s="627"/>
      <c r="P88" s="520"/>
      <c r="Q88" s="524"/>
      <c r="R88" s="563"/>
      <c r="S88" s="539"/>
      <c r="T88" s="556"/>
      <c r="U88" s="556"/>
      <c r="V88" s="556"/>
      <c r="W88" s="1098"/>
      <c r="X88" s="1104"/>
      <c r="Y88" s="1105"/>
      <c r="Z88" s="922"/>
      <c r="AA88" s="1088"/>
      <c r="AB88" s="961"/>
      <c r="AC88" s="384"/>
      <c r="AD88" s="383"/>
      <c r="AE88" s="384"/>
      <c r="AF88" s="383"/>
      <c r="AG88" s="384"/>
      <c r="AH88" s="383"/>
      <c r="AI88" s="384"/>
      <c r="AJ88" s="383"/>
      <c r="AK88" s="384"/>
      <c r="AL88" s="383"/>
      <c r="AM88" s="384"/>
    </row>
    <row r="89" spans="1:39" ht="21.75" customHeight="1" thickBot="1" x14ac:dyDescent="0.25">
      <c r="A89" s="586"/>
      <c r="B89" s="619"/>
      <c r="C89" s="622"/>
      <c r="D89" s="510"/>
      <c r="E89" s="615"/>
      <c r="F89" s="510"/>
      <c r="G89" s="521"/>
      <c r="H89" s="620"/>
      <c r="I89" s="525"/>
      <c r="J89" s="525"/>
      <c r="K89" s="520"/>
      <c r="L89" s="640"/>
      <c r="M89" s="520"/>
      <c r="N89" s="518"/>
      <c r="O89" s="628"/>
      <c r="P89" s="521"/>
      <c r="Q89" s="525"/>
      <c r="R89" s="564"/>
      <c r="S89" s="540"/>
      <c r="T89" s="557"/>
      <c r="U89" s="557"/>
      <c r="V89" s="557"/>
      <c r="W89" s="1099"/>
      <c r="X89" s="1106"/>
      <c r="Y89" s="1107"/>
      <c r="Z89" s="923"/>
      <c r="AA89" s="1090"/>
      <c r="AB89" s="584"/>
      <c r="AC89" s="384"/>
      <c r="AD89" s="383"/>
      <c r="AE89" s="384"/>
      <c r="AF89" s="383"/>
      <c r="AG89" s="384"/>
      <c r="AH89" s="383"/>
      <c r="AI89" s="384"/>
      <c r="AJ89" s="383"/>
      <c r="AK89" s="384"/>
      <c r="AL89" s="383"/>
      <c r="AM89" s="384"/>
    </row>
    <row r="90" spans="1:39" ht="21.75" customHeight="1" x14ac:dyDescent="0.2">
      <c r="A90" s="586"/>
      <c r="B90" s="619"/>
      <c r="C90" s="684">
        <v>16</v>
      </c>
      <c r="D90" s="508" t="s">
        <v>165</v>
      </c>
      <c r="E90" s="613" t="s">
        <v>157</v>
      </c>
      <c r="F90" s="508" t="s">
        <v>695</v>
      </c>
      <c r="G90" s="555" t="s">
        <v>696</v>
      </c>
      <c r="H90" s="571" t="s">
        <v>697</v>
      </c>
      <c r="I90" s="522" t="s">
        <v>47</v>
      </c>
      <c r="J90" s="522" t="s">
        <v>113</v>
      </c>
      <c r="K90" s="658">
        <f>VLOOKUP(I90,'[9]MATRIZ CALIFICACIÓN'!$B$10:$C$14,2,0)</f>
        <v>1</v>
      </c>
      <c r="L90" s="661">
        <f>HLOOKUP(J90,'[9]MATRIZ CALIFICACIÓN'!$D$8:$F$9,2,0)</f>
        <v>1</v>
      </c>
      <c r="M90" s="658">
        <f>VALUE(CONCATENATE(K90,L90))</f>
        <v>11</v>
      </c>
      <c r="N90" s="516" t="str">
        <f>VLOOKUP(M90,'[8]MATRIZ CALIFICACIÓN'!$D$27:$E$69,2,0)</f>
        <v>BAJA</v>
      </c>
      <c r="O90" s="664" t="s">
        <v>698</v>
      </c>
      <c r="P90" s="519" t="s">
        <v>106</v>
      </c>
      <c r="Q90" s="522" t="s">
        <v>47</v>
      </c>
      <c r="R90" s="561" t="s">
        <v>113</v>
      </c>
      <c r="S90" s="571" t="s">
        <v>10</v>
      </c>
      <c r="T90" s="531" t="s">
        <v>459</v>
      </c>
      <c r="U90" s="531" t="s">
        <v>459</v>
      </c>
      <c r="V90" s="531" t="s">
        <v>459</v>
      </c>
      <c r="W90" s="1100" t="s">
        <v>459</v>
      </c>
      <c r="X90" s="1101" t="s">
        <v>459</v>
      </c>
      <c r="Y90" s="1108">
        <v>42821</v>
      </c>
      <c r="Z90" s="579" t="s">
        <v>821</v>
      </c>
      <c r="AA90" s="1103" t="s">
        <v>820</v>
      </c>
      <c r="AB90" s="581" t="s">
        <v>459</v>
      </c>
      <c r="AC90" s="384"/>
      <c r="AD90" s="383"/>
      <c r="AE90" s="384"/>
      <c r="AF90" s="383"/>
      <c r="AG90" s="384"/>
      <c r="AH90" s="383"/>
      <c r="AI90" s="384"/>
      <c r="AJ90" s="383"/>
      <c r="AK90" s="384"/>
      <c r="AL90" s="383"/>
      <c r="AM90" s="384"/>
    </row>
    <row r="91" spans="1:39" ht="21.75" customHeight="1" x14ac:dyDescent="0.2">
      <c r="A91" s="586"/>
      <c r="B91" s="619"/>
      <c r="C91" s="685"/>
      <c r="D91" s="509"/>
      <c r="E91" s="614"/>
      <c r="F91" s="509"/>
      <c r="G91" s="556"/>
      <c r="H91" s="539"/>
      <c r="I91" s="523"/>
      <c r="J91" s="523"/>
      <c r="K91" s="659"/>
      <c r="L91" s="662"/>
      <c r="M91" s="659"/>
      <c r="N91" s="517"/>
      <c r="O91" s="665"/>
      <c r="P91" s="520"/>
      <c r="Q91" s="523"/>
      <c r="R91" s="562"/>
      <c r="S91" s="539"/>
      <c r="T91" s="532"/>
      <c r="U91" s="532"/>
      <c r="V91" s="532"/>
      <c r="W91" s="546"/>
      <c r="X91" s="1104"/>
      <c r="Y91" s="1109"/>
      <c r="Z91" s="490"/>
      <c r="AA91" s="1088"/>
      <c r="AB91" s="961"/>
      <c r="AC91" s="384"/>
      <c r="AD91" s="383"/>
      <c r="AE91" s="384"/>
      <c r="AF91" s="383"/>
      <c r="AG91" s="384"/>
      <c r="AH91" s="383"/>
      <c r="AI91" s="384"/>
      <c r="AJ91" s="383"/>
      <c r="AK91" s="384"/>
      <c r="AL91" s="383"/>
      <c r="AM91" s="384"/>
    </row>
    <row r="92" spans="1:39" ht="21.75" customHeight="1" x14ac:dyDescent="0.2">
      <c r="A92" s="586"/>
      <c r="B92" s="619"/>
      <c r="C92" s="685"/>
      <c r="D92" s="509"/>
      <c r="E92" s="614"/>
      <c r="F92" s="509"/>
      <c r="G92" s="556"/>
      <c r="H92" s="539"/>
      <c r="I92" s="523"/>
      <c r="J92" s="523"/>
      <c r="K92" s="659"/>
      <c r="L92" s="662"/>
      <c r="M92" s="659"/>
      <c r="N92" s="517"/>
      <c r="O92" s="665"/>
      <c r="P92" s="520"/>
      <c r="Q92" s="523"/>
      <c r="R92" s="562"/>
      <c r="S92" s="539"/>
      <c r="T92" s="532"/>
      <c r="U92" s="532"/>
      <c r="V92" s="532"/>
      <c r="W92" s="546"/>
      <c r="X92" s="1104"/>
      <c r="Y92" s="1109"/>
      <c r="Z92" s="490"/>
      <c r="AA92" s="1088"/>
      <c r="AB92" s="961"/>
      <c r="AC92" s="384"/>
      <c r="AD92" s="383"/>
      <c r="AE92" s="384"/>
      <c r="AF92" s="383"/>
      <c r="AG92" s="384"/>
      <c r="AH92" s="383"/>
      <c r="AI92" s="384"/>
      <c r="AJ92" s="383"/>
      <c r="AK92" s="384"/>
      <c r="AL92" s="383"/>
      <c r="AM92" s="384"/>
    </row>
    <row r="93" spans="1:39" ht="21.75" customHeight="1" x14ac:dyDescent="0.2">
      <c r="A93" s="586"/>
      <c r="B93" s="619"/>
      <c r="C93" s="685"/>
      <c r="D93" s="509"/>
      <c r="E93" s="614"/>
      <c r="F93" s="509"/>
      <c r="G93" s="556"/>
      <c r="H93" s="539"/>
      <c r="I93" s="524"/>
      <c r="J93" s="524"/>
      <c r="K93" s="659"/>
      <c r="L93" s="662"/>
      <c r="M93" s="659"/>
      <c r="N93" s="517"/>
      <c r="O93" s="665"/>
      <c r="P93" s="520"/>
      <c r="Q93" s="524"/>
      <c r="R93" s="563"/>
      <c r="S93" s="539"/>
      <c r="T93" s="532"/>
      <c r="U93" s="532"/>
      <c r="V93" s="532"/>
      <c r="W93" s="546"/>
      <c r="X93" s="1104"/>
      <c r="Y93" s="1109"/>
      <c r="Z93" s="490"/>
      <c r="AA93" s="1088"/>
      <c r="AB93" s="961"/>
      <c r="AC93" s="384"/>
      <c r="AD93" s="383"/>
      <c r="AE93" s="384"/>
      <c r="AF93" s="383"/>
      <c r="AG93" s="384"/>
      <c r="AH93" s="383"/>
      <c r="AI93" s="384"/>
      <c r="AJ93" s="383"/>
      <c r="AK93" s="384"/>
      <c r="AL93" s="383"/>
      <c r="AM93" s="384"/>
    </row>
    <row r="94" spans="1:39" ht="21.75" customHeight="1" thickBot="1" x14ac:dyDescent="0.25">
      <c r="A94" s="586"/>
      <c r="B94" s="619"/>
      <c r="C94" s="686"/>
      <c r="D94" s="510"/>
      <c r="E94" s="615"/>
      <c r="F94" s="510"/>
      <c r="G94" s="557"/>
      <c r="H94" s="540"/>
      <c r="I94" s="525"/>
      <c r="J94" s="525"/>
      <c r="K94" s="660"/>
      <c r="L94" s="663"/>
      <c r="M94" s="660"/>
      <c r="N94" s="518"/>
      <c r="O94" s="666"/>
      <c r="P94" s="521"/>
      <c r="Q94" s="525"/>
      <c r="R94" s="564"/>
      <c r="S94" s="540"/>
      <c r="T94" s="533"/>
      <c r="U94" s="533"/>
      <c r="V94" s="533"/>
      <c r="W94" s="547"/>
      <c r="X94" s="1106"/>
      <c r="Y94" s="1110"/>
      <c r="Z94" s="491"/>
      <c r="AA94" s="1090"/>
      <c r="AB94" s="584"/>
      <c r="AC94" s="384"/>
      <c r="AD94" s="383"/>
      <c r="AE94" s="384"/>
      <c r="AF94" s="383"/>
      <c r="AG94" s="384"/>
      <c r="AH94" s="383"/>
      <c r="AI94" s="384"/>
      <c r="AJ94" s="383"/>
      <c r="AK94" s="384"/>
      <c r="AL94" s="383"/>
      <c r="AM94" s="384"/>
    </row>
    <row r="95" spans="1:39" ht="45.75" customHeight="1" x14ac:dyDescent="0.2">
      <c r="A95" s="586"/>
      <c r="B95" s="619"/>
      <c r="C95" s="667">
        <v>17</v>
      </c>
      <c r="D95" s="508" t="s">
        <v>163</v>
      </c>
      <c r="E95" s="613" t="s">
        <v>157</v>
      </c>
      <c r="F95" s="289" t="s">
        <v>378</v>
      </c>
      <c r="G95" s="687" t="s">
        <v>379</v>
      </c>
      <c r="H95" s="262" t="s">
        <v>380</v>
      </c>
      <c r="I95" s="522" t="s">
        <v>47</v>
      </c>
      <c r="J95" s="522" t="s">
        <v>114</v>
      </c>
      <c r="K95" s="613">
        <f>VLOOKUP(I95,'[10]MATRIZ CALIFICACIÓN'!$B$10:$C$14,2,0)</f>
        <v>1</v>
      </c>
      <c r="L95" s="636">
        <f>HLOOKUP(J95,'[10]MATRIZ CALIFICACIÓN'!$D$8:$F$9,2,0)</f>
        <v>2</v>
      </c>
      <c r="M95" s="613">
        <f>VALUE(CONCATENATE(K95,L95))</f>
        <v>12</v>
      </c>
      <c r="N95" s="516" t="str">
        <f>VLOOKUP(M95,'[10]MATRIZ CALIFICACIÓN'!$D$27:$E$69,2,0)</f>
        <v>BAJA</v>
      </c>
      <c r="O95" s="664" t="s">
        <v>381</v>
      </c>
      <c r="P95" s="519" t="s">
        <v>106</v>
      </c>
      <c r="Q95" s="522" t="s">
        <v>47</v>
      </c>
      <c r="R95" s="561" t="s">
        <v>114</v>
      </c>
      <c r="S95" s="571" t="s">
        <v>10</v>
      </c>
      <c r="T95" s="655" t="s">
        <v>382</v>
      </c>
      <c r="U95" s="531" t="s">
        <v>383</v>
      </c>
      <c r="V95" s="629" t="s">
        <v>384</v>
      </c>
      <c r="W95" s="543" t="s">
        <v>385</v>
      </c>
      <c r="X95" s="543" t="s">
        <v>386</v>
      </c>
      <c r="Y95" s="1111" t="s">
        <v>805</v>
      </c>
      <c r="Z95" s="1114" t="s">
        <v>822</v>
      </c>
      <c r="AA95" s="1117" t="s">
        <v>823</v>
      </c>
      <c r="AB95" s="1120" t="s">
        <v>459</v>
      </c>
      <c r="AC95" s="384"/>
      <c r="AD95" s="383"/>
      <c r="AE95" s="384"/>
      <c r="AF95" s="383"/>
      <c r="AG95" s="384"/>
      <c r="AH95" s="383"/>
      <c r="AI95" s="384"/>
      <c r="AJ95" s="383"/>
      <c r="AK95" s="384"/>
      <c r="AL95" s="383"/>
      <c r="AM95" s="384"/>
    </row>
    <row r="96" spans="1:39" ht="34.5" customHeight="1" x14ac:dyDescent="0.2">
      <c r="A96" s="586"/>
      <c r="B96" s="619"/>
      <c r="C96" s="668"/>
      <c r="D96" s="509"/>
      <c r="E96" s="614"/>
      <c r="F96" s="290" t="s">
        <v>387</v>
      </c>
      <c r="G96" s="688"/>
      <c r="H96" s="279" t="s">
        <v>388</v>
      </c>
      <c r="I96" s="523"/>
      <c r="J96" s="523"/>
      <c r="K96" s="614"/>
      <c r="L96" s="637"/>
      <c r="M96" s="614"/>
      <c r="N96" s="517"/>
      <c r="O96" s="665"/>
      <c r="P96" s="520"/>
      <c r="Q96" s="523"/>
      <c r="R96" s="562"/>
      <c r="S96" s="539"/>
      <c r="T96" s="656"/>
      <c r="U96" s="532"/>
      <c r="V96" s="630"/>
      <c r="W96" s="632"/>
      <c r="X96" s="544"/>
      <c r="Y96" s="1112"/>
      <c r="Z96" s="1115"/>
      <c r="AA96" s="1118"/>
      <c r="AB96" s="1121"/>
      <c r="AC96" s="384"/>
      <c r="AD96" s="383"/>
      <c r="AE96" s="384"/>
      <c r="AF96" s="383"/>
      <c r="AG96" s="384"/>
      <c r="AH96" s="383"/>
      <c r="AI96" s="384"/>
      <c r="AJ96" s="383"/>
      <c r="AK96" s="384"/>
      <c r="AL96" s="383"/>
      <c r="AM96" s="384"/>
    </row>
    <row r="97" spans="1:39" ht="21.75" customHeight="1" x14ac:dyDescent="0.2">
      <c r="A97" s="586"/>
      <c r="B97" s="619"/>
      <c r="C97" s="668"/>
      <c r="D97" s="509"/>
      <c r="E97" s="614"/>
      <c r="F97" s="290" t="s">
        <v>389</v>
      </c>
      <c r="G97" s="688"/>
      <c r="H97" s="263" t="s">
        <v>390</v>
      </c>
      <c r="I97" s="523"/>
      <c r="J97" s="523"/>
      <c r="K97" s="614"/>
      <c r="L97" s="637"/>
      <c r="M97" s="614"/>
      <c r="N97" s="517"/>
      <c r="O97" s="665"/>
      <c r="P97" s="520"/>
      <c r="Q97" s="523"/>
      <c r="R97" s="562"/>
      <c r="S97" s="539"/>
      <c r="T97" s="656"/>
      <c r="U97" s="532"/>
      <c r="V97" s="630"/>
      <c r="W97" s="632"/>
      <c r="X97" s="544"/>
      <c r="Y97" s="1112"/>
      <c r="Z97" s="1115"/>
      <c r="AA97" s="1118"/>
      <c r="AB97" s="1121"/>
      <c r="AC97" s="384"/>
      <c r="AD97" s="383"/>
      <c r="AE97" s="384"/>
      <c r="AF97" s="383"/>
      <c r="AG97" s="384"/>
      <c r="AH97" s="383"/>
      <c r="AI97" s="384"/>
      <c r="AJ97" s="383"/>
      <c r="AK97" s="384"/>
      <c r="AL97" s="383"/>
      <c r="AM97" s="384"/>
    </row>
    <row r="98" spans="1:39" ht="15.75" customHeight="1" x14ac:dyDescent="0.2">
      <c r="A98" s="586"/>
      <c r="B98" s="619"/>
      <c r="C98" s="668"/>
      <c r="D98" s="509"/>
      <c r="E98" s="614"/>
      <c r="F98" s="624" t="s">
        <v>336</v>
      </c>
      <c r="G98" s="688"/>
      <c r="H98" s="624" t="s">
        <v>391</v>
      </c>
      <c r="I98" s="524"/>
      <c r="J98" s="524"/>
      <c r="K98" s="614"/>
      <c r="L98" s="637"/>
      <c r="M98" s="614"/>
      <c r="N98" s="517"/>
      <c r="O98" s="665"/>
      <c r="P98" s="520"/>
      <c r="Q98" s="524"/>
      <c r="R98" s="563"/>
      <c r="S98" s="539"/>
      <c r="T98" s="656"/>
      <c r="U98" s="532"/>
      <c r="V98" s="630"/>
      <c r="W98" s="632"/>
      <c r="X98" s="544"/>
      <c r="Y98" s="1112"/>
      <c r="Z98" s="1115"/>
      <c r="AA98" s="1118"/>
      <c r="AB98" s="1121"/>
      <c r="AC98" s="384"/>
      <c r="AD98" s="383"/>
      <c r="AE98" s="384"/>
      <c r="AF98" s="383"/>
      <c r="AG98" s="384"/>
      <c r="AH98" s="383"/>
      <c r="AI98" s="384"/>
      <c r="AJ98" s="383"/>
      <c r="AK98" s="384"/>
      <c r="AL98" s="383"/>
      <c r="AM98" s="384"/>
    </row>
    <row r="99" spans="1:39" ht="12" customHeight="1" thickBot="1" x14ac:dyDescent="0.25">
      <c r="A99" s="586"/>
      <c r="B99" s="619"/>
      <c r="C99" s="669"/>
      <c r="D99" s="510"/>
      <c r="E99" s="615"/>
      <c r="F99" s="510"/>
      <c r="G99" s="689"/>
      <c r="H99" s="510"/>
      <c r="I99" s="525"/>
      <c r="J99" s="525"/>
      <c r="K99" s="615"/>
      <c r="L99" s="638"/>
      <c r="M99" s="615"/>
      <c r="N99" s="518"/>
      <c r="O99" s="666"/>
      <c r="P99" s="521"/>
      <c r="Q99" s="525"/>
      <c r="R99" s="564"/>
      <c r="S99" s="540"/>
      <c r="T99" s="657"/>
      <c r="U99" s="533"/>
      <c r="V99" s="631"/>
      <c r="W99" s="633"/>
      <c r="X99" s="545"/>
      <c r="Y99" s="1113"/>
      <c r="Z99" s="1116"/>
      <c r="AA99" s="1119"/>
      <c r="AB99" s="1122"/>
      <c r="AC99" s="384"/>
      <c r="AD99" s="383"/>
      <c r="AE99" s="384"/>
      <c r="AF99" s="383"/>
      <c r="AG99" s="384"/>
      <c r="AH99" s="383"/>
      <c r="AI99" s="384"/>
      <c r="AJ99" s="383"/>
      <c r="AK99" s="384"/>
      <c r="AL99" s="383"/>
      <c r="AM99" s="384"/>
    </row>
    <row r="100" spans="1:39" ht="55.5" customHeight="1" x14ac:dyDescent="0.2">
      <c r="A100" s="586"/>
      <c r="B100" s="619"/>
      <c r="C100" s="667">
        <v>18</v>
      </c>
      <c r="D100" s="508" t="s">
        <v>163</v>
      </c>
      <c r="E100" s="613" t="s">
        <v>157</v>
      </c>
      <c r="F100" s="262" t="s">
        <v>378</v>
      </c>
      <c r="G100" s="670" t="s">
        <v>392</v>
      </c>
      <c r="H100" s="262" t="s">
        <v>393</v>
      </c>
      <c r="I100" s="522" t="s">
        <v>47</v>
      </c>
      <c r="J100" s="522" t="s">
        <v>114</v>
      </c>
      <c r="K100" s="613">
        <f>VLOOKUP(I100,'[11]MATRIZ CALIFICACIÓN'!$B$10:$C$14,2,0)</f>
        <v>1</v>
      </c>
      <c r="L100" s="636">
        <f>HLOOKUP(J100,'[11]MATRIZ CALIFICACIÓN'!$D$8:$F$9,2,0)</f>
        <v>2</v>
      </c>
      <c r="M100" s="613">
        <f>VALUE(CONCATENATE(K100,L100))</f>
        <v>12</v>
      </c>
      <c r="N100" s="516" t="str">
        <f>VLOOKUP(M100,'[10]MATRIZ CALIFICACIÓN'!$D$27:$E$69,2,0)</f>
        <v>BAJA</v>
      </c>
      <c r="O100" s="516" t="s">
        <v>394</v>
      </c>
      <c r="P100" s="519" t="s">
        <v>106</v>
      </c>
      <c r="Q100" s="522" t="s">
        <v>47</v>
      </c>
      <c r="R100" s="561" t="s">
        <v>114</v>
      </c>
      <c r="S100" s="571" t="s">
        <v>10</v>
      </c>
      <c r="T100" s="655" t="s">
        <v>382</v>
      </c>
      <c r="U100" s="531" t="s">
        <v>383</v>
      </c>
      <c r="V100" s="629" t="s">
        <v>384</v>
      </c>
      <c r="W100" s="543" t="s">
        <v>385</v>
      </c>
      <c r="X100" s="543" t="s">
        <v>386</v>
      </c>
      <c r="Y100" s="1111" t="s">
        <v>805</v>
      </c>
      <c r="Z100" s="1114" t="s">
        <v>822</v>
      </c>
      <c r="AA100" s="1117" t="s">
        <v>823</v>
      </c>
      <c r="AB100" s="1120" t="s">
        <v>459</v>
      </c>
      <c r="AC100" s="384"/>
      <c r="AD100" s="383"/>
      <c r="AE100" s="384"/>
      <c r="AF100" s="383"/>
      <c r="AG100" s="384"/>
      <c r="AH100" s="383"/>
      <c r="AI100" s="384"/>
      <c r="AJ100" s="383"/>
      <c r="AK100" s="384"/>
      <c r="AL100" s="383"/>
      <c r="AM100" s="384"/>
    </row>
    <row r="101" spans="1:39" ht="29.25" customHeight="1" x14ac:dyDescent="0.2">
      <c r="A101" s="586"/>
      <c r="B101" s="619"/>
      <c r="C101" s="668"/>
      <c r="D101" s="509"/>
      <c r="E101" s="614"/>
      <c r="F101" s="263" t="s">
        <v>395</v>
      </c>
      <c r="G101" s="671"/>
      <c r="H101" s="279" t="s">
        <v>396</v>
      </c>
      <c r="I101" s="523"/>
      <c r="J101" s="523"/>
      <c r="K101" s="614"/>
      <c r="L101" s="637"/>
      <c r="M101" s="614"/>
      <c r="N101" s="517"/>
      <c r="O101" s="517"/>
      <c r="P101" s="520"/>
      <c r="Q101" s="523"/>
      <c r="R101" s="562"/>
      <c r="S101" s="539"/>
      <c r="T101" s="656"/>
      <c r="U101" s="532"/>
      <c r="V101" s="630"/>
      <c r="W101" s="632"/>
      <c r="X101" s="544"/>
      <c r="Y101" s="1112"/>
      <c r="Z101" s="1115"/>
      <c r="AA101" s="1118"/>
      <c r="AB101" s="1121"/>
      <c r="AC101" s="384"/>
      <c r="AD101" s="383"/>
      <c r="AE101" s="384"/>
      <c r="AF101" s="383"/>
      <c r="AG101" s="384"/>
      <c r="AH101" s="383"/>
      <c r="AI101" s="384"/>
      <c r="AJ101" s="383"/>
      <c r="AK101" s="384"/>
      <c r="AL101" s="383"/>
      <c r="AM101" s="384"/>
    </row>
    <row r="102" spans="1:39" ht="18.75" customHeight="1" x14ac:dyDescent="0.2">
      <c r="A102" s="586"/>
      <c r="B102" s="619"/>
      <c r="C102" s="668"/>
      <c r="D102" s="509"/>
      <c r="E102" s="614"/>
      <c r="F102" s="263" t="s">
        <v>389</v>
      </c>
      <c r="G102" s="671"/>
      <c r="H102" s="263" t="s">
        <v>390</v>
      </c>
      <c r="I102" s="523"/>
      <c r="J102" s="523"/>
      <c r="K102" s="614"/>
      <c r="L102" s="637"/>
      <c r="M102" s="614"/>
      <c r="N102" s="517"/>
      <c r="O102" s="517"/>
      <c r="P102" s="520"/>
      <c r="Q102" s="523"/>
      <c r="R102" s="562"/>
      <c r="S102" s="539"/>
      <c r="T102" s="656"/>
      <c r="U102" s="532"/>
      <c r="V102" s="630"/>
      <c r="W102" s="632"/>
      <c r="X102" s="544"/>
      <c r="Y102" s="1112"/>
      <c r="Z102" s="1115"/>
      <c r="AA102" s="1118"/>
      <c r="AB102" s="1121"/>
      <c r="AC102" s="384"/>
      <c r="AD102" s="383"/>
      <c r="AE102" s="384"/>
      <c r="AF102" s="383"/>
      <c r="AG102" s="384"/>
      <c r="AH102" s="383"/>
      <c r="AI102" s="384"/>
      <c r="AJ102" s="383"/>
      <c r="AK102" s="384"/>
      <c r="AL102" s="383"/>
      <c r="AM102" s="384"/>
    </row>
    <row r="103" spans="1:39" ht="21.75" customHeight="1" x14ac:dyDescent="0.2">
      <c r="A103" s="586"/>
      <c r="B103" s="619"/>
      <c r="C103" s="668"/>
      <c r="D103" s="509"/>
      <c r="E103" s="614"/>
      <c r="F103" s="624" t="s">
        <v>336</v>
      </c>
      <c r="G103" s="671"/>
      <c r="H103" s="624" t="s">
        <v>391</v>
      </c>
      <c r="I103" s="524"/>
      <c r="J103" s="524"/>
      <c r="K103" s="614"/>
      <c r="L103" s="637"/>
      <c r="M103" s="614"/>
      <c r="N103" s="517"/>
      <c r="O103" s="517"/>
      <c r="P103" s="520"/>
      <c r="Q103" s="524"/>
      <c r="R103" s="563"/>
      <c r="S103" s="539"/>
      <c r="T103" s="656"/>
      <c r="U103" s="532"/>
      <c r="V103" s="630"/>
      <c r="W103" s="632"/>
      <c r="X103" s="544"/>
      <c r="Y103" s="1112"/>
      <c r="Z103" s="1115"/>
      <c r="AA103" s="1118"/>
      <c r="AB103" s="1121"/>
      <c r="AC103" s="384"/>
      <c r="AD103" s="383"/>
      <c r="AE103" s="384"/>
      <c r="AF103" s="383"/>
      <c r="AG103" s="384"/>
      <c r="AH103" s="383"/>
      <c r="AI103" s="384"/>
      <c r="AJ103" s="383"/>
      <c r="AK103" s="384"/>
      <c r="AL103" s="383"/>
      <c r="AM103" s="384"/>
    </row>
    <row r="104" spans="1:39" ht="21.75" customHeight="1" thickBot="1" x14ac:dyDescent="0.25">
      <c r="A104" s="586"/>
      <c r="B104" s="619"/>
      <c r="C104" s="669"/>
      <c r="D104" s="510"/>
      <c r="E104" s="615"/>
      <c r="F104" s="510"/>
      <c r="G104" s="672"/>
      <c r="H104" s="510"/>
      <c r="I104" s="525"/>
      <c r="J104" s="525"/>
      <c r="K104" s="615"/>
      <c r="L104" s="638"/>
      <c r="M104" s="615"/>
      <c r="N104" s="518"/>
      <c r="O104" s="518"/>
      <c r="P104" s="521"/>
      <c r="Q104" s="525"/>
      <c r="R104" s="564"/>
      <c r="S104" s="540"/>
      <c r="T104" s="657"/>
      <c r="U104" s="533"/>
      <c r="V104" s="631"/>
      <c r="W104" s="633"/>
      <c r="X104" s="545"/>
      <c r="Y104" s="1113"/>
      <c r="Z104" s="1116"/>
      <c r="AA104" s="1119"/>
      <c r="AB104" s="1122"/>
      <c r="AC104" s="384"/>
      <c r="AD104" s="383"/>
      <c r="AE104" s="384"/>
      <c r="AF104" s="383"/>
      <c r="AG104" s="384"/>
      <c r="AH104" s="383"/>
      <c r="AI104" s="384"/>
      <c r="AJ104" s="383"/>
      <c r="AK104" s="384"/>
      <c r="AL104" s="383"/>
      <c r="AM104" s="384"/>
    </row>
    <row r="105" spans="1:39" ht="57.75" customHeight="1" x14ac:dyDescent="0.2">
      <c r="A105" s="586"/>
      <c r="B105" s="619"/>
      <c r="C105" s="646">
        <v>19</v>
      </c>
      <c r="D105" s="508" t="s">
        <v>163</v>
      </c>
      <c r="E105" s="613" t="s">
        <v>157</v>
      </c>
      <c r="F105" s="289" t="s">
        <v>378</v>
      </c>
      <c r="G105" s="649" t="s">
        <v>397</v>
      </c>
      <c r="H105" s="262" t="s">
        <v>393</v>
      </c>
      <c r="I105" s="649" t="s">
        <v>47</v>
      </c>
      <c r="J105" s="634" t="s">
        <v>114</v>
      </c>
      <c r="K105" s="652">
        <f>VLOOKUP(I105,'[4]MATRIZ CALIFICACIÓN'!$B$10:$C$14,2,0)</f>
        <v>1</v>
      </c>
      <c r="L105" s="636">
        <f>HLOOKUP(J105,'[4]MATRIZ CALIFICACIÓN'!$D$8:$F$9,2,0)</f>
        <v>2</v>
      </c>
      <c r="M105" s="613">
        <f>VALUE(CONCATENATE(K105,L105))</f>
        <v>12</v>
      </c>
      <c r="N105" s="516" t="str">
        <f>VLOOKUP(M105,'[10]MATRIZ CALIFICACIÓN'!$D$27:$E$69,2,0)</f>
        <v>BAJA</v>
      </c>
      <c r="O105" s="634" t="s">
        <v>398</v>
      </c>
      <c r="P105" s="519" t="s">
        <v>106</v>
      </c>
      <c r="Q105" s="522" t="s">
        <v>47</v>
      </c>
      <c r="R105" s="561" t="s">
        <v>114</v>
      </c>
      <c r="S105" s="571" t="s">
        <v>10</v>
      </c>
      <c r="T105" s="655" t="s">
        <v>382</v>
      </c>
      <c r="U105" s="531" t="s">
        <v>383</v>
      </c>
      <c r="V105" s="629" t="s">
        <v>384</v>
      </c>
      <c r="W105" s="543" t="s">
        <v>385</v>
      </c>
      <c r="X105" s="543" t="s">
        <v>386</v>
      </c>
      <c r="Y105" s="1111" t="s">
        <v>805</v>
      </c>
      <c r="Z105" s="1114" t="s">
        <v>822</v>
      </c>
      <c r="AA105" s="1117" t="s">
        <v>823</v>
      </c>
      <c r="AB105" s="1120" t="s">
        <v>459</v>
      </c>
      <c r="AC105" s="384"/>
      <c r="AD105" s="383"/>
      <c r="AE105" s="384"/>
      <c r="AF105" s="383"/>
      <c r="AG105" s="384"/>
      <c r="AH105" s="383"/>
      <c r="AI105" s="384"/>
      <c r="AJ105" s="383"/>
      <c r="AK105" s="384"/>
      <c r="AL105" s="383"/>
      <c r="AM105" s="384"/>
    </row>
    <row r="106" spans="1:39" ht="31.5" customHeight="1" x14ac:dyDescent="0.2">
      <c r="A106" s="586"/>
      <c r="B106" s="619"/>
      <c r="C106" s="647"/>
      <c r="D106" s="509"/>
      <c r="E106" s="614"/>
      <c r="F106" s="290" t="s">
        <v>395</v>
      </c>
      <c r="G106" s="650"/>
      <c r="H106" s="279" t="s">
        <v>396</v>
      </c>
      <c r="I106" s="650"/>
      <c r="J106" s="619"/>
      <c r="K106" s="653"/>
      <c r="L106" s="637"/>
      <c r="M106" s="614"/>
      <c r="N106" s="517"/>
      <c r="O106" s="619"/>
      <c r="P106" s="520"/>
      <c r="Q106" s="523"/>
      <c r="R106" s="562"/>
      <c r="S106" s="539"/>
      <c r="T106" s="656"/>
      <c r="U106" s="532"/>
      <c r="V106" s="630"/>
      <c r="W106" s="632"/>
      <c r="X106" s="544"/>
      <c r="Y106" s="1112"/>
      <c r="Z106" s="1115"/>
      <c r="AA106" s="1118"/>
      <c r="AB106" s="1121"/>
      <c r="AC106" s="384"/>
      <c r="AD106" s="383"/>
      <c r="AE106" s="384"/>
      <c r="AF106" s="383"/>
      <c r="AG106" s="384"/>
      <c r="AH106" s="383"/>
      <c r="AI106" s="384"/>
      <c r="AJ106" s="383"/>
      <c r="AK106" s="384"/>
      <c r="AL106" s="383"/>
      <c r="AM106" s="384"/>
    </row>
    <row r="107" spans="1:39" ht="21.75" customHeight="1" x14ac:dyDescent="0.2">
      <c r="A107" s="586"/>
      <c r="B107" s="619"/>
      <c r="C107" s="647"/>
      <c r="D107" s="509"/>
      <c r="E107" s="614"/>
      <c r="F107" s="290" t="s">
        <v>389</v>
      </c>
      <c r="G107" s="650"/>
      <c r="H107" s="263" t="s">
        <v>390</v>
      </c>
      <c r="I107" s="650"/>
      <c r="J107" s="619"/>
      <c r="K107" s="653"/>
      <c r="L107" s="637"/>
      <c r="M107" s="614"/>
      <c r="N107" s="517"/>
      <c r="O107" s="619"/>
      <c r="P107" s="520"/>
      <c r="Q107" s="523"/>
      <c r="R107" s="562"/>
      <c r="S107" s="539"/>
      <c r="T107" s="656"/>
      <c r="U107" s="532"/>
      <c r="V107" s="630"/>
      <c r="W107" s="632"/>
      <c r="X107" s="544"/>
      <c r="Y107" s="1112"/>
      <c r="Z107" s="1115"/>
      <c r="AA107" s="1118"/>
      <c r="AB107" s="1121"/>
      <c r="AC107" s="384"/>
      <c r="AD107" s="383"/>
      <c r="AE107" s="384"/>
      <c r="AF107" s="383"/>
      <c r="AG107" s="384"/>
      <c r="AH107" s="383"/>
      <c r="AI107" s="384"/>
      <c r="AJ107" s="383"/>
      <c r="AK107" s="384"/>
      <c r="AL107" s="383"/>
      <c r="AM107" s="384"/>
    </row>
    <row r="108" spans="1:39" ht="21.75" customHeight="1" x14ac:dyDescent="0.2">
      <c r="A108" s="586"/>
      <c r="B108" s="619"/>
      <c r="C108" s="647"/>
      <c r="D108" s="509"/>
      <c r="E108" s="614"/>
      <c r="F108" s="624" t="s">
        <v>336</v>
      </c>
      <c r="G108" s="650"/>
      <c r="H108" s="624" t="s">
        <v>391</v>
      </c>
      <c r="I108" s="650"/>
      <c r="J108" s="619"/>
      <c r="K108" s="653"/>
      <c r="L108" s="637"/>
      <c r="M108" s="614"/>
      <c r="N108" s="517"/>
      <c r="O108" s="619"/>
      <c r="P108" s="520"/>
      <c r="Q108" s="524"/>
      <c r="R108" s="563"/>
      <c r="S108" s="539"/>
      <c r="T108" s="656"/>
      <c r="U108" s="532"/>
      <c r="V108" s="630"/>
      <c r="W108" s="632"/>
      <c r="X108" s="544"/>
      <c r="Y108" s="1112"/>
      <c r="Z108" s="1115"/>
      <c r="AA108" s="1118"/>
      <c r="AB108" s="1121"/>
      <c r="AC108" s="384"/>
      <c r="AD108" s="383"/>
      <c r="AE108" s="384"/>
      <c r="AF108" s="383"/>
      <c r="AG108" s="384"/>
      <c r="AH108" s="383"/>
      <c r="AI108" s="384"/>
      <c r="AJ108" s="383"/>
      <c r="AK108" s="384"/>
      <c r="AL108" s="383"/>
      <c r="AM108" s="384"/>
    </row>
    <row r="109" spans="1:39" ht="21.75" customHeight="1" thickBot="1" x14ac:dyDescent="0.25">
      <c r="A109" s="586"/>
      <c r="B109" s="619"/>
      <c r="C109" s="648"/>
      <c r="D109" s="510"/>
      <c r="E109" s="615"/>
      <c r="F109" s="510"/>
      <c r="G109" s="651"/>
      <c r="H109" s="510"/>
      <c r="I109" s="651"/>
      <c r="J109" s="620"/>
      <c r="K109" s="654"/>
      <c r="L109" s="638"/>
      <c r="M109" s="615"/>
      <c r="N109" s="518"/>
      <c r="O109" s="620"/>
      <c r="P109" s="521"/>
      <c r="Q109" s="525"/>
      <c r="R109" s="564"/>
      <c r="S109" s="540"/>
      <c r="T109" s="657"/>
      <c r="U109" s="533"/>
      <c r="V109" s="631"/>
      <c r="W109" s="633"/>
      <c r="X109" s="545"/>
      <c r="Y109" s="1113"/>
      <c r="Z109" s="1116"/>
      <c r="AA109" s="1119"/>
      <c r="AB109" s="1122"/>
      <c r="AC109" s="384"/>
      <c r="AD109" s="383"/>
      <c r="AE109" s="384"/>
      <c r="AF109" s="383"/>
      <c r="AG109" s="384"/>
      <c r="AH109" s="383"/>
      <c r="AI109" s="384"/>
      <c r="AJ109" s="383"/>
      <c r="AK109" s="384"/>
      <c r="AL109" s="383"/>
      <c r="AM109" s="384"/>
    </row>
    <row r="110" spans="1:39" ht="47.25" customHeight="1" x14ac:dyDescent="0.2">
      <c r="A110" s="586"/>
      <c r="B110" s="619"/>
      <c r="C110" s="621">
        <v>20</v>
      </c>
      <c r="D110" s="508" t="s">
        <v>166</v>
      </c>
      <c r="E110" s="286" t="s">
        <v>160</v>
      </c>
      <c r="F110" s="287" t="s">
        <v>699</v>
      </c>
      <c r="G110" s="519" t="s">
        <v>700</v>
      </c>
      <c r="H110" s="145" t="s">
        <v>701</v>
      </c>
      <c r="I110" s="522" t="s">
        <v>47</v>
      </c>
      <c r="J110" s="522" t="s">
        <v>113</v>
      </c>
      <c r="K110" s="519">
        <f>VLOOKUP(I110,'[12]MATRIZ CALIFICACIÓN'!$B$10:$C$14,2,0)</f>
        <v>1</v>
      </c>
      <c r="L110" s="639">
        <f>HLOOKUP(J110,'[12]MATRIZ CALIFICACIÓN'!$D$8:$F$9,2,0)</f>
        <v>1</v>
      </c>
      <c r="M110" s="519">
        <f>VALUE(CONCATENATE(K110,L110))</f>
        <v>11</v>
      </c>
      <c r="N110" s="516" t="str">
        <f>VLOOKUP(M110,'[8]MATRIZ CALIFICACIÓN'!$D$27:$E$69,2,0)</f>
        <v>BAJA</v>
      </c>
      <c r="O110" s="675" t="s">
        <v>702</v>
      </c>
      <c r="P110" s="519" t="s">
        <v>106</v>
      </c>
      <c r="Q110" s="522" t="s">
        <v>47</v>
      </c>
      <c r="R110" s="561" t="s">
        <v>114</v>
      </c>
      <c r="S110" s="565" t="s">
        <v>35</v>
      </c>
      <c r="T110" s="642">
        <v>42857</v>
      </c>
      <c r="U110" s="634" t="s">
        <v>703</v>
      </c>
      <c r="V110" s="634" t="s">
        <v>384</v>
      </c>
      <c r="W110" s="691" t="s">
        <v>704</v>
      </c>
      <c r="X110" s="579" t="s">
        <v>705</v>
      </c>
      <c r="Y110" s="1114" t="s">
        <v>459</v>
      </c>
      <c r="Z110" s="1117" t="s">
        <v>824</v>
      </c>
      <c r="AA110" s="1114" t="s">
        <v>825</v>
      </c>
      <c r="AB110" s="1124" t="s">
        <v>459</v>
      </c>
      <c r="AC110" s="384"/>
      <c r="AD110" s="383"/>
      <c r="AE110" s="384"/>
      <c r="AF110" s="383"/>
      <c r="AG110" s="384"/>
      <c r="AH110" s="383"/>
      <c r="AI110" s="384"/>
      <c r="AJ110" s="383"/>
      <c r="AK110" s="384"/>
      <c r="AL110" s="383"/>
      <c r="AM110" s="384"/>
    </row>
    <row r="111" spans="1:39" ht="53.25" customHeight="1" x14ac:dyDescent="0.2">
      <c r="A111" s="586"/>
      <c r="B111" s="619"/>
      <c r="C111" s="622"/>
      <c r="D111" s="509"/>
      <c r="E111" s="282" t="s">
        <v>156</v>
      </c>
      <c r="F111" s="274" t="s">
        <v>706</v>
      </c>
      <c r="G111" s="520"/>
      <c r="H111" s="326" t="s">
        <v>707</v>
      </c>
      <c r="I111" s="523"/>
      <c r="J111" s="523"/>
      <c r="K111" s="520"/>
      <c r="L111" s="640"/>
      <c r="M111" s="520"/>
      <c r="N111" s="517"/>
      <c r="O111" s="676"/>
      <c r="P111" s="520"/>
      <c r="Q111" s="523"/>
      <c r="R111" s="562"/>
      <c r="S111" s="566"/>
      <c r="T111" s="520"/>
      <c r="U111" s="619"/>
      <c r="V111" s="619"/>
      <c r="W111" s="692"/>
      <c r="X111" s="490"/>
      <c r="Y111" s="1115"/>
      <c r="Z111" s="1118"/>
      <c r="AA111" s="1115"/>
      <c r="AB111" s="1125"/>
      <c r="AC111" s="384"/>
      <c r="AD111" s="383"/>
      <c r="AE111" s="384"/>
      <c r="AF111" s="383"/>
      <c r="AG111" s="384"/>
      <c r="AH111" s="383"/>
      <c r="AI111" s="384"/>
      <c r="AJ111" s="383"/>
      <c r="AK111" s="384"/>
      <c r="AL111" s="383"/>
      <c r="AM111" s="384"/>
    </row>
    <row r="112" spans="1:39" ht="21.75" customHeight="1" x14ac:dyDescent="0.2">
      <c r="A112" s="586"/>
      <c r="B112" s="619"/>
      <c r="C112" s="622"/>
      <c r="D112" s="509"/>
      <c r="E112" s="617" t="s">
        <v>158</v>
      </c>
      <c r="F112" s="274" t="s">
        <v>708</v>
      </c>
      <c r="G112" s="520"/>
      <c r="H112" s="618" t="s">
        <v>709</v>
      </c>
      <c r="I112" s="523"/>
      <c r="J112" s="523"/>
      <c r="K112" s="520"/>
      <c r="L112" s="640"/>
      <c r="M112" s="520"/>
      <c r="N112" s="517"/>
      <c r="O112" s="676"/>
      <c r="P112" s="520"/>
      <c r="Q112" s="523"/>
      <c r="R112" s="562"/>
      <c r="S112" s="566"/>
      <c r="T112" s="520"/>
      <c r="U112" s="619"/>
      <c r="V112" s="619"/>
      <c r="W112" s="692"/>
      <c r="X112" s="490"/>
      <c r="Y112" s="1115"/>
      <c r="Z112" s="1118"/>
      <c r="AA112" s="1115"/>
      <c r="AB112" s="1125"/>
      <c r="AC112" s="384"/>
      <c r="AD112" s="383"/>
      <c r="AE112" s="384"/>
      <c r="AF112" s="383"/>
      <c r="AG112" s="384"/>
      <c r="AH112" s="383"/>
      <c r="AI112" s="384"/>
      <c r="AJ112" s="383"/>
      <c r="AK112" s="384"/>
      <c r="AL112" s="383"/>
      <c r="AM112" s="384"/>
    </row>
    <row r="113" spans="1:39" ht="38.25" customHeight="1" x14ac:dyDescent="0.2">
      <c r="A113" s="586"/>
      <c r="B113" s="619"/>
      <c r="C113" s="622"/>
      <c r="D113" s="509"/>
      <c r="E113" s="614"/>
      <c r="F113" s="274" t="s">
        <v>710</v>
      </c>
      <c r="G113" s="520"/>
      <c r="H113" s="619"/>
      <c r="I113" s="524"/>
      <c r="J113" s="524"/>
      <c r="K113" s="520"/>
      <c r="L113" s="640"/>
      <c r="M113" s="520"/>
      <c r="N113" s="517"/>
      <c r="O113" s="676"/>
      <c r="P113" s="520"/>
      <c r="Q113" s="524"/>
      <c r="R113" s="563"/>
      <c r="S113" s="566"/>
      <c r="T113" s="520"/>
      <c r="U113" s="619"/>
      <c r="V113" s="619"/>
      <c r="W113" s="692"/>
      <c r="X113" s="490"/>
      <c r="Y113" s="1115"/>
      <c r="Z113" s="1118"/>
      <c r="AA113" s="1115"/>
      <c r="AB113" s="1125"/>
      <c r="AC113" s="384"/>
      <c r="AD113" s="383"/>
      <c r="AE113" s="384"/>
      <c r="AF113" s="383"/>
      <c r="AG113" s="384"/>
      <c r="AH113" s="383"/>
      <c r="AI113" s="384"/>
      <c r="AJ113" s="383"/>
      <c r="AK113" s="384"/>
      <c r="AL113" s="383"/>
      <c r="AM113" s="384"/>
    </row>
    <row r="114" spans="1:39" ht="39" customHeight="1" x14ac:dyDescent="0.2">
      <c r="A114" s="586"/>
      <c r="B114" s="619"/>
      <c r="C114" s="622"/>
      <c r="D114" s="509"/>
      <c r="E114" s="614"/>
      <c r="F114" s="281" t="s">
        <v>711</v>
      </c>
      <c r="G114" s="520"/>
      <c r="H114" s="619"/>
      <c r="I114" s="524"/>
      <c r="J114" s="524"/>
      <c r="K114" s="520"/>
      <c r="L114" s="640"/>
      <c r="M114" s="520"/>
      <c r="N114" s="517"/>
      <c r="O114" s="676"/>
      <c r="P114" s="520"/>
      <c r="Q114" s="524"/>
      <c r="R114" s="563"/>
      <c r="S114" s="566"/>
      <c r="T114" s="520"/>
      <c r="U114" s="619"/>
      <c r="V114" s="619"/>
      <c r="W114" s="692"/>
      <c r="X114" s="490"/>
      <c r="Y114" s="1115"/>
      <c r="Z114" s="1118"/>
      <c r="AA114" s="1115"/>
      <c r="AB114" s="1125"/>
      <c r="AC114" s="384"/>
      <c r="AD114" s="383"/>
      <c r="AE114" s="384"/>
      <c r="AF114" s="383"/>
      <c r="AG114" s="384"/>
      <c r="AH114" s="383"/>
      <c r="AI114" s="384"/>
      <c r="AJ114" s="383"/>
      <c r="AK114" s="384"/>
      <c r="AL114" s="383"/>
      <c r="AM114" s="384"/>
    </row>
    <row r="115" spans="1:39" ht="35.25" customHeight="1" thickBot="1" x14ac:dyDescent="0.25">
      <c r="A115" s="586"/>
      <c r="B115" s="619"/>
      <c r="C115" s="623"/>
      <c r="D115" s="510"/>
      <c r="E115" s="615"/>
      <c r="F115" s="285" t="s">
        <v>712</v>
      </c>
      <c r="G115" s="521"/>
      <c r="H115" s="620"/>
      <c r="I115" s="525"/>
      <c r="J115" s="525"/>
      <c r="K115" s="521"/>
      <c r="L115" s="641"/>
      <c r="M115" s="521"/>
      <c r="N115" s="518"/>
      <c r="O115" s="677"/>
      <c r="P115" s="521"/>
      <c r="Q115" s="525"/>
      <c r="R115" s="564"/>
      <c r="S115" s="567"/>
      <c r="T115" s="521"/>
      <c r="U115" s="620"/>
      <c r="V115" s="620"/>
      <c r="W115" s="1123"/>
      <c r="X115" s="491"/>
      <c r="Y115" s="1116"/>
      <c r="Z115" s="1119"/>
      <c r="AA115" s="1116"/>
      <c r="AB115" s="1126"/>
      <c r="AC115" s="384"/>
      <c r="AD115" s="383"/>
      <c r="AE115" s="384"/>
      <c r="AF115" s="383"/>
      <c r="AG115" s="384"/>
      <c r="AH115" s="383"/>
      <c r="AI115" s="384"/>
      <c r="AJ115" s="383"/>
      <c r="AK115" s="384"/>
      <c r="AL115" s="383"/>
      <c r="AM115" s="384"/>
    </row>
    <row r="116" spans="1:39" ht="42.75" customHeight="1" x14ac:dyDescent="0.2">
      <c r="A116" s="586"/>
      <c r="B116" s="619"/>
      <c r="C116" s="621">
        <v>21</v>
      </c>
      <c r="D116" s="508" t="s">
        <v>166</v>
      </c>
      <c r="E116" s="286" t="s">
        <v>157</v>
      </c>
      <c r="F116" s="287" t="s">
        <v>713</v>
      </c>
      <c r="G116" s="519" t="s">
        <v>714</v>
      </c>
      <c r="H116" s="145" t="s">
        <v>715</v>
      </c>
      <c r="I116" s="522" t="s">
        <v>29</v>
      </c>
      <c r="J116" s="522" t="s">
        <v>114</v>
      </c>
      <c r="K116" s="519">
        <f>VLOOKUP(I116,'[12]MATRIZ CALIFICACIÓN'!$B$10:$C$14,2,0)</f>
        <v>3</v>
      </c>
      <c r="L116" s="639">
        <f>HLOOKUP(J116,'[12]MATRIZ CALIFICACIÓN'!$D$8:$F$9,2,0)</f>
        <v>2</v>
      </c>
      <c r="M116" s="519">
        <f>VALUE(CONCATENATE(K116,L116))</f>
        <v>32</v>
      </c>
      <c r="N116" s="516" t="str">
        <f>VLOOKUP(M116,'[8]MATRIZ CALIFICACIÓN'!$D$27:$E$69,2,0)</f>
        <v xml:space="preserve">ALTA </v>
      </c>
      <c r="O116" s="635" t="s">
        <v>716</v>
      </c>
      <c r="P116" s="519" t="s">
        <v>106</v>
      </c>
      <c r="Q116" s="522" t="s">
        <v>47</v>
      </c>
      <c r="R116" s="561" t="s">
        <v>114</v>
      </c>
      <c r="S116" s="565" t="s">
        <v>35</v>
      </c>
      <c r="T116" s="642">
        <v>42857</v>
      </c>
      <c r="U116" s="634" t="s">
        <v>717</v>
      </c>
      <c r="V116" s="634" t="s">
        <v>384</v>
      </c>
      <c r="W116" s="643" t="s">
        <v>704</v>
      </c>
      <c r="X116" s="616" t="s">
        <v>705</v>
      </c>
      <c r="Y116" s="505" t="s">
        <v>459</v>
      </c>
      <c r="Z116" s="1162" t="s">
        <v>824</v>
      </c>
      <c r="AA116" s="1168" t="s">
        <v>825</v>
      </c>
      <c r="AB116" s="1165" t="s">
        <v>459</v>
      </c>
      <c r="AC116" s="384"/>
      <c r="AD116" s="383"/>
      <c r="AE116" s="384"/>
      <c r="AF116" s="383"/>
      <c r="AG116" s="384"/>
      <c r="AH116" s="383"/>
      <c r="AI116" s="384"/>
      <c r="AJ116" s="383"/>
      <c r="AK116" s="384"/>
      <c r="AL116" s="383"/>
      <c r="AM116" s="384"/>
    </row>
    <row r="117" spans="1:39" ht="46.5" customHeight="1" x14ac:dyDescent="0.2">
      <c r="A117" s="586"/>
      <c r="B117" s="619"/>
      <c r="C117" s="622"/>
      <c r="D117" s="509"/>
      <c r="E117" s="282" t="s">
        <v>160</v>
      </c>
      <c r="F117" s="274" t="s">
        <v>718</v>
      </c>
      <c r="G117" s="520"/>
      <c r="H117" s="326" t="s">
        <v>719</v>
      </c>
      <c r="I117" s="523"/>
      <c r="J117" s="523"/>
      <c r="K117" s="520"/>
      <c r="L117" s="640"/>
      <c r="M117" s="520"/>
      <c r="N117" s="517"/>
      <c r="O117" s="627"/>
      <c r="P117" s="520"/>
      <c r="Q117" s="523"/>
      <c r="R117" s="562"/>
      <c r="S117" s="566"/>
      <c r="T117" s="520"/>
      <c r="U117" s="619"/>
      <c r="V117" s="619"/>
      <c r="W117" s="644"/>
      <c r="X117" s="611"/>
      <c r="Y117" s="506"/>
      <c r="Z117" s="1163"/>
      <c r="AA117" s="1169"/>
      <c r="AB117" s="1166"/>
      <c r="AC117" s="384"/>
      <c r="AD117" s="383"/>
      <c r="AE117" s="384"/>
      <c r="AF117" s="383"/>
      <c r="AG117" s="384"/>
      <c r="AH117" s="383"/>
      <c r="AI117" s="384"/>
      <c r="AJ117" s="383"/>
      <c r="AK117" s="384"/>
      <c r="AL117" s="383"/>
      <c r="AM117" s="384"/>
    </row>
    <row r="118" spans="1:39" ht="21.75" customHeight="1" x14ac:dyDescent="0.2">
      <c r="A118" s="586"/>
      <c r="B118" s="619"/>
      <c r="C118" s="622"/>
      <c r="D118" s="509"/>
      <c r="E118" s="617" t="s">
        <v>158</v>
      </c>
      <c r="F118" s="624" t="s">
        <v>720</v>
      </c>
      <c r="G118" s="520"/>
      <c r="H118" s="326" t="s">
        <v>721</v>
      </c>
      <c r="I118" s="523"/>
      <c r="J118" s="523"/>
      <c r="K118" s="520"/>
      <c r="L118" s="640"/>
      <c r="M118" s="520"/>
      <c r="N118" s="517"/>
      <c r="O118" s="627"/>
      <c r="P118" s="520"/>
      <c r="Q118" s="523"/>
      <c r="R118" s="562"/>
      <c r="S118" s="566"/>
      <c r="T118" s="520"/>
      <c r="U118" s="619"/>
      <c r="V118" s="619"/>
      <c r="W118" s="644"/>
      <c r="X118" s="611"/>
      <c r="Y118" s="506"/>
      <c r="Z118" s="1163"/>
      <c r="AA118" s="1169"/>
      <c r="AB118" s="1166"/>
      <c r="AC118" s="384"/>
      <c r="AD118" s="383"/>
      <c r="AE118" s="384"/>
      <c r="AF118" s="383"/>
      <c r="AG118" s="384"/>
      <c r="AH118" s="383"/>
      <c r="AI118" s="384"/>
      <c r="AJ118" s="383"/>
      <c r="AK118" s="384"/>
      <c r="AL118" s="383"/>
      <c r="AM118" s="384"/>
    </row>
    <row r="119" spans="1:39" ht="21.75" customHeight="1" x14ac:dyDescent="0.2">
      <c r="A119" s="586"/>
      <c r="B119" s="619"/>
      <c r="C119" s="622"/>
      <c r="D119" s="509"/>
      <c r="E119" s="614"/>
      <c r="F119" s="509"/>
      <c r="G119" s="520"/>
      <c r="H119" s="326" t="s">
        <v>722</v>
      </c>
      <c r="I119" s="524"/>
      <c r="J119" s="524"/>
      <c r="K119" s="520"/>
      <c r="L119" s="640"/>
      <c r="M119" s="520"/>
      <c r="N119" s="517"/>
      <c r="O119" s="627"/>
      <c r="P119" s="520"/>
      <c r="Q119" s="524"/>
      <c r="R119" s="563"/>
      <c r="S119" s="566"/>
      <c r="T119" s="520"/>
      <c r="U119" s="619"/>
      <c r="V119" s="619"/>
      <c r="W119" s="644"/>
      <c r="X119" s="611"/>
      <c r="Y119" s="506"/>
      <c r="Z119" s="1163"/>
      <c r="AA119" s="1169"/>
      <c r="AB119" s="1166"/>
      <c r="AC119" s="384"/>
      <c r="AD119" s="383"/>
      <c r="AE119" s="384"/>
      <c r="AF119" s="383"/>
      <c r="AG119" s="384"/>
      <c r="AH119" s="383"/>
      <c r="AI119" s="384"/>
      <c r="AJ119" s="383"/>
      <c r="AK119" s="384"/>
      <c r="AL119" s="383"/>
      <c r="AM119" s="384"/>
    </row>
    <row r="120" spans="1:39" ht="36.75" customHeight="1" x14ac:dyDescent="0.2">
      <c r="A120" s="586"/>
      <c r="B120" s="619"/>
      <c r="C120" s="622"/>
      <c r="D120" s="509"/>
      <c r="E120" s="614"/>
      <c r="F120" s="509"/>
      <c r="G120" s="520"/>
      <c r="H120" s="326" t="s">
        <v>723</v>
      </c>
      <c r="I120" s="524"/>
      <c r="J120" s="524"/>
      <c r="K120" s="520"/>
      <c r="L120" s="640"/>
      <c r="M120" s="520"/>
      <c r="N120" s="517"/>
      <c r="O120" s="627"/>
      <c r="P120" s="520"/>
      <c r="Q120" s="524"/>
      <c r="R120" s="563"/>
      <c r="S120" s="566"/>
      <c r="T120" s="520"/>
      <c r="U120" s="619"/>
      <c r="V120" s="619"/>
      <c r="W120" s="644"/>
      <c r="X120" s="611"/>
      <c r="Y120" s="506"/>
      <c r="Z120" s="1163"/>
      <c r="AA120" s="1169"/>
      <c r="AB120" s="1166"/>
      <c r="AC120" s="384"/>
      <c r="AD120" s="383"/>
      <c r="AE120" s="384"/>
      <c r="AF120" s="383"/>
      <c r="AG120" s="384"/>
      <c r="AH120" s="383"/>
      <c r="AI120" s="384"/>
      <c r="AJ120" s="383"/>
      <c r="AK120" s="384"/>
      <c r="AL120" s="383"/>
      <c r="AM120" s="384"/>
    </row>
    <row r="121" spans="1:39" ht="29.25" customHeight="1" thickBot="1" x14ac:dyDescent="0.25">
      <c r="A121" s="586"/>
      <c r="B121" s="619"/>
      <c r="C121" s="623"/>
      <c r="D121" s="510"/>
      <c r="E121" s="615"/>
      <c r="F121" s="510"/>
      <c r="G121" s="521"/>
      <c r="H121" s="297" t="s">
        <v>724</v>
      </c>
      <c r="I121" s="525"/>
      <c r="J121" s="525"/>
      <c r="K121" s="521"/>
      <c r="L121" s="641"/>
      <c r="M121" s="521"/>
      <c r="N121" s="518"/>
      <c r="O121" s="628"/>
      <c r="P121" s="521"/>
      <c r="Q121" s="525"/>
      <c r="R121" s="564"/>
      <c r="S121" s="567"/>
      <c r="T121" s="521"/>
      <c r="U121" s="620"/>
      <c r="V121" s="620"/>
      <c r="W121" s="645"/>
      <c r="X121" s="612"/>
      <c r="Y121" s="507"/>
      <c r="Z121" s="1164"/>
      <c r="AA121" s="1170"/>
      <c r="AB121" s="1167"/>
      <c r="AC121" s="384"/>
      <c r="AD121" s="383"/>
      <c r="AE121" s="384"/>
      <c r="AF121" s="383"/>
      <c r="AG121" s="384"/>
      <c r="AH121" s="383"/>
      <c r="AI121" s="384"/>
      <c r="AJ121" s="383"/>
      <c r="AK121" s="384"/>
      <c r="AL121" s="383"/>
      <c r="AM121" s="384"/>
    </row>
    <row r="122" spans="1:39" ht="33" customHeight="1" x14ac:dyDescent="0.2">
      <c r="A122" s="585" t="s">
        <v>180</v>
      </c>
      <c r="B122" s="634" t="s">
        <v>399</v>
      </c>
      <c r="C122" s="667">
        <v>22</v>
      </c>
      <c r="D122" s="508" t="s">
        <v>163</v>
      </c>
      <c r="E122" s="613" t="s">
        <v>157</v>
      </c>
      <c r="F122" s="293" t="s">
        <v>302</v>
      </c>
      <c r="G122" s="687" t="s">
        <v>400</v>
      </c>
      <c r="H122" s="293" t="s">
        <v>401</v>
      </c>
      <c r="I122" s="522" t="s">
        <v>47</v>
      </c>
      <c r="J122" s="522" t="s">
        <v>114</v>
      </c>
      <c r="K122" s="613">
        <f>VLOOKUP(I122,'[13]MATRIZ CALIFICACIÓN'!$B$10:$C$14,2,0)</f>
        <v>1</v>
      </c>
      <c r="L122" s="636">
        <f>HLOOKUP(J122,'[13]MATRIZ CALIFICACIÓN'!$D$8:$F$9,2,0)</f>
        <v>2</v>
      </c>
      <c r="M122" s="613">
        <f>VALUE(CONCATENATE(K122,L122))</f>
        <v>12</v>
      </c>
      <c r="N122" s="516" t="str">
        <f>VLOOKUP(M122,'[13]MATRIZ CALIFICACIÓN'!$D$27:$E$69,2,0)</f>
        <v>BAJA</v>
      </c>
      <c r="O122" s="664" t="s">
        <v>402</v>
      </c>
      <c r="P122" s="519" t="s">
        <v>106</v>
      </c>
      <c r="Q122" s="522" t="s">
        <v>47</v>
      </c>
      <c r="R122" s="561" t="s">
        <v>114</v>
      </c>
      <c r="S122" s="571" t="s">
        <v>10</v>
      </c>
      <c r="T122" s="655" t="s">
        <v>403</v>
      </c>
      <c r="U122" s="531" t="s">
        <v>404</v>
      </c>
      <c r="V122" s="629" t="s">
        <v>384</v>
      </c>
      <c r="W122" s="543" t="s">
        <v>385</v>
      </c>
      <c r="X122" s="694" t="s">
        <v>405</v>
      </c>
      <c r="Y122" s="954" t="s">
        <v>805</v>
      </c>
      <c r="Z122" s="954" t="s">
        <v>802</v>
      </c>
      <c r="AA122" s="579" t="s">
        <v>806</v>
      </c>
      <c r="AB122" s="954" t="s">
        <v>802</v>
      </c>
      <c r="AC122" s="158"/>
      <c r="AD122" s="162"/>
      <c r="AE122" s="158"/>
      <c r="AF122" s="162"/>
      <c r="AG122" s="158"/>
      <c r="AH122" s="162"/>
      <c r="AI122" s="158"/>
      <c r="AJ122" s="162"/>
      <c r="AK122" s="158"/>
      <c r="AL122" s="162"/>
      <c r="AM122" s="158"/>
    </row>
    <row r="123" spans="1:39" ht="20.25" customHeight="1" x14ac:dyDescent="0.2">
      <c r="A123" s="586"/>
      <c r="B123" s="619"/>
      <c r="C123" s="668"/>
      <c r="D123" s="509"/>
      <c r="E123" s="614"/>
      <c r="F123" s="310" t="s">
        <v>406</v>
      </c>
      <c r="G123" s="688"/>
      <c r="H123" s="538" t="s">
        <v>407</v>
      </c>
      <c r="I123" s="523"/>
      <c r="J123" s="523"/>
      <c r="K123" s="614"/>
      <c r="L123" s="637"/>
      <c r="M123" s="614"/>
      <c r="N123" s="517"/>
      <c r="O123" s="665"/>
      <c r="P123" s="520"/>
      <c r="Q123" s="523"/>
      <c r="R123" s="562"/>
      <c r="S123" s="539"/>
      <c r="T123" s="656"/>
      <c r="U123" s="532"/>
      <c r="V123" s="630"/>
      <c r="W123" s="632"/>
      <c r="X123" s="695"/>
      <c r="Y123" s="529"/>
      <c r="Z123" s="529"/>
      <c r="AA123" s="529"/>
      <c r="AB123" s="529"/>
      <c r="AC123" s="159"/>
      <c r="AD123" s="163"/>
      <c r="AE123" s="159"/>
      <c r="AF123" s="163"/>
      <c r="AG123" s="159"/>
      <c r="AH123" s="163"/>
      <c r="AI123" s="159"/>
      <c r="AJ123" s="163"/>
      <c r="AK123" s="159"/>
      <c r="AL123" s="163"/>
      <c r="AM123" s="159"/>
    </row>
    <row r="124" spans="1:39" ht="20.25" customHeight="1" x14ac:dyDescent="0.2">
      <c r="A124" s="586"/>
      <c r="B124" s="619"/>
      <c r="C124" s="668"/>
      <c r="D124" s="509"/>
      <c r="E124" s="614"/>
      <c r="F124" s="310" t="s">
        <v>408</v>
      </c>
      <c r="G124" s="688"/>
      <c r="H124" s="539"/>
      <c r="I124" s="523"/>
      <c r="J124" s="523"/>
      <c r="K124" s="614"/>
      <c r="L124" s="637"/>
      <c r="M124" s="614"/>
      <c r="N124" s="517"/>
      <c r="O124" s="665"/>
      <c r="P124" s="520"/>
      <c r="Q124" s="523"/>
      <c r="R124" s="562"/>
      <c r="S124" s="539"/>
      <c r="T124" s="656"/>
      <c r="U124" s="532"/>
      <c r="V124" s="630"/>
      <c r="W124" s="632"/>
      <c r="X124" s="695"/>
      <c r="Y124" s="529"/>
      <c r="Z124" s="529"/>
      <c r="AA124" s="529"/>
      <c r="AB124" s="529"/>
      <c r="AC124" s="159"/>
      <c r="AD124" s="163"/>
      <c r="AE124" s="159"/>
      <c r="AF124" s="163"/>
      <c r="AG124" s="159"/>
      <c r="AH124" s="163"/>
      <c r="AI124" s="159"/>
      <c r="AJ124" s="163"/>
      <c r="AK124" s="159"/>
      <c r="AL124" s="163"/>
      <c r="AM124" s="159"/>
    </row>
    <row r="125" spans="1:39" ht="20.25" customHeight="1" x14ac:dyDescent="0.2">
      <c r="A125" s="586"/>
      <c r="B125" s="619"/>
      <c r="C125" s="668"/>
      <c r="D125" s="509"/>
      <c r="E125" s="614"/>
      <c r="F125" s="310" t="s">
        <v>409</v>
      </c>
      <c r="G125" s="688"/>
      <c r="H125" s="539"/>
      <c r="I125" s="524"/>
      <c r="J125" s="524"/>
      <c r="K125" s="614"/>
      <c r="L125" s="637"/>
      <c r="M125" s="614"/>
      <c r="N125" s="517"/>
      <c r="O125" s="665"/>
      <c r="P125" s="520"/>
      <c r="Q125" s="524"/>
      <c r="R125" s="563"/>
      <c r="S125" s="539"/>
      <c r="T125" s="656"/>
      <c r="U125" s="532"/>
      <c r="V125" s="630"/>
      <c r="W125" s="632"/>
      <c r="X125" s="695"/>
      <c r="Y125" s="529"/>
      <c r="Z125" s="529"/>
      <c r="AA125" s="529"/>
      <c r="AB125" s="529"/>
      <c r="AC125" s="159"/>
      <c r="AD125" s="163"/>
      <c r="AE125" s="159"/>
      <c r="AF125" s="163"/>
      <c r="AG125" s="159"/>
      <c r="AH125" s="163"/>
      <c r="AI125" s="159"/>
      <c r="AJ125" s="163"/>
      <c r="AK125" s="159"/>
      <c r="AL125" s="163"/>
      <c r="AM125" s="159"/>
    </row>
    <row r="126" spans="1:39" ht="69" customHeight="1" thickBot="1" x14ac:dyDescent="0.25">
      <c r="A126" s="586"/>
      <c r="B126" s="619"/>
      <c r="C126" s="669"/>
      <c r="D126" s="510"/>
      <c r="E126" s="615"/>
      <c r="F126" s="352" t="s">
        <v>410</v>
      </c>
      <c r="G126" s="689"/>
      <c r="H126" s="540"/>
      <c r="I126" s="525"/>
      <c r="J126" s="525"/>
      <c r="K126" s="615"/>
      <c r="L126" s="638"/>
      <c r="M126" s="615"/>
      <c r="N126" s="518"/>
      <c r="O126" s="666"/>
      <c r="P126" s="521"/>
      <c r="Q126" s="525"/>
      <c r="R126" s="564"/>
      <c r="S126" s="540"/>
      <c r="T126" s="657"/>
      <c r="U126" s="533"/>
      <c r="V126" s="631"/>
      <c r="W126" s="633"/>
      <c r="X126" s="696"/>
      <c r="Y126" s="530"/>
      <c r="Z126" s="530"/>
      <c r="AA126" s="530"/>
      <c r="AB126" s="530"/>
      <c r="AC126" s="160"/>
      <c r="AD126" s="164"/>
      <c r="AE126" s="160"/>
      <c r="AF126" s="164"/>
      <c r="AG126" s="160"/>
      <c r="AH126" s="164"/>
      <c r="AI126" s="160"/>
      <c r="AJ126" s="164"/>
      <c r="AK126" s="160"/>
      <c r="AL126" s="164"/>
      <c r="AM126" s="160"/>
    </row>
    <row r="127" spans="1:39" ht="29.25" customHeight="1" x14ac:dyDescent="0.2">
      <c r="A127" s="586"/>
      <c r="B127" s="619"/>
      <c r="C127" s="667">
        <v>23</v>
      </c>
      <c r="D127" s="508" t="s">
        <v>163</v>
      </c>
      <c r="E127" s="613" t="s">
        <v>157</v>
      </c>
      <c r="F127" s="293" t="s">
        <v>302</v>
      </c>
      <c r="G127" s="670" t="s">
        <v>411</v>
      </c>
      <c r="H127" s="293" t="s">
        <v>401</v>
      </c>
      <c r="I127" s="522" t="s">
        <v>47</v>
      </c>
      <c r="J127" s="522" t="s">
        <v>114</v>
      </c>
      <c r="K127" s="613">
        <f>VLOOKUP(I127,'[6]MATRIZ CALIFICACIÓN'!$B$10:$C$14,2,0)</f>
        <v>1</v>
      </c>
      <c r="L127" s="636">
        <f>HLOOKUP(J127,'[6]MATRIZ CALIFICACIÓN'!$D$8:$F$9,2,0)</f>
        <v>2</v>
      </c>
      <c r="M127" s="613">
        <f>VALUE(CONCATENATE(K127,L127))</f>
        <v>12</v>
      </c>
      <c r="N127" s="516" t="str">
        <f>VLOOKUP(M127,'[13]MATRIZ CALIFICACIÓN'!$D$27:$E$69,2,0)</f>
        <v>BAJA</v>
      </c>
      <c r="O127" s="516" t="s">
        <v>412</v>
      </c>
      <c r="P127" s="519" t="s">
        <v>106</v>
      </c>
      <c r="Q127" s="522" t="s">
        <v>47</v>
      </c>
      <c r="R127" s="561" t="s">
        <v>114</v>
      </c>
      <c r="S127" s="571" t="s">
        <v>10</v>
      </c>
      <c r="T127" s="655" t="s">
        <v>403</v>
      </c>
      <c r="U127" s="531" t="s">
        <v>404</v>
      </c>
      <c r="V127" s="629" t="s">
        <v>413</v>
      </c>
      <c r="W127" s="543" t="s">
        <v>385</v>
      </c>
      <c r="X127" s="694" t="s">
        <v>405</v>
      </c>
      <c r="Y127" s="954" t="s">
        <v>805</v>
      </c>
      <c r="Z127" s="954" t="s">
        <v>802</v>
      </c>
      <c r="AA127" s="579" t="s">
        <v>806</v>
      </c>
      <c r="AB127" s="954" t="s">
        <v>802</v>
      </c>
      <c r="AC127" s="158"/>
      <c r="AD127" s="162"/>
      <c r="AE127" s="158"/>
      <c r="AF127" s="162"/>
      <c r="AG127" s="158"/>
      <c r="AH127" s="162"/>
      <c r="AI127" s="158"/>
      <c r="AJ127" s="162"/>
      <c r="AK127" s="158"/>
      <c r="AL127" s="162"/>
      <c r="AM127" s="158"/>
    </row>
    <row r="128" spans="1:39" ht="20.25" customHeight="1" x14ac:dyDescent="0.2">
      <c r="A128" s="586"/>
      <c r="B128" s="619"/>
      <c r="C128" s="668"/>
      <c r="D128" s="509"/>
      <c r="E128" s="614"/>
      <c r="F128" s="310" t="s">
        <v>406</v>
      </c>
      <c r="G128" s="671"/>
      <c r="H128" s="236" t="s">
        <v>414</v>
      </c>
      <c r="I128" s="523"/>
      <c r="J128" s="523"/>
      <c r="K128" s="614"/>
      <c r="L128" s="637"/>
      <c r="M128" s="614"/>
      <c r="N128" s="517"/>
      <c r="O128" s="517"/>
      <c r="P128" s="520"/>
      <c r="Q128" s="523"/>
      <c r="R128" s="562"/>
      <c r="S128" s="539"/>
      <c r="T128" s="656"/>
      <c r="U128" s="532"/>
      <c r="V128" s="630"/>
      <c r="W128" s="544"/>
      <c r="X128" s="695"/>
      <c r="Y128" s="529"/>
      <c r="Z128" s="529"/>
      <c r="AA128" s="529"/>
      <c r="AB128" s="529"/>
      <c r="AC128" s="159"/>
      <c r="AD128" s="163"/>
      <c r="AE128" s="159"/>
      <c r="AF128" s="163"/>
      <c r="AG128" s="159"/>
      <c r="AH128" s="163"/>
      <c r="AI128" s="159"/>
      <c r="AJ128" s="163"/>
      <c r="AK128" s="159"/>
      <c r="AL128" s="163"/>
      <c r="AM128" s="159"/>
    </row>
    <row r="129" spans="1:39" ht="20.25" customHeight="1" x14ac:dyDescent="0.2">
      <c r="A129" s="586"/>
      <c r="B129" s="619"/>
      <c r="C129" s="668"/>
      <c r="D129" s="509"/>
      <c r="E129" s="614"/>
      <c r="F129" s="310" t="s">
        <v>408</v>
      </c>
      <c r="G129" s="671"/>
      <c r="H129" s="538" t="s">
        <v>299</v>
      </c>
      <c r="I129" s="523"/>
      <c r="J129" s="523"/>
      <c r="K129" s="614"/>
      <c r="L129" s="637"/>
      <c r="M129" s="614"/>
      <c r="N129" s="517"/>
      <c r="O129" s="517"/>
      <c r="P129" s="520"/>
      <c r="Q129" s="523"/>
      <c r="R129" s="562"/>
      <c r="S129" s="539"/>
      <c r="T129" s="656"/>
      <c r="U129" s="532"/>
      <c r="V129" s="630"/>
      <c r="W129" s="544"/>
      <c r="X129" s="695"/>
      <c r="Y129" s="529"/>
      <c r="Z129" s="529"/>
      <c r="AA129" s="529"/>
      <c r="AB129" s="529"/>
      <c r="AC129" s="159"/>
      <c r="AD129" s="163"/>
      <c r="AE129" s="159"/>
      <c r="AF129" s="163"/>
      <c r="AG129" s="159"/>
      <c r="AH129" s="163"/>
      <c r="AI129" s="159"/>
      <c r="AJ129" s="163"/>
      <c r="AK129" s="159"/>
      <c r="AL129" s="163"/>
      <c r="AM129" s="159"/>
    </row>
    <row r="130" spans="1:39" ht="20.25" customHeight="1" x14ac:dyDescent="0.2">
      <c r="A130" s="586"/>
      <c r="B130" s="619"/>
      <c r="C130" s="668"/>
      <c r="D130" s="509"/>
      <c r="E130" s="614"/>
      <c r="F130" s="310" t="s">
        <v>409</v>
      </c>
      <c r="G130" s="671"/>
      <c r="H130" s="539"/>
      <c r="I130" s="524"/>
      <c r="J130" s="524"/>
      <c r="K130" s="614"/>
      <c r="L130" s="637"/>
      <c r="M130" s="614"/>
      <c r="N130" s="517"/>
      <c r="O130" s="517"/>
      <c r="P130" s="520"/>
      <c r="Q130" s="524"/>
      <c r="R130" s="563"/>
      <c r="S130" s="539"/>
      <c r="T130" s="656"/>
      <c r="U130" s="532"/>
      <c r="V130" s="630"/>
      <c r="W130" s="544"/>
      <c r="X130" s="695"/>
      <c r="Y130" s="529"/>
      <c r="Z130" s="529"/>
      <c r="AA130" s="529"/>
      <c r="AB130" s="529"/>
      <c r="AC130" s="159"/>
      <c r="AD130" s="163"/>
      <c r="AE130" s="159"/>
      <c r="AF130" s="163"/>
      <c r="AG130" s="159"/>
      <c r="AH130" s="163"/>
      <c r="AI130" s="159"/>
      <c r="AJ130" s="163"/>
      <c r="AK130" s="159"/>
      <c r="AL130" s="163"/>
      <c r="AM130" s="159"/>
    </row>
    <row r="131" spans="1:39" ht="51.75" customHeight="1" thickBot="1" x14ac:dyDescent="0.25">
      <c r="A131" s="586"/>
      <c r="B131" s="619"/>
      <c r="C131" s="669"/>
      <c r="D131" s="510"/>
      <c r="E131" s="615"/>
      <c r="F131" s="259" t="s">
        <v>410</v>
      </c>
      <c r="G131" s="672"/>
      <c r="H131" s="540"/>
      <c r="I131" s="525"/>
      <c r="J131" s="525"/>
      <c r="K131" s="615"/>
      <c r="L131" s="638"/>
      <c r="M131" s="615"/>
      <c r="N131" s="518"/>
      <c r="O131" s="518"/>
      <c r="P131" s="521"/>
      <c r="Q131" s="525"/>
      <c r="R131" s="564"/>
      <c r="S131" s="540"/>
      <c r="T131" s="657"/>
      <c r="U131" s="533"/>
      <c r="V131" s="631"/>
      <c r="W131" s="545"/>
      <c r="X131" s="696"/>
      <c r="Y131" s="530"/>
      <c r="Z131" s="530"/>
      <c r="AA131" s="530"/>
      <c r="AB131" s="530"/>
      <c r="AC131" s="160"/>
      <c r="AD131" s="164"/>
      <c r="AE131" s="160"/>
      <c r="AF131" s="164"/>
      <c r="AG131" s="160"/>
      <c r="AH131" s="164"/>
      <c r="AI131" s="160"/>
      <c r="AJ131" s="164"/>
      <c r="AK131" s="160"/>
      <c r="AL131" s="164"/>
      <c r="AM131" s="160"/>
    </row>
    <row r="132" spans="1:39" ht="36.75" customHeight="1" x14ac:dyDescent="0.2">
      <c r="A132" s="586"/>
      <c r="B132" s="619"/>
      <c r="C132" s="646">
        <v>24</v>
      </c>
      <c r="D132" s="508" t="s">
        <v>163</v>
      </c>
      <c r="E132" s="613" t="s">
        <v>157</v>
      </c>
      <c r="F132" s="293" t="s">
        <v>415</v>
      </c>
      <c r="G132" s="649" t="s">
        <v>416</v>
      </c>
      <c r="H132" s="277" t="s">
        <v>417</v>
      </c>
      <c r="I132" s="649" t="s">
        <v>47</v>
      </c>
      <c r="J132" s="634" t="s">
        <v>114</v>
      </c>
      <c r="K132" s="652">
        <f>VLOOKUP(I132,'[4]MATRIZ CALIFICACIÓN'!$B$10:$C$14,2,0)</f>
        <v>1</v>
      </c>
      <c r="L132" s="636">
        <f>HLOOKUP(J132,'[4]MATRIZ CALIFICACIÓN'!$D$8:$F$9,2,0)</f>
        <v>2</v>
      </c>
      <c r="M132" s="613">
        <f>VALUE(CONCATENATE(K132,L132))</f>
        <v>12</v>
      </c>
      <c r="N132" s="516" t="str">
        <f>VLOOKUP(M132,'[13]MATRIZ CALIFICACIÓN'!$D$27:$E$69,2,0)</f>
        <v>BAJA</v>
      </c>
      <c r="O132" s="634" t="s">
        <v>418</v>
      </c>
      <c r="P132" s="519" t="s">
        <v>106</v>
      </c>
      <c r="Q132" s="522" t="s">
        <v>47</v>
      </c>
      <c r="R132" s="561" t="s">
        <v>114</v>
      </c>
      <c r="S132" s="571" t="s">
        <v>10</v>
      </c>
      <c r="T132" s="655" t="s">
        <v>403</v>
      </c>
      <c r="U132" s="531" t="s">
        <v>404</v>
      </c>
      <c r="V132" s="629" t="s">
        <v>413</v>
      </c>
      <c r="W132" s="543" t="s">
        <v>385</v>
      </c>
      <c r="X132" s="694" t="s">
        <v>405</v>
      </c>
      <c r="Y132" s="954" t="s">
        <v>805</v>
      </c>
      <c r="Z132" s="954" t="s">
        <v>802</v>
      </c>
      <c r="AA132" s="579" t="s">
        <v>806</v>
      </c>
      <c r="AB132" s="954" t="s">
        <v>802</v>
      </c>
      <c r="AC132" s="158"/>
      <c r="AD132" s="162"/>
      <c r="AE132" s="158"/>
      <c r="AF132" s="162"/>
      <c r="AG132" s="158"/>
      <c r="AH132" s="162"/>
      <c r="AI132" s="158"/>
      <c r="AJ132" s="162"/>
      <c r="AK132" s="158"/>
      <c r="AL132" s="162"/>
      <c r="AM132" s="158"/>
    </row>
    <row r="133" spans="1:39" ht="36.75" customHeight="1" x14ac:dyDescent="0.2">
      <c r="A133" s="586"/>
      <c r="B133" s="619"/>
      <c r="C133" s="647"/>
      <c r="D133" s="509"/>
      <c r="E133" s="614"/>
      <c r="F133" s="355" t="s">
        <v>419</v>
      </c>
      <c r="G133" s="650"/>
      <c r="H133" s="236" t="s">
        <v>299</v>
      </c>
      <c r="I133" s="650"/>
      <c r="J133" s="619"/>
      <c r="K133" s="653"/>
      <c r="L133" s="637"/>
      <c r="M133" s="614"/>
      <c r="N133" s="517"/>
      <c r="O133" s="619"/>
      <c r="P133" s="520"/>
      <c r="Q133" s="523"/>
      <c r="R133" s="562"/>
      <c r="S133" s="539"/>
      <c r="T133" s="656"/>
      <c r="U133" s="532"/>
      <c r="V133" s="630"/>
      <c r="W133" s="544"/>
      <c r="X133" s="695"/>
      <c r="Y133" s="529"/>
      <c r="Z133" s="529"/>
      <c r="AA133" s="529"/>
      <c r="AB133" s="529"/>
      <c r="AC133" s="159"/>
      <c r="AD133" s="163"/>
      <c r="AE133" s="159"/>
      <c r="AF133" s="163"/>
      <c r="AG133" s="159"/>
      <c r="AH133" s="163"/>
      <c r="AI133" s="159"/>
      <c r="AJ133" s="163"/>
      <c r="AK133" s="159"/>
      <c r="AL133" s="163"/>
      <c r="AM133" s="159"/>
    </row>
    <row r="134" spans="1:39" ht="54" customHeight="1" x14ac:dyDescent="0.2">
      <c r="A134" s="586"/>
      <c r="B134" s="619"/>
      <c r="C134" s="647"/>
      <c r="D134" s="509"/>
      <c r="E134" s="614"/>
      <c r="F134" s="355" t="s">
        <v>420</v>
      </c>
      <c r="G134" s="650"/>
      <c r="H134" s="538" t="s">
        <v>401</v>
      </c>
      <c r="I134" s="650"/>
      <c r="J134" s="619"/>
      <c r="K134" s="653"/>
      <c r="L134" s="637"/>
      <c r="M134" s="614"/>
      <c r="N134" s="517"/>
      <c r="O134" s="619"/>
      <c r="P134" s="520"/>
      <c r="Q134" s="523"/>
      <c r="R134" s="562"/>
      <c r="S134" s="539"/>
      <c r="T134" s="656"/>
      <c r="U134" s="532"/>
      <c r="V134" s="630"/>
      <c r="W134" s="544"/>
      <c r="X134" s="695"/>
      <c r="Y134" s="529"/>
      <c r="Z134" s="529"/>
      <c r="AA134" s="529"/>
      <c r="AB134" s="529"/>
      <c r="AC134" s="159"/>
      <c r="AD134" s="163"/>
      <c r="AE134" s="159"/>
      <c r="AF134" s="163"/>
      <c r="AG134" s="159"/>
      <c r="AH134" s="163"/>
      <c r="AI134" s="159"/>
      <c r="AJ134" s="163"/>
      <c r="AK134" s="159"/>
      <c r="AL134" s="163"/>
      <c r="AM134" s="159"/>
    </row>
    <row r="135" spans="1:39" ht="22.5" customHeight="1" x14ac:dyDescent="0.2">
      <c r="A135" s="586"/>
      <c r="B135" s="619"/>
      <c r="C135" s="647"/>
      <c r="D135" s="509"/>
      <c r="E135" s="614"/>
      <c r="F135" s="786" t="s">
        <v>421</v>
      </c>
      <c r="G135" s="650"/>
      <c r="H135" s="539"/>
      <c r="I135" s="650"/>
      <c r="J135" s="619"/>
      <c r="K135" s="653"/>
      <c r="L135" s="637"/>
      <c r="M135" s="614"/>
      <c r="N135" s="517"/>
      <c r="O135" s="619"/>
      <c r="P135" s="520"/>
      <c r="Q135" s="524"/>
      <c r="R135" s="563"/>
      <c r="S135" s="539"/>
      <c r="T135" s="656"/>
      <c r="U135" s="532"/>
      <c r="V135" s="630"/>
      <c r="W135" s="544"/>
      <c r="X135" s="695"/>
      <c r="Y135" s="529"/>
      <c r="Z135" s="529"/>
      <c r="AA135" s="529"/>
      <c r="AB135" s="529"/>
      <c r="AC135" s="159"/>
      <c r="AD135" s="163"/>
      <c r="AE135" s="159"/>
      <c r="AF135" s="163"/>
      <c r="AG135" s="159"/>
      <c r="AH135" s="163"/>
      <c r="AI135" s="159"/>
      <c r="AJ135" s="163"/>
      <c r="AK135" s="159"/>
      <c r="AL135" s="163"/>
      <c r="AM135" s="159"/>
    </row>
    <row r="136" spans="1:39" ht="56.25" customHeight="1" thickBot="1" x14ac:dyDescent="0.25">
      <c r="A136" s="586"/>
      <c r="B136" s="619"/>
      <c r="C136" s="648"/>
      <c r="D136" s="510"/>
      <c r="E136" s="615"/>
      <c r="F136" s="515"/>
      <c r="G136" s="651"/>
      <c r="H136" s="540"/>
      <c r="I136" s="651"/>
      <c r="J136" s="620"/>
      <c r="K136" s="654"/>
      <c r="L136" s="638"/>
      <c r="M136" s="615"/>
      <c r="N136" s="518"/>
      <c r="O136" s="620"/>
      <c r="P136" s="521"/>
      <c r="Q136" s="525"/>
      <c r="R136" s="564"/>
      <c r="S136" s="540"/>
      <c r="T136" s="657"/>
      <c r="U136" s="533"/>
      <c r="V136" s="631"/>
      <c r="W136" s="545"/>
      <c r="X136" s="696"/>
      <c r="Y136" s="530"/>
      <c r="Z136" s="530"/>
      <c r="AA136" s="530"/>
      <c r="AB136" s="530"/>
      <c r="AC136" s="160"/>
      <c r="AD136" s="164"/>
      <c r="AE136" s="160"/>
      <c r="AF136" s="164"/>
      <c r="AG136" s="160"/>
      <c r="AH136" s="164"/>
      <c r="AI136" s="160"/>
      <c r="AJ136" s="164"/>
      <c r="AK136" s="160"/>
      <c r="AL136" s="164"/>
      <c r="AM136" s="160"/>
    </row>
    <row r="137" spans="1:39" ht="37.5" customHeight="1" x14ac:dyDescent="0.2">
      <c r="A137" s="586"/>
      <c r="B137" s="619"/>
      <c r="C137" s="678">
        <v>25</v>
      </c>
      <c r="D137" s="508" t="s">
        <v>163</v>
      </c>
      <c r="E137" s="613" t="s">
        <v>157</v>
      </c>
      <c r="F137" s="294" t="s">
        <v>422</v>
      </c>
      <c r="G137" s="634" t="s">
        <v>423</v>
      </c>
      <c r="H137" s="239" t="s">
        <v>401</v>
      </c>
      <c r="I137" s="634" t="s">
        <v>47</v>
      </c>
      <c r="J137" s="649" t="s">
        <v>114</v>
      </c>
      <c r="K137" s="681">
        <f>VLOOKUP(I137,'[4]MATRIZ CALIFICACIÓN'!$B$10:$C$14,2,0)</f>
        <v>1</v>
      </c>
      <c r="L137" s="639">
        <f>HLOOKUP(J137,'[4]MATRIZ CALIFICACIÓN'!$D$8:$F$9,2,0)</f>
        <v>2</v>
      </c>
      <c r="M137" s="519">
        <f>VALUE(CONCATENATE(K137,L137))</f>
        <v>12</v>
      </c>
      <c r="N137" s="783" t="str">
        <f>VLOOKUP(M137,'[13]MATRIZ CALIFICACIÓN'!$D$27:$E$69,2,0)</f>
        <v>BAJA</v>
      </c>
      <c r="O137" s="635" t="s">
        <v>424</v>
      </c>
      <c r="P137" s="519" t="s">
        <v>106</v>
      </c>
      <c r="Q137" s="522" t="s">
        <v>47</v>
      </c>
      <c r="R137" s="561" t="s">
        <v>114</v>
      </c>
      <c r="S137" s="571" t="s">
        <v>10</v>
      </c>
      <c r="T137" s="655" t="s">
        <v>403</v>
      </c>
      <c r="U137" s="531" t="s">
        <v>404</v>
      </c>
      <c r="V137" s="629" t="s">
        <v>413</v>
      </c>
      <c r="W137" s="543" t="s">
        <v>425</v>
      </c>
      <c r="X137" s="543" t="s">
        <v>405</v>
      </c>
      <c r="Y137" s="954" t="s">
        <v>805</v>
      </c>
      <c r="Z137" s="954" t="s">
        <v>802</v>
      </c>
      <c r="AA137" s="579" t="s">
        <v>807</v>
      </c>
      <c r="AB137" s="954" t="s">
        <v>802</v>
      </c>
      <c r="AC137" s="158"/>
      <c r="AD137" s="162"/>
      <c r="AE137" s="158"/>
      <c r="AF137" s="162"/>
      <c r="AG137" s="158"/>
      <c r="AH137" s="162"/>
      <c r="AI137" s="158"/>
      <c r="AJ137" s="162"/>
      <c r="AK137" s="158"/>
      <c r="AL137" s="162"/>
      <c r="AM137" s="158"/>
    </row>
    <row r="138" spans="1:39" ht="20.25" customHeight="1" x14ac:dyDescent="0.2">
      <c r="A138" s="586"/>
      <c r="B138" s="619"/>
      <c r="C138" s="679"/>
      <c r="D138" s="509"/>
      <c r="E138" s="614"/>
      <c r="F138" s="310" t="s">
        <v>406</v>
      </c>
      <c r="G138" s="619"/>
      <c r="H138" s="538" t="s">
        <v>426</v>
      </c>
      <c r="I138" s="619"/>
      <c r="J138" s="650"/>
      <c r="K138" s="682"/>
      <c r="L138" s="640"/>
      <c r="M138" s="520"/>
      <c r="N138" s="784"/>
      <c r="O138" s="627"/>
      <c r="P138" s="520"/>
      <c r="Q138" s="523"/>
      <c r="R138" s="562"/>
      <c r="S138" s="539"/>
      <c r="T138" s="656"/>
      <c r="U138" s="532"/>
      <c r="V138" s="630"/>
      <c r="W138" s="632"/>
      <c r="X138" s="544"/>
      <c r="Y138" s="529"/>
      <c r="Z138" s="529"/>
      <c r="AA138" s="529"/>
      <c r="AB138" s="529"/>
      <c r="AC138" s="159"/>
      <c r="AD138" s="163"/>
      <c r="AE138" s="159"/>
      <c r="AF138" s="163"/>
      <c r="AG138" s="159"/>
      <c r="AH138" s="163"/>
      <c r="AI138" s="159"/>
      <c r="AJ138" s="163"/>
      <c r="AK138" s="159"/>
      <c r="AL138" s="163"/>
      <c r="AM138" s="159"/>
    </row>
    <row r="139" spans="1:39" ht="20.25" customHeight="1" x14ac:dyDescent="0.2">
      <c r="A139" s="586"/>
      <c r="B139" s="619"/>
      <c r="C139" s="679"/>
      <c r="D139" s="509"/>
      <c r="E139" s="614"/>
      <c r="F139" s="310" t="s">
        <v>408</v>
      </c>
      <c r="G139" s="619"/>
      <c r="H139" s="539"/>
      <c r="I139" s="619"/>
      <c r="J139" s="650"/>
      <c r="K139" s="682"/>
      <c r="L139" s="640"/>
      <c r="M139" s="520"/>
      <c r="N139" s="784"/>
      <c r="O139" s="627"/>
      <c r="P139" s="520"/>
      <c r="Q139" s="523"/>
      <c r="R139" s="562"/>
      <c r="S139" s="539"/>
      <c r="T139" s="656"/>
      <c r="U139" s="532"/>
      <c r="V139" s="630"/>
      <c r="W139" s="632"/>
      <c r="X139" s="544"/>
      <c r="Y139" s="529"/>
      <c r="Z139" s="529"/>
      <c r="AA139" s="529"/>
      <c r="AB139" s="529"/>
      <c r="AC139" s="159"/>
      <c r="AD139" s="163"/>
      <c r="AE139" s="159"/>
      <c r="AF139" s="163"/>
      <c r="AG139" s="159"/>
      <c r="AH139" s="163"/>
      <c r="AI139" s="159"/>
      <c r="AJ139" s="163"/>
      <c r="AK139" s="159"/>
      <c r="AL139" s="163"/>
      <c r="AM139" s="159"/>
    </row>
    <row r="140" spans="1:39" ht="20.25" customHeight="1" x14ac:dyDescent="0.2">
      <c r="A140" s="586"/>
      <c r="B140" s="619"/>
      <c r="C140" s="679"/>
      <c r="D140" s="509"/>
      <c r="E140" s="614"/>
      <c r="F140" s="310" t="s">
        <v>409</v>
      </c>
      <c r="G140" s="619"/>
      <c r="H140" s="539"/>
      <c r="I140" s="619"/>
      <c r="J140" s="650"/>
      <c r="K140" s="682"/>
      <c r="L140" s="640"/>
      <c r="M140" s="520"/>
      <c r="N140" s="784"/>
      <c r="O140" s="627"/>
      <c r="P140" s="520"/>
      <c r="Q140" s="524"/>
      <c r="R140" s="563"/>
      <c r="S140" s="539"/>
      <c r="T140" s="656"/>
      <c r="U140" s="532"/>
      <c r="V140" s="630"/>
      <c r="W140" s="632"/>
      <c r="X140" s="544"/>
      <c r="Y140" s="529"/>
      <c r="Z140" s="529"/>
      <c r="AA140" s="529"/>
      <c r="AB140" s="529"/>
      <c r="AC140" s="159"/>
      <c r="AD140" s="163"/>
      <c r="AE140" s="159"/>
      <c r="AF140" s="163"/>
      <c r="AG140" s="159"/>
      <c r="AH140" s="163"/>
      <c r="AI140" s="159"/>
      <c r="AJ140" s="163"/>
      <c r="AK140" s="159"/>
      <c r="AL140" s="163"/>
      <c r="AM140" s="159"/>
    </row>
    <row r="141" spans="1:39" ht="40.5" customHeight="1" thickBot="1" x14ac:dyDescent="0.25">
      <c r="A141" s="586"/>
      <c r="B141" s="619"/>
      <c r="C141" s="680"/>
      <c r="D141" s="510"/>
      <c r="E141" s="615"/>
      <c r="F141" s="352" t="s">
        <v>410</v>
      </c>
      <c r="G141" s="620"/>
      <c r="H141" s="540"/>
      <c r="I141" s="620"/>
      <c r="J141" s="651"/>
      <c r="K141" s="683"/>
      <c r="L141" s="641"/>
      <c r="M141" s="521"/>
      <c r="N141" s="785"/>
      <c r="O141" s="628"/>
      <c r="P141" s="521"/>
      <c r="Q141" s="525"/>
      <c r="R141" s="564"/>
      <c r="S141" s="540"/>
      <c r="T141" s="657"/>
      <c r="U141" s="533"/>
      <c r="V141" s="631"/>
      <c r="W141" s="633"/>
      <c r="X141" s="545"/>
      <c r="Y141" s="530"/>
      <c r="Z141" s="530"/>
      <c r="AA141" s="530"/>
      <c r="AB141" s="530"/>
      <c r="AC141" s="160"/>
      <c r="AD141" s="164"/>
      <c r="AE141" s="160"/>
      <c r="AF141" s="164"/>
      <c r="AG141" s="160"/>
      <c r="AH141" s="164"/>
      <c r="AI141" s="160"/>
      <c r="AJ141" s="164"/>
      <c r="AK141" s="160"/>
      <c r="AL141" s="164"/>
      <c r="AM141" s="160"/>
    </row>
    <row r="142" spans="1:39" ht="31.5" customHeight="1" x14ac:dyDescent="0.2">
      <c r="A142" s="586"/>
      <c r="B142" s="619"/>
      <c r="C142" s="622">
        <v>26</v>
      </c>
      <c r="D142" s="508" t="s">
        <v>163</v>
      </c>
      <c r="E142" s="613" t="s">
        <v>157</v>
      </c>
      <c r="F142" s="293" t="s">
        <v>302</v>
      </c>
      <c r="G142" s="519" t="s">
        <v>427</v>
      </c>
      <c r="H142" s="293" t="s">
        <v>401</v>
      </c>
      <c r="I142" s="741" t="s">
        <v>47</v>
      </c>
      <c r="J142" s="702" t="s">
        <v>114</v>
      </c>
      <c r="K142" s="520">
        <f>VLOOKUP(I142,'[4]MATRIZ CALIFICACIÓN'!$B$10:$C$14,2,0)</f>
        <v>1</v>
      </c>
      <c r="L142" s="640">
        <f>HLOOKUP(J142,'[4]MATRIZ CALIFICACIÓN'!$D$8:$F$9,2,0)</f>
        <v>2</v>
      </c>
      <c r="M142" s="520">
        <f>VALUE(CONCATENATE(K142,L142))</f>
        <v>12</v>
      </c>
      <c r="N142" s="516" t="str">
        <f>VLOOKUP(M142,'[13]MATRIZ CALIFICACIÓN'!$D$27:$E$69,2,0)</f>
        <v>BAJA</v>
      </c>
      <c r="O142" s="635" t="s">
        <v>428</v>
      </c>
      <c r="P142" s="519" t="s">
        <v>106</v>
      </c>
      <c r="Q142" s="522" t="s">
        <v>47</v>
      </c>
      <c r="R142" s="561" t="s">
        <v>114</v>
      </c>
      <c r="S142" s="571" t="s">
        <v>10</v>
      </c>
      <c r="T142" s="655" t="s">
        <v>403</v>
      </c>
      <c r="U142" s="531" t="s">
        <v>404</v>
      </c>
      <c r="V142" s="629" t="s">
        <v>413</v>
      </c>
      <c r="W142" s="543" t="s">
        <v>425</v>
      </c>
      <c r="X142" s="694" t="s">
        <v>405</v>
      </c>
      <c r="Y142" s="954" t="s">
        <v>805</v>
      </c>
      <c r="Z142" s="954" t="s">
        <v>802</v>
      </c>
      <c r="AA142" s="579" t="s">
        <v>806</v>
      </c>
      <c r="AB142" s="954" t="s">
        <v>802</v>
      </c>
      <c r="AC142" s="158"/>
      <c r="AD142" s="162"/>
      <c r="AE142" s="158"/>
      <c r="AF142" s="162"/>
      <c r="AG142" s="158"/>
      <c r="AH142" s="162"/>
      <c r="AI142" s="158"/>
      <c r="AJ142" s="162"/>
      <c r="AK142" s="158"/>
      <c r="AL142" s="162"/>
      <c r="AM142" s="158"/>
    </row>
    <row r="143" spans="1:39" ht="20.25" customHeight="1" x14ac:dyDescent="0.2">
      <c r="A143" s="586"/>
      <c r="B143" s="619"/>
      <c r="C143" s="622"/>
      <c r="D143" s="509"/>
      <c r="E143" s="614"/>
      <c r="F143" s="310" t="s">
        <v>406</v>
      </c>
      <c r="G143" s="520"/>
      <c r="H143" s="538" t="s">
        <v>426</v>
      </c>
      <c r="I143" s="730"/>
      <c r="J143" s="702"/>
      <c r="K143" s="520"/>
      <c r="L143" s="640"/>
      <c r="M143" s="520"/>
      <c r="N143" s="517"/>
      <c r="O143" s="627"/>
      <c r="P143" s="520"/>
      <c r="Q143" s="523"/>
      <c r="R143" s="562"/>
      <c r="S143" s="539"/>
      <c r="T143" s="656"/>
      <c r="U143" s="532"/>
      <c r="V143" s="630"/>
      <c r="W143" s="632"/>
      <c r="X143" s="695"/>
      <c r="Y143" s="529"/>
      <c r="Z143" s="529"/>
      <c r="AA143" s="529"/>
      <c r="AB143" s="529"/>
      <c r="AC143" s="159"/>
      <c r="AD143" s="163"/>
      <c r="AE143" s="159"/>
      <c r="AF143" s="163"/>
      <c r="AG143" s="159"/>
      <c r="AH143" s="163"/>
      <c r="AI143" s="159"/>
      <c r="AJ143" s="163"/>
      <c r="AK143" s="159"/>
      <c r="AL143" s="163"/>
      <c r="AM143" s="159"/>
    </row>
    <row r="144" spans="1:39" ht="20.25" customHeight="1" x14ac:dyDescent="0.2">
      <c r="A144" s="586"/>
      <c r="B144" s="619"/>
      <c r="C144" s="622"/>
      <c r="D144" s="509"/>
      <c r="E144" s="614"/>
      <c r="F144" s="310" t="s">
        <v>408</v>
      </c>
      <c r="G144" s="520"/>
      <c r="H144" s="539"/>
      <c r="I144" s="730"/>
      <c r="J144" s="702"/>
      <c r="K144" s="520"/>
      <c r="L144" s="640"/>
      <c r="M144" s="520"/>
      <c r="N144" s="517"/>
      <c r="O144" s="627"/>
      <c r="P144" s="520"/>
      <c r="Q144" s="523"/>
      <c r="R144" s="562"/>
      <c r="S144" s="539"/>
      <c r="T144" s="656"/>
      <c r="U144" s="532"/>
      <c r="V144" s="630"/>
      <c r="W144" s="632"/>
      <c r="X144" s="695"/>
      <c r="Y144" s="529"/>
      <c r="Z144" s="529"/>
      <c r="AA144" s="529"/>
      <c r="AB144" s="529"/>
      <c r="AC144" s="159"/>
      <c r="AD144" s="163"/>
      <c r="AE144" s="159"/>
      <c r="AF144" s="163"/>
      <c r="AG144" s="159"/>
      <c r="AH144" s="163"/>
      <c r="AI144" s="159"/>
      <c r="AJ144" s="163"/>
      <c r="AK144" s="159"/>
      <c r="AL144" s="163"/>
      <c r="AM144" s="159"/>
    </row>
    <row r="145" spans="1:39" ht="20.25" customHeight="1" x14ac:dyDescent="0.2">
      <c r="A145" s="586"/>
      <c r="B145" s="619"/>
      <c r="C145" s="622"/>
      <c r="D145" s="509"/>
      <c r="E145" s="614"/>
      <c r="F145" s="310" t="s">
        <v>409</v>
      </c>
      <c r="G145" s="520"/>
      <c r="H145" s="539"/>
      <c r="I145" s="730"/>
      <c r="J145" s="702"/>
      <c r="K145" s="520"/>
      <c r="L145" s="640"/>
      <c r="M145" s="520"/>
      <c r="N145" s="517"/>
      <c r="O145" s="627"/>
      <c r="P145" s="520"/>
      <c r="Q145" s="524"/>
      <c r="R145" s="563"/>
      <c r="S145" s="539"/>
      <c r="T145" s="656"/>
      <c r="U145" s="532"/>
      <c r="V145" s="630"/>
      <c r="W145" s="632"/>
      <c r="X145" s="695"/>
      <c r="Y145" s="529"/>
      <c r="Z145" s="529"/>
      <c r="AA145" s="529"/>
      <c r="AB145" s="529"/>
      <c r="AC145" s="159"/>
      <c r="AD145" s="163"/>
      <c r="AE145" s="159"/>
      <c r="AF145" s="163"/>
      <c r="AG145" s="159"/>
      <c r="AH145" s="163"/>
      <c r="AI145" s="159"/>
      <c r="AJ145" s="163"/>
      <c r="AK145" s="159"/>
      <c r="AL145" s="163"/>
      <c r="AM145" s="159"/>
    </row>
    <row r="146" spans="1:39" ht="45" customHeight="1" thickBot="1" x14ac:dyDescent="0.25">
      <c r="A146" s="586"/>
      <c r="B146" s="619"/>
      <c r="C146" s="622"/>
      <c r="D146" s="510"/>
      <c r="E146" s="615"/>
      <c r="F146" s="352" t="s">
        <v>410</v>
      </c>
      <c r="G146" s="521"/>
      <c r="H146" s="540"/>
      <c r="I146" s="731"/>
      <c r="J146" s="702"/>
      <c r="K146" s="520"/>
      <c r="L146" s="640"/>
      <c r="M146" s="520"/>
      <c r="N146" s="518"/>
      <c r="O146" s="628"/>
      <c r="P146" s="521"/>
      <c r="Q146" s="525"/>
      <c r="R146" s="564"/>
      <c r="S146" s="540"/>
      <c r="T146" s="657"/>
      <c r="U146" s="533"/>
      <c r="V146" s="631"/>
      <c r="W146" s="633"/>
      <c r="X146" s="696"/>
      <c r="Y146" s="530"/>
      <c r="Z146" s="530"/>
      <c r="AA146" s="530"/>
      <c r="AB146" s="530"/>
      <c r="AC146" s="160"/>
      <c r="AD146" s="164"/>
      <c r="AE146" s="160"/>
      <c r="AF146" s="164"/>
      <c r="AG146" s="160"/>
      <c r="AH146" s="164"/>
      <c r="AI146" s="160"/>
      <c r="AJ146" s="164"/>
      <c r="AK146" s="160"/>
      <c r="AL146" s="164"/>
      <c r="AM146" s="160"/>
    </row>
    <row r="147" spans="1:39" ht="45" customHeight="1" x14ac:dyDescent="0.2">
      <c r="A147" s="586"/>
      <c r="B147" s="619"/>
      <c r="C147" s="684">
        <v>27</v>
      </c>
      <c r="D147" s="508" t="s">
        <v>163</v>
      </c>
      <c r="E147" s="613" t="s">
        <v>157</v>
      </c>
      <c r="F147" s="433" t="s">
        <v>415</v>
      </c>
      <c r="G147" s="531" t="s">
        <v>429</v>
      </c>
      <c r="H147" s="293" t="s">
        <v>417</v>
      </c>
      <c r="I147" s="534" t="s">
        <v>47</v>
      </c>
      <c r="J147" s="534" t="s">
        <v>114</v>
      </c>
      <c r="K147" s="658">
        <f>VLOOKUP(I147,'[9]MATRIZ CALIFICACIÓN'!$B$10:$C$14,2,0)</f>
        <v>1</v>
      </c>
      <c r="L147" s="661">
        <f>HLOOKUP(J147,'[9]MATRIZ CALIFICACIÓN'!$D$8:$F$9,2,0)</f>
        <v>2</v>
      </c>
      <c r="M147" s="658">
        <f>VALUE(CONCATENATE(K147,L147))</f>
        <v>12</v>
      </c>
      <c r="N147" s="516" t="str">
        <f>VLOOKUP(M147,'[13]MATRIZ CALIFICACIÓN'!$D$27:$E$69,2,0)</f>
        <v>BAJA</v>
      </c>
      <c r="O147" s="664" t="s">
        <v>430</v>
      </c>
      <c r="P147" s="519" t="s">
        <v>106</v>
      </c>
      <c r="Q147" s="522" t="s">
        <v>47</v>
      </c>
      <c r="R147" s="561" t="s">
        <v>114</v>
      </c>
      <c r="S147" s="571" t="s">
        <v>10</v>
      </c>
      <c r="T147" s="655" t="s">
        <v>403</v>
      </c>
      <c r="U147" s="531" t="s">
        <v>404</v>
      </c>
      <c r="V147" s="629" t="s">
        <v>413</v>
      </c>
      <c r="W147" s="543" t="s">
        <v>425</v>
      </c>
      <c r="X147" s="694" t="s">
        <v>405</v>
      </c>
      <c r="Y147" s="954" t="s">
        <v>805</v>
      </c>
      <c r="Z147" s="954" t="s">
        <v>802</v>
      </c>
      <c r="AA147" s="579" t="s">
        <v>806</v>
      </c>
      <c r="AB147" s="954" t="s">
        <v>802</v>
      </c>
      <c r="AC147" s="488"/>
      <c r="AD147" s="383"/>
      <c r="AE147" s="384"/>
      <c r="AF147" s="383"/>
      <c r="AG147" s="384"/>
      <c r="AH147" s="383"/>
      <c r="AI147" s="384"/>
      <c r="AJ147" s="383"/>
      <c r="AK147" s="384"/>
      <c r="AL147" s="383"/>
      <c r="AM147" s="384"/>
    </row>
    <row r="148" spans="1:39" ht="45" customHeight="1" x14ac:dyDescent="0.2">
      <c r="A148" s="586"/>
      <c r="B148" s="619"/>
      <c r="C148" s="685"/>
      <c r="D148" s="509"/>
      <c r="E148" s="614"/>
      <c r="F148" s="295" t="s">
        <v>419</v>
      </c>
      <c r="G148" s="532"/>
      <c r="H148" s="236" t="s">
        <v>299</v>
      </c>
      <c r="I148" s="535"/>
      <c r="J148" s="535"/>
      <c r="K148" s="659"/>
      <c r="L148" s="662"/>
      <c r="M148" s="659"/>
      <c r="N148" s="517"/>
      <c r="O148" s="673"/>
      <c r="P148" s="520"/>
      <c r="Q148" s="523"/>
      <c r="R148" s="562"/>
      <c r="S148" s="539"/>
      <c r="T148" s="656"/>
      <c r="U148" s="532"/>
      <c r="V148" s="630"/>
      <c r="W148" s="632"/>
      <c r="X148" s="695"/>
      <c r="Y148" s="529"/>
      <c r="Z148" s="529"/>
      <c r="AA148" s="529"/>
      <c r="AB148" s="529"/>
      <c r="AC148" s="486"/>
      <c r="AD148" s="383"/>
      <c r="AE148" s="384"/>
      <c r="AF148" s="383"/>
      <c r="AG148" s="384"/>
      <c r="AH148" s="383"/>
      <c r="AI148" s="384"/>
      <c r="AJ148" s="383"/>
      <c r="AK148" s="384"/>
      <c r="AL148" s="383"/>
      <c r="AM148" s="384"/>
    </row>
    <row r="149" spans="1:39" ht="45" customHeight="1" x14ac:dyDescent="0.2">
      <c r="A149" s="586"/>
      <c r="B149" s="619"/>
      <c r="C149" s="685"/>
      <c r="D149" s="509"/>
      <c r="E149" s="614"/>
      <c r="F149" s="296" t="s">
        <v>420</v>
      </c>
      <c r="G149" s="532"/>
      <c r="H149" s="538" t="s">
        <v>401</v>
      </c>
      <c r="I149" s="535"/>
      <c r="J149" s="535"/>
      <c r="K149" s="659"/>
      <c r="L149" s="662"/>
      <c r="M149" s="659"/>
      <c r="N149" s="517"/>
      <c r="O149" s="673"/>
      <c r="P149" s="520"/>
      <c r="Q149" s="523"/>
      <c r="R149" s="562"/>
      <c r="S149" s="539"/>
      <c r="T149" s="656"/>
      <c r="U149" s="532"/>
      <c r="V149" s="630"/>
      <c r="W149" s="632"/>
      <c r="X149" s="695"/>
      <c r="Y149" s="529"/>
      <c r="Z149" s="529"/>
      <c r="AA149" s="529"/>
      <c r="AB149" s="529"/>
      <c r="AC149" s="486"/>
      <c r="AD149" s="383"/>
      <c r="AE149" s="384"/>
      <c r="AF149" s="383"/>
      <c r="AG149" s="384"/>
      <c r="AH149" s="383"/>
      <c r="AI149" s="384"/>
      <c r="AJ149" s="383"/>
      <c r="AK149" s="384"/>
      <c r="AL149" s="383"/>
      <c r="AM149" s="384"/>
    </row>
    <row r="150" spans="1:39" ht="45" customHeight="1" x14ac:dyDescent="0.2">
      <c r="A150" s="586"/>
      <c r="B150" s="619"/>
      <c r="C150" s="685"/>
      <c r="D150" s="509"/>
      <c r="E150" s="614"/>
      <c r="F150" s="541" t="s">
        <v>421</v>
      </c>
      <c r="G150" s="532"/>
      <c r="H150" s="539"/>
      <c r="I150" s="536"/>
      <c r="J150" s="536"/>
      <c r="K150" s="659"/>
      <c r="L150" s="662"/>
      <c r="M150" s="659"/>
      <c r="N150" s="517"/>
      <c r="O150" s="673"/>
      <c r="P150" s="520"/>
      <c r="Q150" s="524"/>
      <c r="R150" s="563"/>
      <c r="S150" s="539"/>
      <c r="T150" s="656"/>
      <c r="U150" s="532"/>
      <c r="V150" s="630"/>
      <c r="W150" s="632"/>
      <c r="X150" s="695"/>
      <c r="Y150" s="529"/>
      <c r="Z150" s="529"/>
      <c r="AA150" s="529"/>
      <c r="AB150" s="529"/>
      <c r="AC150" s="486"/>
      <c r="AD150" s="383"/>
      <c r="AE150" s="384"/>
      <c r="AF150" s="383"/>
      <c r="AG150" s="384"/>
      <c r="AH150" s="383"/>
      <c r="AI150" s="384"/>
      <c r="AJ150" s="383"/>
      <c r="AK150" s="384"/>
      <c r="AL150" s="383"/>
      <c r="AM150" s="384"/>
    </row>
    <row r="151" spans="1:39" ht="45" customHeight="1" thickBot="1" x14ac:dyDescent="0.25">
      <c r="A151" s="586"/>
      <c r="B151" s="619"/>
      <c r="C151" s="686"/>
      <c r="D151" s="510"/>
      <c r="E151" s="740"/>
      <c r="F151" s="542"/>
      <c r="G151" s="533"/>
      <c r="H151" s="540"/>
      <c r="I151" s="537"/>
      <c r="J151" s="537"/>
      <c r="K151" s="660"/>
      <c r="L151" s="663"/>
      <c r="M151" s="660"/>
      <c r="N151" s="518"/>
      <c r="O151" s="674"/>
      <c r="P151" s="521"/>
      <c r="Q151" s="525"/>
      <c r="R151" s="564"/>
      <c r="S151" s="540"/>
      <c r="T151" s="657"/>
      <c r="U151" s="533"/>
      <c r="V151" s="631"/>
      <c r="W151" s="633"/>
      <c r="X151" s="696"/>
      <c r="Y151" s="530"/>
      <c r="Z151" s="530"/>
      <c r="AA151" s="530"/>
      <c r="AB151" s="530"/>
      <c r="AC151" s="487"/>
      <c r="AD151" s="383"/>
      <c r="AE151" s="384"/>
      <c r="AF151" s="383"/>
      <c r="AG151" s="384"/>
      <c r="AH151" s="383"/>
      <c r="AI151" s="384"/>
      <c r="AJ151" s="383"/>
      <c r="AK151" s="384"/>
      <c r="AL151" s="383"/>
      <c r="AM151" s="384"/>
    </row>
    <row r="152" spans="1:39" ht="40.5" customHeight="1" x14ac:dyDescent="0.2">
      <c r="A152" s="586"/>
      <c r="B152" s="619"/>
      <c r="C152" s="684">
        <v>28</v>
      </c>
      <c r="D152" s="508" t="s">
        <v>164</v>
      </c>
      <c r="E152" s="613" t="s">
        <v>157</v>
      </c>
      <c r="F152" s="1149" t="s">
        <v>415</v>
      </c>
      <c r="G152" s="531" t="s">
        <v>808</v>
      </c>
      <c r="H152" s="446" t="s">
        <v>417</v>
      </c>
      <c r="I152" s="534" t="s">
        <v>47</v>
      </c>
      <c r="J152" s="534" t="s">
        <v>114</v>
      </c>
      <c r="K152" s="658">
        <f>VLOOKUP(I152,'[14]MATRIZ CALIFICACIÓN'!$B$10:$C$14,2,0)</f>
        <v>1</v>
      </c>
      <c r="L152" s="661">
        <f>HLOOKUP(J152,'[14]MATRIZ CALIFICACIÓN'!$D$8:$F$9,2,0)</f>
        <v>2</v>
      </c>
      <c r="M152" s="658">
        <f>VALUE(CONCATENATE(K152,L152))</f>
        <v>12</v>
      </c>
      <c r="N152" s="516" t="str">
        <f>VLOOKUP(M152,'[15]MATRIZ CALIFICACIÓN'!$D$27:$E$69,2,0)</f>
        <v>BAJA</v>
      </c>
      <c r="O152" s="664" t="s">
        <v>809</v>
      </c>
      <c r="P152" s="519" t="s">
        <v>106</v>
      </c>
      <c r="Q152" s="522" t="s">
        <v>47</v>
      </c>
      <c r="R152" s="561" t="s">
        <v>114</v>
      </c>
      <c r="S152" s="571" t="s">
        <v>10</v>
      </c>
      <c r="T152" s="1127" t="s">
        <v>306</v>
      </c>
      <c r="U152" s="1127" t="s">
        <v>404</v>
      </c>
      <c r="V152" s="1127" t="s">
        <v>413</v>
      </c>
      <c r="W152" s="1128" t="s">
        <v>810</v>
      </c>
      <c r="X152" s="1129" t="s">
        <v>405</v>
      </c>
      <c r="Y152" s="579" t="s">
        <v>811</v>
      </c>
      <c r="Z152" s="954" t="s">
        <v>802</v>
      </c>
      <c r="AA152" s="579" t="s">
        <v>810</v>
      </c>
      <c r="AB152" s="954" t="s">
        <v>802</v>
      </c>
      <c r="AC152" s="158"/>
      <c r="AD152" s="162"/>
      <c r="AE152" s="158"/>
      <c r="AF152" s="162"/>
      <c r="AG152" s="158"/>
      <c r="AH152" s="162"/>
      <c r="AI152" s="158"/>
      <c r="AJ152" s="162"/>
      <c r="AK152" s="158"/>
      <c r="AL152" s="162"/>
      <c r="AM152" s="158"/>
    </row>
    <row r="153" spans="1:39" ht="33" customHeight="1" x14ac:dyDescent="0.2">
      <c r="A153" s="586"/>
      <c r="B153" s="619"/>
      <c r="C153" s="685"/>
      <c r="D153" s="509"/>
      <c r="E153" s="614"/>
      <c r="F153" s="1146" t="s">
        <v>419</v>
      </c>
      <c r="G153" s="532"/>
      <c r="H153" s="1143" t="s">
        <v>401</v>
      </c>
      <c r="I153" s="535"/>
      <c r="J153" s="535"/>
      <c r="K153" s="659"/>
      <c r="L153" s="662"/>
      <c r="M153" s="659"/>
      <c r="N153" s="517"/>
      <c r="O153" s="673"/>
      <c r="P153" s="520"/>
      <c r="Q153" s="523"/>
      <c r="R153" s="562"/>
      <c r="S153" s="539"/>
      <c r="T153" s="847"/>
      <c r="U153" s="847"/>
      <c r="V153" s="847"/>
      <c r="W153" s="1130"/>
      <c r="X153" s="1131"/>
      <c r="Y153" s="490"/>
      <c r="Z153" s="529"/>
      <c r="AA153" s="529"/>
      <c r="AB153" s="529"/>
      <c r="AC153" s="159"/>
      <c r="AD153" s="163"/>
      <c r="AE153" s="159"/>
      <c r="AF153" s="163"/>
      <c r="AG153" s="159"/>
      <c r="AH153" s="163"/>
      <c r="AI153" s="159"/>
      <c r="AJ153" s="163"/>
      <c r="AK153" s="159"/>
      <c r="AL153" s="163"/>
      <c r="AM153" s="159"/>
    </row>
    <row r="154" spans="1:39" ht="40.5" customHeight="1" x14ac:dyDescent="0.2">
      <c r="A154" s="586"/>
      <c r="B154" s="619"/>
      <c r="C154" s="685"/>
      <c r="D154" s="509"/>
      <c r="E154" s="614"/>
      <c r="F154" s="1150" t="s">
        <v>420</v>
      </c>
      <c r="G154" s="532"/>
      <c r="H154" s="1144"/>
      <c r="I154" s="535"/>
      <c r="J154" s="535"/>
      <c r="K154" s="659"/>
      <c r="L154" s="662"/>
      <c r="M154" s="659"/>
      <c r="N154" s="517"/>
      <c r="O154" s="673"/>
      <c r="P154" s="520"/>
      <c r="Q154" s="523"/>
      <c r="R154" s="562"/>
      <c r="S154" s="539"/>
      <c r="T154" s="847"/>
      <c r="U154" s="847"/>
      <c r="V154" s="847"/>
      <c r="W154" s="1130"/>
      <c r="X154" s="1131"/>
      <c r="Y154" s="490"/>
      <c r="Z154" s="529"/>
      <c r="AA154" s="529"/>
      <c r="AB154" s="529"/>
      <c r="AC154" s="159"/>
      <c r="AD154" s="163"/>
      <c r="AE154" s="159"/>
      <c r="AF154" s="163"/>
      <c r="AG154" s="159"/>
      <c r="AH154" s="163"/>
      <c r="AI154" s="159"/>
      <c r="AJ154" s="163"/>
      <c r="AK154" s="159"/>
      <c r="AL154" s="163"/>
      <c r="AM154" s="159"/>
    </row>
    <row r="155" spans="1:39" ht="20.25" customHeight="1" x14ac:dyDescent="0.2">
      <c r="A155" s="586"/>
      <c r="B155" s="619"/>
      <c r="C155" s="685"/>
      <c r="D155" s="509"/>
      <c r="E155" s="614"/>
      <c r="F155" s="1147" t="s">
        <v>421</v>
      </c>
      <c r="G155" s="532"/>
      <c r="H155" s="1144"/>
      <c r="I155" s="536"/>
      <c r="J155" s="536"/>
      <c r="K155" s="659"/>
      <c r="L155" s="662"/>
      <c r="M155" s="659"/>
      <c r="N155" s="517"/>
      <c r="O155" s="673"/>
      <c r="P155" s="520"/>
      <c r="Q155" s="524"/>
      <c r="R155" s="563"/>
      <c r="S155" s="539"/>
      <c r="T155" s="847"/>
      <c r="U155" s="847"/>
      <c r="V155" s="847"/>
      <c r="W155" s="1130"/>
      <c r="X155" s="1131"/>
      <c r="Y155" s="490"/>
      <c r="Z155" s="529"/>
      <c r="AA155" s="529"/>
      <c r="AB155" s="529"/>
      <c r="AC155" s="159"/>
      <c r="AD155" s="163"/>
      <c r="AE155" s="159"/>
      <c r="AF155" s="163"/>
      <c r="AG155" s="159"/>
      <c r="AH155" s="163"/>
      <c r="AI155" s="159"/>
      <c r="AJ155" s="163"/>
      <c r="AK155" s="159"/>
      <c r="AL155" s="163"/>
      <c r="AM155" s="159"/>
    </row>
    <row r="156" spans="1:39" ht="33" customHeight="1" thickBot="1" x14ac:dyDescent="0.25">
      <c r="A156" s="587"/>
      <c r="B156" s="620"/>
      <c r="C156" s="686"/>
      <c r="D156" s="510"/>
      <c r="E156" s="740"/>
      <c r="F156" s="1148"/>
      <c r="G156" s="533"/>
      <c r="H156" s="1145"/>
      <c r="I156" s="537"/>
      <c r="J156" s="537"/>
      <c r="K156" s="660"/>
      <c r="L156" s="663"/>
      <c r="M156" s="660"/>
      <c r="N156" s="518"/>
      <c r="O156" s="674"/>
      <c r="P156" s="521"/>
      <c r="Q156" s="525"/>
      <c r="R156" s="564"/>
      <c r="S156" s="540"/>
      <c r="T156" s="848"/>
      <c r="U156" s="848"/>
      <c r="V156" s="848"/>
      <c r="W156" s="1132"/>
      <c r="X156" s="1133"/>
      <c r="Y156" s="491"/>
      <c r="Z156" s="530"/>
      <c r="AA156" s="530"/>
      <c r="AB156" s="530"/>
      <c r="AC156" s="160"/>
      <c r="AD156" s="164"/>
      <c r="AE156" s="160"/>
      <c r="AF156" s="164"/>
      <c r="AG156" s="160"/>
      <c r="AH156" s="164"/>
      <c r="AI156" s="160"/>
      <c r="AJ156" s="164"/>
      <c r="AK156" s="160"/>
      <c r="AL156" s="164"/>
      <c r="AM156" s="160"/>
    </row>
    <row r="157" spans="1:39" ht="70.5" customHeight="1" x14ac:dyDescent="0.2">
      <c r="A157" s="585" t="str">
        <f>'[16]MAPA DE RIESGOS '!A16</f>
        <v>PA02 GESTIÓN DEL TALENTO HUMANO</v>
      </c>
      <c r="B157" s="613" t="str">
        <f>'[16]MAPA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7" s="621">
        <v>29</v>
      </c>
      <c r="D157" s="508" t="s">
        <v>163</v>
      </c>
      <c r="E157" s="286" t="str">
        <f>'[16]MAPA DE RIESGOS '!E16</f>
        <v>PROCESOS/PROCEDIMIENTOS</v>
      </c>
      <c r="F157" s="287" t="str">
        <f>'[16]MAPA DE RIESGOS '!F16</f>
        <v>Voluntad del servidor público de beneficiar a un tercero o a si mismo</v>
      </c>
      <c r="G157" s="519" t="str">
        <f>'[16]MAPA DE RIESGOS '!G16</f>
        <v>Reconocimiento u otorgamiento de incentivo  a funcionario que no cumpla la totalidad de los requisitos</v>
      </c>
      <c r="H157" s="145" t="str">
        <f>'[16]MAPA DE RIESGOS '!H16</f>
        <v>Investigaciones y sanciones disciplinarias</v>
      </c>
      <c r="I157" s="522" t="str">
        <f>'[16]MAPA DE RIESGOS '!I16</f>
        <v>RARA VEZ (1)</v>
      </c>
      <c r="J157" s="522" t="str">
        <f>'[16]MAPA DE RIESGOS '!J16</f>
        <v>MODERADO (5)</v>
      </c>
      <c r="K157" s="519">
        <f>'[16]MAPA DE RIESGOS '!K16</f>
        <v>1</v>
      </c>
      <c r="L157" s="639">
        <f>'[16]MAPA DE RIESGOS '!L16</f>
        <v>1</v>
      </c>
      <c r="M157" s="519">
        <f>'[16]MAPA DE RIESGOS '!M16</f>
        <v>11</v>
      </c>
      <c r="N157" s="516" t="str">
        <f>'[16]MAPA DE RIESGOS '!N16</f>
        <v>BAJA</v>
      </c>
      <c r="O157" s="300" t="str">
        <f>'[16]MAPA DE RIESGOS '!O16</f>
        <v xml:space="preserve">Revisión de documentos soportes </v>
      </c>
      <c r="P157" s="255" t="str">
        <f>'[16]MAPA DE RIESGOS '!P16</f>
        <v>PREVENTIVO</v>
      </c>
      <c r="Q157" s="522" t="str">
        <f>'[16]MAPA DE RIESGOS '!Q16</f>
        <v>RARA VEZ (1)</v>
      </c>
      <c r="R157" s="561" t="str">
        <f>'[16]MAPA DE RIESGOS '!R16</f>
        <v>MODERADO (5)</v>
      </c>
      <c r="S157" s="571" t="str">
        <f>'[16]MAPA DE RIESGOS '!S16</f>
        <v>BAJA</v>
      </c>
      <c r="T157" s="272" t="str">
        <f>'[16]MAPA DE RIESGOS '!T16</f>
        <v>Semestral</v>
      </c>
      <c r="U157" s="460" t="str">
        <f>'[16]MAPA DE RIESGOS '!U16</f>
        <v>Profesional revisa el cumplimiento total de los requisitos normativos y organizacionales para el respectivo reconocimiento u otorgamiento de beneficio</v>
      </c>
      <c r="V157" s="460" t="str">
        <f>'[16]MAPA DE RIESGOS '!V16</f>
        <v>Visto bueno sobre reconocimiento u otorgamiento por parte del revisor</v>
      </c>
      <c r="W157" s="691" t="str">
        <f>'[16]MAPA DE RIESGOS '!W16</f>
        <v>DIRECCIÓN ADMINISTRATIVA Y FINANCIREA / SUBDIRECCIÓN ADMINISTRATIVA</v>
      </c>
      <c r="X157" s="346" t="s">
        <v>431</v>
      </c>
      <c r="Y157" s="395">
        <v>42855</v>
      </c>
      <c r="Z157" s="334" t="s">
        <v>743</v>
      </c>
      <c r="AA157" s="921" t="s">
        <v>440</v>
      </c>
      <c r="AB157" s="394" t="s">
        <v>459</v>
      </c>
      <c r="AC157" s="158"/>
      <c r="AD157" s="162"/>
      <c r="AE157" s="158"/>
      <c r="AF157" s="162"/>
      <c r="AG157" s="158"/>
      <c r="AH157" s="162"/>
      <c r="AI157" s="158"/>
      <c r="AJ157" s="162"/>
      <c r="AK157" s="158"/>
      <c r="AL157" s="162"/>
      <c r="AM157" s="158"/>
    </row>
    <row r="158" spans="1:39" ht="30.75" customHeight="1" x14ac:dyDescent="0.2">
      <c r="A158" s="586"/>
      <c r="B158" s="614"/>
      <c r="C158" s="622"/>
      <c r="D158" s="509"/>
      <c r="E158" s="617" t="str">
        <f>'[16]MAPA DE RIESGOS '!E17</f>
        <v>PROCESOS/PROCEDIMIENTOS</v>
      </c>
      <c r="F158" s="624" t="str">
        <f>'[16]MAPA DE RIESGOS '!F17</f>
        <v>Omisión del debido proceso</v>
      </c>
      <c r="G158" s="520"/>
      <c r="H158" s="326" t="str">
        <f>'[16]MAPA DE RIESGOS '!H17</f>
        <v xml:space="preserve">Reprocesos y desgaste administrativo  </v>
      </c>
      <c r="I158" s="523"/>
      <c r="J158" s="523"/>
      <c r="K158" s="520"/>
      <c r="L158" s="640"/>
      <c r="M158" s="520"/>
      <c r="N158" s="517"/>
      <c r="O158" s="626" t="str">
        <f>'[16]MAPA DE RIESGOS '!O17</f>
        <v>Publicación de resultados de proceso de otorgamiento</v>
      </c>
      <c r="P158" s="591" t="str">
        <f>'[16]MAPA DE RIESGOS '!P17</f>
        <v>PREVENTIVO</v>
      </c>
      <c r="Q158" s="523"/>
      <c r="R158" s="562"/>
      <c r="S158" s="539"/>
      <c r="T158" s="591" t="str">
        <f>'[16]MAPA DE RIESGOS '!T17</f>
        <v>Semestral</v>
      </c>
      <c r="U158" s="618" t="str">
        <f>'[16]MAPA DE RIESGOS '!U17</f>
        <v>Publicación en la intranet y/o por correo electrónico del proceso de otorgamiento de incentivo y sus resultados</v>
      </c>
      <c r="V158" s="618" t="str">
        <f>'[16]MAPA DE RIESGOS '!V17</f>
        <v>Visto bueno sobre reconocimiento u otorgamiento por parte del revisor</v>
      </c>
      <c r="W158" s="692"/>
      <c r="X158" s="693" t="s">
        <v>432</v>
      </c>
      <c r="Y158" s="938">
        <v>42855</v>
      </c>
      <c r="Z158" s="490" t="s">
        <v>743</v>
      </c>
      <c r="AA158" s="922"/>
      <c r="AB158" s="693" t="s">
        <v>459</v>
      </c>
      <c r="AC158" s="159"/>
      <c r="AD158" s="163"/>
      <c r="AE158" s="159"/>
      <c r="AF158" s="163"/>
      <c r="AG158" s="159"/>
      <c r="AH158" s="163"/>
      <c r="AI158" s="159"/>
      <c r="AJ158" s="163"/>
      <c r="AK158" s="159"/>
      <c r="AL158" s="163"/>
      <c r="AM158" s="159"/>
    </row>
    <row r="159" spans="1:39" ht="32.25" customHeight="1" thickBot="1" x14ac:dyDescent="0.25">
      <c r="A159" s="586"/>
      <c r="B159" s="614"/>
      <c r="C159" s="622"/>
      <c r="D159" s="509"/>
      <c r="E159" s="614"/>
      <c r="F159" s="509"/>
      <c r="G159" s="520"/>
      <c r="H159" s="380" t="str">
        <f>'[16]MAPA DE RIESGOS '!H18</f>
        <v>Afectación del clima laboral</v>
      </c>
      <c r="I159" s="523"/>
      <c r="J159" s="523"/>
      <c r="K159" s="520"/>
      <c r="L159" s="640"/>
      <c r="M159" s="520"/>
      <c r="N159" s="517"/>
      <c r="O159" s="627"/>
      <c r="P159" s="520"/>
      <c r="Q159" s="523"/>
      <c r="R159" s="562"/>
      <c r="S159" s="539"/>
      <c r="T159" s="520"/>
      <c r="U159" s="619"/>
      <c r="V159" s="619"/>
      <c r="W159" s="692"/>
      <c r="X159" s="545"/>
      <c r="Y159" s="939"/>
      <c r="Z159" s="491"/>
      <c r="AA159" s="923"/>
      <c r="AB159" s="545"/>
      <c r="AC159" s="159"/>
      <c r="AD159" s="163"/>
      <c r="AE159" s="159"/>
      <c r="AF159" s="163"/>
      <c r="AG159" s="159"/>
      <c r="AH159" s="163"/>
      <c r="AI159" s="159"/>
      <c r="AJ159" s="163"/>
      <c r="AK159" s="159"/>
      <c r="AL159" s="163"/>
      <c r="AM159" s="159"/>
    </row>
    <row r="160" spans="1:39" ht="53.25" customHeight="1" x14ac:dyDescent="0.2">
      <c r="A160" s="586"/>
      <c r="B160" s="614"/>
      <c r="C160" s="621">
        <v>30</v>
      </c>
      <c r="D160" s="508" t="s">
        <v>163</v>
      </c>
      <c r="E160" s="250" t="s">
        <v>157</v>
      </c>
      <c r="F160" s="293" t="s">
        <v>433</v>
      </c>
      <c r="G160" s="531" t="s">
        <v>434</v>
      </c>
      <c r="H160" s="293" t="s">
        <v>435</v>
      </c>
      <c r="I160" s="561" t="s">
        <v>12</v>
      </c>
      <c r="J160" s="522" t="s">
        <v>114</v>
      </c>
      <c r="K160" s="613">
        <f>VLOOKUP(I160,'[6]MATRIZ CALIFICACIÓN'!$B$10:$C$14,2,0)</f>
        <v>2</v>
      </c>
      <c r="L160" s="636">
        <f>HLOOKUP(J160,'[6]MATRIZ CALIFICACIÓN'!$D$8:$F$9,2,0)</f>
        <v>2</v>
      </c>
      <c r="M160" s="613">
        <f>VALUE(CONCATENATE(K160,L160))</f>
        <v>22</v>
      </c>
      <c r="N160" s="516" t="str">
        <f>VLOOKUP(M160,'[16]MATRIZ CALIFICACIÓN'!$D$27:$E$69,2,0)</f>
        <v>MODERADA</v>
      </c>
      <c r="O160" s="276" t="s">
        <v>436</v>
      </c>
      <c r="P160" s="519" t="s">
        <v>106</v>
      </c>
      <c r="Q160" s="522" t="s">
        <v>47</v>
      </c>
      <c r="R160" s="561" t="s">
        <v>113</v>
      </c>
      <c r="S160" s="571" t="s">
        <v>10</v>
      </c>
      <c r="T160" s="338" t="s">
        <v>437</v>
      </c>
      <c r="U160" s="293" t="s">
        <v>438</v>
      </c>
      <c r="V160" s="347" t="s">
        <v>439</v>
      </c>
      <c r="W160" s="543" t="s">
        <v>440</v>
      </c>
      <c r="X160" s="393" t="s">
        <v>441</v>
      </c>
      <c r="Y160" s="397">
        <v>42855</v>
      </c>
      <c r="Z160" s="396" t="s">
        <v>744</v>
      </c>
      <c r="AA160" s="543" t="s">
        <v>440</v>
      </c>
      <c r="AB160" s="394" t="s">
        <v>745</v>
      </c>
      <c r="AC160" s="158"/>
      <c r="AD160" s="162"/>
      <c r="AE160" s="158"/>
      <c r="AF160" s="162"/>
      <c r="AG160" s="158"/>
      <c r="AH160" s="162"/>
      <c r="AI160" s="158"/>
      <c r="AJ160" s="162"/>
      <c r="AK160" s="158"/>
      <c r="AL160" s="162"/>
      <c r="AM160" s="158"/>
    </row>
    <row r="161" spans="1:39" ht="50.25" customHeight="1" x14ac:dyDescent="0.2">
      <c r="A161" s="586"/>
      <c r="B161" s="614"/>
      <c r="C161" s="622"/>
      <c r="D161" s="509"/>
      <c r="E161" s="282" t="s">
        <v>157</v>
      </c>
      <c r="F161" s="310" t="s">
        <v>442</v>
      </c>
      <c r="G161" s="532"/>
      <c r="H161" s="310" t="s">
        <v>443</v>
      </c>
      <c r="I161" s="562"/>
      <c r="J161" s="523"/>
      <c r="K161" s="614"/>
      <c r="L161" s="637"/>
      <c r="M161" s="614"/>
      <c r="N161" s="517"/>
      <c r="O161" s="278" t="s">
        <v>444</v>
      </c>
      <c r="P161" s="520"/>
      <c r="Q161" s="523"/>
      <c r="R161" s="562"/>
      <c r="S161" s="539"/>
      <c r="T161" s="465" t="s">
        <v>437</v>
      </c>
      <c r="U161" s="457" t="s">
        <v>445</v>
      </c>
      <c r="V161" s="462" t="s">
        <v>446</v>
      </c>
      <c r="W161" s="544"/>
      <c r="X161" s="392" t="s">
        <v>447</v>
      </c>
      <c r="Y161" s="398">
        <v>42855</v>
      </c>
      <c r="Z161" s="396" t="s">
        <v>746</v>
      </c>
      <c r="AA161" s="544"/>
      <c r="AB161" s="394" t="s">
        <v>459</v>
      </c>
      <c r="AC161" s="159"/>
      <c r="AD161" s="163"/>
      <c r="AE161" s="159"/>
      <c r="AF161" s="163"/>
      <c r="AG161" s="159"/>
      <c r="AH161" s="163"/>
      <c r="AI161" s="159"/>
      <c r="AJ161" s="163"/>
      <c r="AK161" s="159"/>
      <c r="AL161" s="163"/>
      <c r="AM161" s="159"/>
    </row>
    <row r="162" spans="1:39" ht="33.75" customHeight="1" x14ac:dyDescent="0.2">
      <c r="A162" s="586"/>
      <c r="B162" s="614"/>
      <c r="C162" s="622"/>
      <c r="D162" s="509"/>
      <c r="E162" s="617" t="s">
        <v>158</v>
      </c>
      <c r="F162" s="538" t="s">
        <v>448</v>
      </c>
      <c r="G162" s="532"/>
      <c r="H162" s="538" t="s">
        <v>449</v>
      </c>
      <c r="I162" s="562"/>
      <c r="J162" s="523"/>
      <c r="K162" s="614"/>
      <c r="L162" s="637"/>
      <c r="M162" s="614"/>
      <c r="N162" s="517"/>
      <c r="O162" s="278" t="s">
        <v>450</v>
      </c>
      <c r="P162" s="520"/>
      <c r="Q162" s="523"/>
      <c r="R162" s="562"/>
      <c r="S162" s="539"/>
      <c r="T162" s="465" t="s">
        <v>451</v>
      </c>
      <c r="U162" s="457" t="s">
        <v>452</v>
      </c>
      <c r="V162" s="462" t="s">
        <v>453</v>
      </c>
      <c r="W162" s="544"/>
      <c r="X162" s="392" t="s">
        <v>454</v>
      </c>
      <c r="Y162" s="398">
        <v>42855</v>
      </c>
      <c r="Z162" s="396" t="s">
        <v>747</v>
      </c>
      <c r="AA162" s="544"/>
      <c r="AB162" s="394" t="s">
        <v>459</v>
      </c>
      <c r="AC162" s="159"/>
      <c r="AD162" s="163"/>
      <c r="AE162" s="159"/>
      <c r="AF162" s="163"/>
      <c r="AG162" s="159"/>
      <c r="AH162" s="163"/>
      <c r="AI162" s="159"/>
      <c r="AJ162" s="163"/>
      <c r="AK162" s="159"/>
      <c r="AL162" s="163"/>
      <c r="AM162" s="159"/>
    </row>
    <row r="163" spans="1:39" ht="33" customHeight="1" x14ac:dyDescent="0.2">
      <c r="A163" s="586"/>
      <c r="B163" s="614"/>
      <c r="C163" s="622"/>
      <c r="D163" s="509"/>
      <c r="E163" s="614"/>
      <c r="F163" s="539"/>
      <c r="G163" s="532"/>
      <c r="H163" s="539"/>
      <c r="I163" s="563"/>
      <c r="J163" s="524"/>
      <c r="K163" s="614"/>
      <c r="L163" s="637"/>
      <c r="M163" s="614"/>
      <c r="N163" s="517"/>
      <c r="O163" s="278" t="s">
        <v>455</v>
      </c>
      <c r="P163" s="520"/>
      <c r="Q163" s="524"/>
      <c r="R163" s="563"/>
      <c r="S163" s="539"/>
      <c r="T163" s="599" t="s">
        <v>451</v>
      </c>
      <c r="U163" s="538" t="s">
        <v>456</v>
      </c>
      <c r="V163" s="721" t="s">
        <v>457</v>
      </c>
      <c r="W163" s="544"/>
      <c r="X163" s="693" t="s">
        <v>431</v>
      </c>
      <c r="Y163" s="938">
        <v>42855</v>
      </c>
      <c r="Z163" s="940" t="s">
        <v>748</v>
      </c>
      <c r="AA163" s="544"/>
      <c r="AB163" s="693" t="s">
        <v>459</v>
      </c>
      <c r="AC163" s="159"/>
      <c r="AD163" s="163"/>
      <c r="AE163" s="159"/>
      <c r="AF163" s="163"/>
      <c r="AG163" s="159"/>
      <c r="AH163" s="163"/>
      <c r="AI163" s="159"/>
      <c r="AJ163" s="163"/>
      <c r="AK163" s="159"/>
      <c r="AL163" s="163"/>
      <c r="AM163" s="159"/>
    </row>
    <row r="164" spans="1:39" ht="45" customHeight="1" thickBot="1" x14ac:dyDescent="0.25">
      <c r="A164" s="587"/>
      <c r="B164" s="615"/>
      <c r="C164" s="622"/>
      <c r="D164" s="509"/>
      <c r="E164" s="614"/>
      <c r="F164" s="539"/>
      <c r="G164" s="532"/>
      <c r="H164" s="539"/>
      <c r="I164" s="563"/>
      <c r="J164" s="524"/>
      <c r="K164" s="614"/>
      <c r="L164" s="637"/>
      <c r="M164" s="614"/>
      <c r="N164" s="517"/>
      <c r="O164" s="348" t="s">
        <v>458</v>
      </c>
      <c r="P164" s="520"/>
      <c r="Q164" s="524"/>
      <c r="R164" s="563"/>
      <c r="S164" s="539"/>
      <c r="T164" s="701"/>
      <c r="U164" s="539"/>
      <c r="V164" s="722"/>
      <c r="W164" s="544"/>
      <c r="X164" s="544"/>
      <c r="Y164" s="939"/>
      <c r="Z164" s="696"/>
      <c r="AA164" s="545"/>
      <c r="AB164" s="545"/>
      <c r="AC164" s="160"/>
      <c r="AD164" s="164"/>
      <c r="AE164" s="160"/>
      <c r="AF164" s="164"/>
      <c r="AG164" s="160"/>
      <c r="AH164" s="164"/>
      <c r="AI164" s="160"/>
      <c r="AJ164" s="164"/>
      <c r="AK164" s="160"/>
      <c r="AL164" s="164"/>
      <c r="AM164" s="160"/>
    </row>
    <row r="165" spans="1:39" ht="39" customHeight="1" x14ac:dyDescent="0.2">
      <c r="A165" s="585" t="str">
        <f>'[17]MAPA DE RIESGOS '!A16</f>
        <v>PA03 GESTIÓN FINANCIERA</v>
      </c>
      <c r="B165" s="613" t="str">
        <f>'[17]MAPA DE RIESGOS '!B16</f>
        <v>Garantizar una adecuada planificacion y gestion  encaminada a atender las necesidades en los temas financieros,contables,y presupuestales de la entidad ,de tal forma que la entidad cumpla con sus objetivos y metas</v>
      </c>
      <c r="C165" s="709">
        <v>31</v>
      </c>
      <c r="D165" s="61" t="s">
        <v>162</v>
      </c>
      <c r="E165" s="329" t="str">
        <f>'[17]MAPA DE RIESGOS '!E16</f>
        <v>PROCESOS/PROCEDIMIENTOS</v>
      </c>
      <c r="F165" s="283" t="str">
        <f>'[17]MAPA DE RIESGOS '!F16</f>
        <v>Amiguismo</v>
      </c>
      <c r="G165" s="519" t="str">
        <f>'[17]MAPA DE RIESGOS '!G16</f>
        <v>Manipulacion de la informacion de la Verificacion Financiera y Estructuracion Financiera en los procesos Contractuales</v>
      </c>
      <c r="H165" s="145" t="str">
        <f>'[17]MAPA DE RIESGOS '!H16</f>
        <v>Pérdida de imagen institucional</v>
      </c>
      <c r="I165" s="780" t="str">
        <f>'[17]MAPA DE RIESGOS '!I16</f>
        <v>RARA VEZ (1)</v>
      </c>
      <c r="J165" s="522" t="s">
        <v>114</v>
      </c>
      <c r="K165" s="519">
        <f>VLOOKUP(I165,'[12]MATRIZ CALIFICACIÓN'!$B$10:$C$14,2,0)</f>
        <v>1</v>
      </c>
      <c r="L165" s="639">
        <f>HLOOKUP(J165,'[12]MATRIZ CALIFICACIÓN'!$D$8:$F$9,2,0)</f>
        <v>2</v>
      </c>
      <c r="M165" s="519">
        <f>VALUE(CONCATENATE(K165,L165))</f>
        <v>12</v>
      </c>
      <c r="N165" s="516" t="str">
        <f>VLOOKUP(M165,'MATRIZ CALIFICACIÓN'!$D$27:$E$69,2,0)</f>
        <v>BAJA</v>
      </c>
      <c r="O165" s="664" t="s">
        <v>650</v>
      </c>
      <c r="P165" s="519" t="s">
        <v>106</v>
      </c>
      <c r="Q165" s="522" t="s">
        <v>47</v>
      </c>
      <c r="R165" s="561" t="s">
        <v>113</v>
      </c>
      <c r="S165" s="571" t="s">
        <v>10</v>
      </c>
      <c r="T165" s="698" t="s">
        <v>648</v>
      </c>
      <c r="U165" s="531" t="s">
        <v>647</v>
      </c>
      <c r="V165" s="629" t="s">
        <v>640</v>
      </c>
      <c r="W165" s="531" t="s">
        <v>641</v>
      </c>
      <c r="X165" s="690" t="s">
        <v>651</v>
      </c>
      <c r="Y165" s="577">
        <v>42794</v>
      </c>
      <c r="Z165" s="579" t="s">
        <v>769</v>
      </c>
      <c r="AA165" s="579" t="s">
        <v>770</v>
      </c>
      <c r="AB165" s="579" t="s">
        <v>771</v>
      </c>
      <c r="AC165" s="158"/>
      <c r="AD165" s="162"/>
      <c r="AE165" s="158"/>
      <c r="AF165" s="162"/>
      <c r="AG165" s="158"/>
      <c r="AH165" s="162"/>
      <c r="AI165" s="158"/>
      <c r="AJ165" s="162"/>
      <c r="AK165" s="158"/>
      <c r="AL165" s="162"/>
      <c r="AM165" s="158"/>
    </row>
    <row r="166" spans="1:39" ht="35.25" customHeight="1" x14ac:dyDescent="0.2">
      <c r="A166" s="586"/>
      <c r="B166" s="614"/>
      <c r="C166" s="710"/>
      <c r="D166" s="316" t="s">
        <v>164</v>
      </c>
      <c r="E166" s="282" t="str">
        <f>'[17]MAPA DE RIESGOS '!E17</f>
        <v>PROCESOS/PROCEDIMIENTOS</v>
      </c>
      <c r="F166" s="274" t="str">
        <f>'[17]MAPA DE RIESGOS '!F17</f>
        <v>Clientelismo</v>
      </c>
      <c r="G166" s="520"/>
      <c r="H166" s="326" t="str">
        <f>'[17]MAPA DE RIESGOS '!H17</f>
        <v xml:space="preserve">Investigaciones administrativas, fiscales y penales </v>
      </c>
      <c r="I166" s="781"/>
      <c r="J166" s="523"/>
      <c r="K166" s="520"/>
      <c r="L166" s="640"/>
      <c r="M166" s="520"/>
      <c r="N166" s="517"/>
      <c r="O166" s="665"/>
      <c r="P166" s="520"/>
      <c r="Q166" s="523"/>
      <c r="R166" s="562"/>
      <c r="S166" s="539"/>
      <c r="T166" s="699"/>
      <c r="U166" s="532"/>
      <c r="V166" s="630"/>
      <c r="W166" s="532"/>
      <c r="X166" s="548"/>
      <c r="Y166" s="955"/>
      <c r="Z166" s="490"/>
      <c r="AA166" s="490"/>
      <c r="AB166" s="490"/>
      <c r="AC166" s="159"/>
      <c r="AD166" s="163"/>
      <c r="AE166" s="159"/>
      <c r="AF166" s="163"/>
      <c r="AG166" s="159"/>
      <c r="AH166" s="163"/>
      <c r="AI166" s="159"/>
      <c r="AJ166" s="163"/>
      <c r="AK166" s="159"/>
      <c r="AL166" s="163"/>
      <c r="AM166" s="159"/>
    </row>
    <row r="167" spans="1:39" ht="33.75" customHeight="1" x14ac:dyDescent="0.2">
      <c r="A167" s="586"/>
      <c r="B167" s="614"/>
      <c r="C167" s="710"/>
      <c r="D167" s="263" t="s">
        <v>163</v>
      </c>
      <c r="E167" s="282" t="str">
        <f>'[17]MAPA DE RIESGOS '!E18</f>
        <v xml:space="preserve">SISTEMAS DE INFORMACIÓN </v>
      </c>
      <c r="F167" s="274" t="str">
        <f>'[17]MAPA DE RIESGOS '!F18</f>
        <v>Bajos estándares éticos</v>
      </c>
      <c r="G167" s="520"/>
      <c r="H167" s="326" t="str">
        <f>'[17]MAPA DE RIESGOS '!H18</f>
        <v>Detrimento patrimonial</v>
      </c>
      <c r="I167" s="781"/>
      <c r="J167" s="523"/>
      <c r="K167" s="520"/>
      <c r="L167" s="640"/>
      <c r="M167" s="520"/>
      <c r="N167" s="517"/>
      <c r="O167" s="665"/>
      <c r="P167" s="520"/>
      <c r="Q167" s="523"/>
      <c r="R167" s="562"/>
      <c r="S167" s="539"/>
      <c r="T167" s="699"/>
      <c r="U167" s="532"/>
      <c r="V167" s="630"/>
      <c r="W167" s="532"/>
      <c r="X167" s="548"/>
      <c r="Y167" s="955"/>
      <c r="Z167" s="490"/>
      <c r="AA167" s="490"/>
      <c r="AB167" s="490"/>
      <c r="AC167" s="159"/>
      <c r="AD167" s="163"/>
      <c r="AE167" s="159"/>
      <c r="AF167" s="163"/>
      <c r="AG167" s="159"/>
      <c r="AH167" s="163"/>
      <c r="AI167" s="159"/>
      <c r="AJ167" s="163"/>
      <c r="AK167" s="159"/>
      <c r="AL167" s="163"/>
      <c r="AM167" s="159"/>
    </row>
    <row r="168" spans="1:39" ht="35.25" customHeight="1" thickBot="1" x14ac:dyDescent="0.25">
      <c r="A168" s="586"/>
      <c r="B168" s="614"/>
      <c r="C168" s="711"/>
      <c r="D168" s="258" t="s">
        <v>164</v>
      </c>
      <c r="E168" s="284" t="str">
        <f>'[17]MAPA DE RIESGOS '!E19</f>
        <v>PROCESOS/PROCEDIMIENTOS</v>
      </c>
      <c r="F168" s="285" t="str">
        <f>'[17]MAPA DE RIESGOS '!F19</f>
        <v>Tráfico de influencias</v>
      </c>
      <c r="G168" s="521"/>
      <c r="H168" s="297" t="str">
        <f>'[17]MAPA DE RIESGOS '!H19</f>
        <v>Detrimento patrimonial</v>
      </c>
      <c r="I168" s="782"/>
      <c r="J168" s="525"/>
      <c r="K168" s="521"/>
      <c r="L168" s="641"/>
      <c r="M168" s="521"/>
      <c r="N168" s="518"/>
      <c r="O168" s="666"/>
      <c r="P168" s="521"/>
      <c r="Q168" s="525"/>
      <c r="R168" s="564"/>
      <c r="S168" s="540"/>
      <c r="T168" s="700"/>
      <c r="U168" s="533"/>
      <c r="V168" s="631"/>
      <c r="W168" s="533"/>
      <c r="X168" s="549"/>
      <c r="Y168" s="578"/>
      <c r="Z168" s="580"/>
      <c r="AA168" s="580"/>
      <c r="AB168" s="580"/>
      <c r="AC168" s="159"/>
      <c r="AD168" s="163"/>
      <c r="AE168" s="159"/>
      <c r="AF168" s="163"/>
      <c r="AG168" s="159"/>
      <c r="AH168" s="163"/>
      <c r="AI168" s="159"/>
      <c r="AJ168" s="163"/>
      <c r="AK168" s="159"/>
      <c r="AL168" s="163"/>
      <c r="AM168" s="159"/>
    </row>
    <row r="169" spans="1:39" ht="87.75" customHeight="1" x14ac:dyDescent="0.2">
      <c r="A169" s="586"/>
      <c r="B169" s="614"/>
      <c r="C169" s="710">
        <v>32</v>
      </c>
      <c r="D169" s="273" t="s">
        <v>162</v>
      </c>
      <c r="E169" s="251" t="s">
        <v>156</v>
      </c>
      <c r="F169" s="349" t="s">
        <v>162</v>
      </c>
      <c r="G169" s="671" t="s">
        <v>460</v>
      </c>
      <c r="H169" s="331" t="s">
        <v>461</v>
      </c>
      <c r="I169" s="707" t="s">
        <v>47</v>
      </c>
      <c r="J169" s="707" t="s">
        <v>113</v>
      </c>
      <c r="K169" s="614">
        <f>VLOOKUP(I169,'[6]MATRIZ CALIFICACIÓN'!$B$10:$C$14,2,0)</f>
        <v>1</v>
      </c>
      <c r="L169" s="637">
        <f>HLOOKUP(J169,'[6]MATRIZ CALIFICACIÓN'!$D$8:$F$9,2,0)</f>
        <v>1</v>
      </c>
      <c r="M169" s="614">
        <f>VALUE(CONCATENATE(K169,L169))</f>
        <v>11</v>
      </c>
      <c r="N169" s="517" t="str">
        <f>VLOOKUP(M169,'[17]MATRIZ CALIFICACIÓN'!$D$27:$E$69,2,0)</f>
        <v>BAJA</v>
      </c>
      <c r="O169" s="302" t="s">
        <v>462</v>
      </c>
      <c r="P169" s="520" t="s">
        <v>106</v>
      </c>
      <c r="Q169" s="702" t="s">
        <v>47</v>
      </c>
      <c r="R169" s="520" t="s">
        <v>113</v>
      </c>
      <c r="S169" s="723" t="s">
        <v>10</v>
      </c>
      <c r="T169" s="248" t="s">
        <v>648</v>
      </c>
      <c r="U169" s="341" t="s">
        <v>649</v>
      </c>
      <c r="V169" s="340" t="s">
        <v>640</v>
      </c>
      <c r="W169" s="341" t="s">
        <v>641</v>
      </c>
      <c r="X169" s="340" t="s">
        <v>651</v>
      </c>
      <c r="Y169" s="572">
        <v>42832</v>
      </c>
      <c r="Z169" s="958" t="s">
        <v>772</v>
      </c>
      <c r="AA169" s="958" t="s">
        <v>773</v>
      </c>
      <c r="AB169" s="958" t="s">
        <v>771</v>
      </c>
      <c r="AC169" s="158"/>
      <c r="AD169" s="162"/>
      <c r="AE169" s="158"/>
      <c r="AF169" s="162"/>
      <c r="AG169" s="158"/>
      <c r="AH169" s="162"/>
      <c r="AI169" s="158"/>
      <c r="AJ169" s="162"/>
      <c r="AK169" s="158"/>
      <c r="AL169" s="162"/>
      <c r="AM169" s="158"/>
    </row>
    <row r="170" spans="1:39" ht="48" customHeight="1" x14ac:dyDescent="0.2">
      <c r="A170" s="586"/>
      <c r="B170" s="614"/>
      <c r="C170" s="710"/>
      <c r="D170" s="316" t="s">
        <v>164</v>
      </c>
      <c r="E170" s="282" t="s">
        <v>156</v>
      </c>
      <c r="F170" s="274" t="s">
        <v>164</v>
      </c>
      <c r="G170" s="671"/>
      <c r="H170" s="313" t="s">
        <v>463</v>
      </c>
      <c r="I170" s="523"/>
      <c r="J170" s="523"/>
      <c r="K170" s="614"/>
      <c r="L170" s="637"/>
      <c r="M170" s="614"/>
      <c r="N170" s="517"/>
      <c r="O170" s="299" t="s">
        <v>464</v>
      </c>
      <c r="P170" s="520"/>
      <c r="Q170" s="702"/>
      <c r="R170" s="520"/>
      <c r="S170" s="701"/>
      <c r="T170" s="381" t="s">
        <v>648</v>
      </c>
      <c r="U170" s="234" t="s">
        <v>642</v>
      </c>
      <c r="V170" s="311" t="s">
        <v>640</v>
      </c>
      <c r="W170" s="234" t="s">
        <v>641</v>
      </c>
      <c r="X170" s="311" t="s">
        <v>651</v>
      </c>
      <c r="Y170" s="573"/>
      <c r="Z170" s="959"/>
      <c r="AA170" s="959"/>
      <c r="AB170" s="959"/>
      <c r="AC170" s="159"/>
      <c r="AD170" s="163"/>
      <c r="AE170" s="159"/>
      <c r="AF170" s="163"/>
      <c r="AG170" s="159"/>
      <c r="AH170" s="163"/>
      <c r="AI170" s="159"/>
      <c r="AJ170" s="163"/>
      <c r="AK170" s="159"/>
      <c r="AL170" s="163"/>
      <c r="AM170" s="159"/>
    </row>
    <row r="171" spans="1:39" ht="31.5" customHeight="1" x14ac:dyDescent="0.2">
      <c r="A171" s="586"/>
      <c r="B171" s="614"/>
      <c r="C171" s="710"/>
      <c r="D171" s="316" t="s">
        <v>165</v>
      </c>
      <c r="E171" s="282" t="s">
        <v>156</v>
      </c>
      <c r="F171" s="281" t="s">
        <v>164</v>
      </c>
      <c r="G171" s="671"/>
      <c r="H171" s="313" t="s">
        <v>463</v>
      </c>
      <c r="I171" s="523"/>
      <c r="J171" s="523"/>
      <c r="K171" s="614"/>
      <c r="L171" s="637"/>
      <c r="M171" s="614"/>
      <c r="N171" s="517"/>
      <c r="O171" s="625" t="s">
        <v>465</v>
      </c>
      <c r="P171" s="520"/>
      <c r="Q171" s="702"/>
      <c r="R171" s="520"/>
      <c r="S171" s="701"/>
      <c r="T171" s="699" t="s">
        <v>648</v>
      </c>
      <c r="U171" s="724" t="s">
        <v>643</v>
      </c>
      <c r="V171" s="716" t="s">
        <v>640</v>
      </c>
      <c r="W171" s="726" t="s">
        <v>641</v>
      </c>
      <c r="X171" s="727" t="s">
        <v>646</v>
      </c>
      <c r="Y171" s="572">
        <v>42832</v>
      </c>
      <c r="Z171" s="958" t="s">
        <v>774</v>
      </c>
      <c r="AA171" s="958" t="s">
        <v>773</v>
      </c>
      <c r="AB171" s="958" t="s">
        <v>771</v>
      </c>
      <c r="AC171" s="159"/>
      <c r="AD171" s="163"/>
      <c r="AE171" s="159"/>
      <c r="AF171" s="163"/>
      <c r="AG171" s="159"/>
      <c r="AH171" s="163"/>
      <c r="AI171" s="159"/>
      <c r="AJ171" s="163"/>
      <c r="AK171" s="159"/>
      <c r="AL171" s="163"/>
      <c r="AM171" s="159"/>
    </row>
    <row r="172" spans="1:39" ht="40.5" customHeight="1" x14ac:dyDescent="0.2">
      <c r="A172" s="586"/>
      <c r="B172" s="614"/>
      <c r="C172" s="710"/>
      <c r="D172" s="316" t="s">
        <v>163</v>
      </c>
      <c r="E172" s="282" t="s">
        <v>156</v>
      </c>
      <c r="F172" s="274" t="s">
        <v>163</v>
      </c>
      <c r="G172" s="671"/>
      <c r="H172" s="313" t="s">
        <v>463</v>
      </c>
      <c r="I172" s="524"/>
      <c r="J172" s="524"/>
      <c r="K172" s="614"/>
      <c r="L172" s="637"/>
      <c r="M172" s="614"/>
      <c r="N172" s="517"/>
      <c r="O172" s="517"/>
      <c r="P172" s="520"/>
      <c r="Q172" s="702"/>
      <c r="R172" s="520"/>
      <c r="S172" s="701"/>
      <c r="T172" s="699"/>
      <c r="U172" s="724"/>
      <c r="V172" s="532"/>
      <c r="W172" s="630"/>
      <c r="X172" s="719"/>
      <c r="Y172" s="956"/>
      <c r="Z172" s="922"/>
      <c r="AA172" s="922"/>
      <c r="AB172" s="922"/>
      <c r="AC172" s="159"/>
      <c r="AD172" s="163"/>
      <c r="AE172" s="159"/>
      <c r="AF172" s="163"/>
      <c r="AG172" s="159"/>
      <c r="AH172" s="163"/>
      <c r="AI172" s="159"/>
      <c r="AJ172" s="163"/>
      <c r="AK172" s="159"/>
      <c r="AL172" s="163"/>
      <c r="AM172" s="159"/>
    </row>
    <row r="173" spans="1:39" ht="42.75" customHeight="1" thickBot="1" x14ac:dyDescent="0.25">
      <c r="A173" s="586"/>
      <c r="B173" s="614"/>
      <c r="C173" s="711"/>
      <c r="D173" s="275" t="s">
        <v>164</v>
      </c>
      <c r="E173" s="252" t="s">
        <v>156</v>
      </c>
      <c r="F173" s="325" t="s">
        <v>164</v>
      </c>
      <c r="G173" s="672"/>
      <c r="H173" s="161" t="s">
        <v>463</v>
      </c>
      <c r="I173" s="525"/>
      <c r="J173" s="525"/>
      <c r="K173" s="615"/>
      <c r="L173" s="638"/>
      <c r="M173" s="615"/>
      <c r="N173" s="518"/>
      <c r="O173" s="518"/>
      <c r="P173" s="521"/>
      <c r="Q173" s="703"/>
      <c r="R173" s="521"/>
      <c r="S173" s="600"/>
      <c r="T173" s="700"/>
      <c r="U173" s="725"/>
      <c r="V173" s="533"/>
      <c r="W173" s="631"/>
      <c r="X173" s="720"/>
      <c r="Y173" s="957"/>
      <c r="Z173" s="923"/>
      <c r="AA173" s="923"/>
      <c r="AB173" s="923"/>
      <c r="AC173" s="160"/>
      <c r="AD173" s="164"/>
      <c r="AE173" s="160"/>
      <c r="AF173" s="164"/>
      <c r="AG173" s="160"/>
      <c r="AH173" s="164"/>
      <c r="AI173" s="160"/>
      <c r="AJ173" s="164"/>
      <c r="AK173" s="160"/>
      <c r="AL173" s="164"/>
      <c r="AM173" s="160"/>
    </row>
    <row r="174" spans="1:39" ht="51.75" customHeight="1" thickBot="1" x14ac:dyDescent="0.25">
      <c r="A174" s="586"/>
      <c r="B174" s="614"/>
      <c r="C174" s="621">
        <v>33</v>
      </c>
      <c r="D174" s="262" t="s">
        <v>164</v>
      </c>
      <c r="E174" s="291" t="s">
        <v>156</v>
      </c>
      <c r="F174" s="280" t="s">
        <v>164</v>
      </c>
      <c r="G174" s="649" t="s">
        <v>466</v>
      </c>
      <c r="H174" s="145" t="s">
        <v>467</v>
      </c>
      <c r="I174" s="649" t="s">
        <v>47</v>
      </c>
      <c r="J174" s="634" t="s">
        <v>113</v>
      </c>
      <c r="K174" s="652">
        <f>VLOOKUP(I174,'[4]MATRIZ CALIFICACIÓN'!$B$10:$C$14,2,0)</f>
        <v>1</v>
      </c>
      <c r="L174" s="636">
        <f>HLOOKUP(J174,'[4]MATRIZ CALIFICACIÓN'!$D$8:$F$9,2,0)</f>
        <v>1</v>
      </c>
      <c r="M174" s="613">
        <f>VALUE(CONCATENATE(K174,L174))</f>
        <v>11</v>
      </c>
      <c r="N174" s="516" t="str">
        <f>VLOOKUP(M174,'[17]MATRIZ CALIFICACIÓN'!$D$27:$E$69,2,0)</f>
        <v>BAJA</v>
      </c>
      <c r="O174" s="303" t="s">
        <v>468</v>
      </c>
      <c r="P174" s="591" t="s">
        <v>106</v>
      </c>
      <c r="Q174" s="702" t="s">
        <v>47</v>
      </c>
      <c r="R174" s="519" t="s">
        <v>113</v>
      </c>
      <c r="S174" s="723" t="s">
        <v>10</v>
      </c>
      <c r="T174" s="382" t="s">
        <v>648</v>
      </c>
      <c r="U174" s="265" t="s">
        <v>644</v>
      </c>
      <c r="V174" s="341" t="s">
        <v>640</v>
      </c>
      <c r="W174" s="340" t="s">
        <v>641</v>
      </c>
      <c r="X174" s="718" t="s">
        <v>646</v>
      </c>
      <c r="Y174" s="421">
        <v>42832</v>
      </c>
      <c r="Z174" s="422" t="s">
        <v>775</v>
      </c>
      <c r="AA174" s="423" t="s">
        <v>773</v>
      </c>
      <c r="AB174" s="424" t="s">
        <v>771</v>
      </c>
      <c r="AC174" s="158"/>
      <c r="AD174" s="162"/>
      <c r="AE174" s="158"/>
      <c r="AF174" s="162"/>
      <c r="AG174" s="158"/>
      <c r="AH174" s="162"/>
      <c r="AI174" s="158"/>
      <c r="AJ174" s="162"/>
      <c r="AK174" s="158"/>
      <c r="AL174" s="162"/>
      <c r="AM174" s="158"/>
    </row>
    <row r="175" spans="1:39" ht="39" customHeight="1" x14ac:dyDescent="0.2">
      <c r="A175" s="586"/>
      <c r="B175" s="614"/>
      <c r="C175" s="622"/>
      <c r="D175" s="263" t="s">
        <v>163</v>
      </c>
      <c r="E175" s="292" t="s">
        <v>156</v>
      </c>
      <c r="F175" s="263" t="s">
        <v>163</v>
      </c>
      <c r="G175" s="650"/>
      <c r="H175" s="326" t="s">
        <v>469</v>
      </c>
      <c r="I175" s="650"/>
      <c r="J175" s="619"/>
      <c r="K175" s="653"/>
      <c r="L175" s="637"/>
      <c r="M175" s="614"/>
      <c r="N175" s="517"/>
      <c r="O175" s="618" t="s">
        <v>470</v>
      </c>
      <c r="P175" s="520"/>
      <c r="Q175" s="702"/>
      <c r="R175" s="520"/>
      <c r="S175" s="539"/>
      <c r="T175" s="728" t="s">
        <v>648</v>
      </c>
      <c r="U175" s="730" t="s">
        <v>645</v>
      </c>
      <c r="V175" s="726" t="s">
        <v>640</v>
      </c>
      <c r="W175" s="716" t="s">
        <v>641</v>
      </c>
      <c r="X175" s="719"/>
      <c r="Y175" s="572">
        <v>42832</v>
      </c>
      <c r="Z175" s="958" t="s">
        <v>776</v>
      </c>
      <c r="AA175" s="921" t="s">
        <v>773</v>
      </c>
      <c r="AB175" s="921" t="s">
        <v>771</v>
      </c>
      <c r="AC175" s="159"/>
      <c r="AD175" s="163"/>
      <c r="AE175" s="159"/>
      <c r="AF175" s="163"/>
      <c r="AG175" s="159"/>
      <c r="AH175" s="163"/>
      <c r="AI175" s="159"/>
      <c r="AJ175" s="163"/>
      <c r="AK175" s="159"/>
      <c r="AL175" s="163"/>
      <c r="AM175" s="159"/>
    </row>
    <row r="176" spans="1:39" ht="31.5" customHeight="1" x14ac:dyDescent="0.2">
      <c r="A176" s="586"/>
      <c r="B176" s="614"/>
      <c r="C176" s="622"/>
      <c r="D176" s="263" t="s">
        <v>165</v>
      </c>
      <c r="E176" s="292" t="s">
        <v>156</v>
      </c>
      <c r="F176" s="263" t="s">
        <v>164</v>
      </c>
      <c r="G176" s="650"/>
      <c r="H176" s="618" t="s">
        <v>299</v>
      </c>
      <c r="I176" s="650"/>
      <c r="J176" s="619"/>
      <c r="K176" s="653"/>
      <c r="L176" s="637"/>
      <c r="M176" s="614"/>
      <c r="N176" s="517"/>
      <c r="O176" s="619"/>
      <c r="P176" s="520"/>
      <c r="Q176" s="702"/>
      <c r="R176" s="520"/>
      <c r="S176" s="539"/>
      <c r="T176" s="728"/>
      <c r="U176" s="730"/>
      <c r="V176" s="630"/>
      <c r="W176" s="532"/>
      <c r="X176" s="719"/>
      <c r="Y176" s="956"/>
      <c r="Z176" s="922"/>
      <c r="AA176" s="922"/>
      <c r="AB176" s="922"/>
      <c r="AC176" s="159"/>
      <c r="AD176" s="163"/>
      <c r="AE176" s="159"/>
      <c r="AF176" s="163"/>
      <c r="AG176" s="159"/>
      <c r="AH176" s="163"/>
      <c r="AI176" s="159"/>
      <c r="AJ176" s="163"/>
      <c r="AK176" s="159"/>
      <c r="AL176" s="163"/>
      <c r="AM176" s="159"/>
    </row>
    <row r="177" spans="1:39" ht="20.25" customHeight="1" x14ac:dyDescent="0.2">
      <c r="A177" s="586"/>
      <c r="B177" s="614"/>
      <c r="C177" s="622"/>
      <c r="D177" s="624" t="s">
        <v>162</v>
      </c>
      <c r="E177" s="617" t="s">
        <v>156</v>
      </c>
      <c r="F177" s="624" t="s">
        <v>162</v>
      </c>
      <c r="G177" s="650"/>
      <c r="H177" s="619"/>
      <c r="I177" s="650"/>
      <c r="J177" s="619"/>
      <c r="K177" s="653"/>
      <c r="L177" s="637"/>
      <c r="M177" s="614"/>
      <c r="N177" s="517"/>
      <c r="O177" s="619"/>
      <c r="P177" s="520"/>
      <c r="Q177" s="702"/>
      <c r="R177" s="520"/>
      <c r="S177" s="539"/>
      <c r="T177" s="728"/>
      <c r="U177" s="730"/>
      <c r="V177" s="630"/>
      <c r="W177" s="532"/>
      <c r="X177" s="719"/>
      <c r="Y177" s="956"/>
      <c r="Z177" s="922"/>
      <c r="AA177" s="922"/>
      <c r="AB177" s="922"/>
      <c r="AC177" s="159"/>
      <c r="AD177" s="163"/>
      <c r="AE177" s="159"/>
      <c r="AF177" s="163"/>
      <c r="AG177" s="159"/>
      <c r="AH177" s="163"/>
      <c r="AI177" s="159"/>
      <c r="AJ177" s="163"/>
      <c r="AK177" s="159"/>
      <c r="AL177" s="163"/>
      <c r="AM177" s="159"/>
    </row>
    <row r="178" spans="1:39" ht="20.25" customHeight="1" thickBot="1" x14ac:dyDescent="0.25">
      <c r="A178" s="587"/>
      <c r="B178" s="615"/>
      <c r="C178" s="622"/>
      <c r="D178" s="510"/>
      <c r="E178" s="614"/>
      <c r="F178" s="510"/>
      <c r="G178" s="651"/>
      <c r="H178" s="620"/>
      <c r="I178" s="651"/>
      <c r="J178" s="620"/>
      <c r="K178" s="654"/>
      <c r="L178" s="638"/>
      <c r="M178" s="615"/>
      <c r="N178" s="518"/>
      <c r="O178" s="620"/>
      <c r="P178" s="521"/>
      <c r="Q178" s="703"/>
      <c r="R178" s="521"/>
      <c r="S178" s="540"/>
      <c r="T178" s="729"/>
      <c r="U178" s="731"/>
      <c r="V178" s="631"/>
      <c r="W178" s="533"/>
      <c r="X178" s="720"/>
      <c r="Y178" s="957"/>
      <c r="Z178" s="923"/>
      <c r="AA178" s="923"/>
      <c r="AB178" s="923"/>
      <c r="AC178" s="160"/>
      <c r="AD178" s="164"/>
      <c r="AE178" s="160"/>
      <c r="AF178" s="164"/>
      <c r="AG178" s="160"/>
      <c r="AH178" s="164"/>
      <c r="AI178" s="160"/>
      <c r="AJ178" s="164"/>
      <c r="AK178" s="160"/>
      <c r="AL178" s="164"/>
      <c r="AM178" s="160"/>
    </row>
    <row r="179" spans="1:39" ht="40.5" customHeight="1" x14ac:dyDescent="0.2">
      <c r="A179" s="585" t="s">
        <v>186</v>
      </c>
      <c r="B179" s="634" t="s">
        <v>471</v>
      </c>
      <c r="C179" s="667">
        <v>34</v>
      </c>
      <c r="D179" s="280" t="s">
        <v>161</v>
      </c>
      <c r="E179" s="250" t="s">
        <v>160</v>
      </c>
      <c r="F179" s="283" t="s">
        <v>472</v>
      </c>
      <c r="G179" s="687" t="s">
        <v>473</v>
      </c>
      <c r="H179" s="313" t="s">
        <v>474</v>
      </c>
      <c r="I179" s="522" t="s">
        <v>47</v>
      </c>
      <c r="J179" s="522" t="s">
        <v>115</v>
      </c>
      <c r="K179" s="613">
        <f>VLOOKUP(I179,'[18]MATRIZ CALIFICACIÓN'!$B$10:$C$14,2,0)</f>
        <v>1</v>
      </c>
      <c r="L179" s="636">
        <f>HLOOKUP(J179,'[18]MATRIZ CALIFICACIÓN'!$D$8:$F$9,2,0)</f>
        <v>3</v>
      </c>
      <c r="M179" s="613">
        <f>VALUE(CONCATENATE(K179,L179))</f>
        <v>13</v>
      </c>
      <c r="N179" s="516" t="str">
        <f>VLOOKUP(M179,'[18]MATRIZ CALIFICACIÓN'!$D$27:$E$69,2,0)</f>
        <v>MODERADA</v>
      </c>
      <c r="O179" s="664" t="s">
        <v>475</v>
      </c>
      <c r="P179" s="519" t="s">
        <v>106</v>
      </c>
      <c r="Q179" s="522" t="s">
        <v>47</v>
      </c>
      <c r="R179" s="561" t="s">
        <v>115</v>
      </c>
      <c r="S179" s="539" t="s">
        <v>10</v>
      </c>
      <c r="T179" s="699">
        <v>42916</v>
      </c>
      <c r="U179" s="532" t="s">
        <v>476</v>
      </c>
      <c r="V179" s="593" t="s">
        <v>477</v>
      </c>
      <c r="W179" s="697" t="s">
        <v>478</v>
      </c>
      <c r="X179" s="468" t="s">
        <v>840</v>
      </c>
      <c r="Y179" s="577">
        <v>42836</v>
      </c>
      <c r="Z179" s="579" t="s">
        <v>830</v>
      </c>
      <c r="AA179" s="595" t="s">
        <v>478</v>
      </c>
      <c r="AB179" s="965">
        <v>0.86</v>
      </c>
      <c r="AC179" s="158"/>
      <c r="AD179" s="162"/>
      <c r="AE179" s="158"/>
      <c r="AF179" s="162"/>
      <c r="AG179" s="158"/>
      <c r="AH179" s="162"/>
      <c r="AI179" s="158"/>
      <c r="AJ179" s="162"/>
      <c r="AK179" s="158"/>
      <c r="AL179" s="162"/>
      <c r="AM179" s="158"/>
    </row>
    <row r="180" spans="1:39" ht="39" customHeight="1" x14ac:dyDescent="0.2">
      <c r="A180" s="586"/>
      <c r="B180" s="619"/>
      <c r="C180" s="668"/>
      <c r="D180" s="263" t="s">
        <v>165</v>
      </c>
      <c r="E180" s="282" t="s">
        <v>157</v>
      </c>
      <c r="F180" s="274" t="s">
        <v>479</v>
      </c>
      <c r="G180" s="688"/>
      <c r="H180" s="591" t="s">
        <v>480</v>
      </c>
      <c r="I180" s="523"/>
      <c r="J180" s="523"/>
      <c r="K180" s="614"/>
      <c r="L180" s="637"/>
      <c r="M180" s="614"/>
      <c r="N180" s="517"/>
      <c r="O180" s="665"/>
      <c r="P180" s="520"/>
      <c r="Q180" s="523"/>
      <c r="R180" s="562"/>
      <c r="S180" s="539"/>
      <c r="T180" s="699"/>
      <c r="U180" s="532"/>
      <c r="V180" s="593"/>
      <c r="W180" s="697"/>
      <c r="X180" s="469"/>
      <c r="Y180" s="955"/>
      <c r="Z180" s="490"/>
      <c r="AA180" s="526"/>
      <c r="AB180" s="966"/>
      <c r="AC180" s="159"/>
      <c r="AD180" s="163"/>
      <c r="AE180" s="159"/>
      <c r="AF180" s="163"/>
      <c r="AG180" s="159"/>
      <c r="AH180" s="163"/>
      <c r="AI180" s="159"/>
      <c r="AJ180" s="163"/>
      <c r="AK180" s="159"/>
      <c r="AL180" s="163"/>
      <c r="AM180" s="159"/>
    </row>
    <row r="181" spans="1:39" ht="40.5" customHeight="1" x14ac:dyDescent="0.2">
      <c r="A181" s="586"/>
      <c r="B181" s="619"/>
      <c r="C181" s="668"/>
      <c r="D181" s="263" t="s">
        <v>161</v>
      </c>
      <c r="E181" s="282" t="s">
        <v>160</v>
      </c>
      <c r="F181" s="274" t="s">
        <v>481</v>
      </c>
      <c r="G181" s="688"/>
      <c r="H181" s="520"/>
      <c r="I181" s="523"/>
      <c r="J181" s="523"/>
      <c r="K181" s="614"/>
      <c r="L181" s="637"/>
      <c r="M181" s="614"/>
      <c r="N181" s="517"/>
      <c r="O181" s="665"/>
      <c r="P181" s="520"/>
      <c r="Q181" s="523"/>
      <c r="R181" s="562"/>
      <c r="S181" s="539"/>
      <c r="T181" s="699"/>
      <c r="U181" s="532"/>
      <c r="V181" s="593"/>
      <c r="W181" s="697"/>
      <c r="X181" s="469"/>
      <c r="Y181" s="955"/>
      <c r="Z181" s="490"/>
      <c r="AA181" s="526"/>
      <c r="AB181" s="966"/>
      <c r="AC181" s="159"/>
      <c r="AD181" s="163"/>
      <c r="AE181" s="159"/>
      <c r="AF181" s="163"/>
      <c r="AG181" s="159"/>
      <c r="AH181" s="163"/>
      <c r="AI181" s="159"/>
      <c r="AJ181" s="163"/>
      <c r="AK181" s="159"/>
      <c r="AL181" s="163"/>
      <c r="AM181" s="159"/>
    </row>
    <row r="182" spans="1:39" ht="44.25" customHeight="1" thickBot="1" x14ac:dyDescent="0.25">
      <c r="A182" s="586"/>
      <c r="B182" s="619"/>
      <c r="C182" s="668"/>
      <c r="D182" s="256" t="s">
        <v>163</v>
      </c>
      <c r="E182" s="298" t="s">
        <v>160</v>
      </c>
      <c r="F182" s="281" t="s">
        <v>482</v>
      </c>
      <c r="G182" s="624"/>
      <c r="H182" s="520"/>
      <c r="I182" s="524"/>
      <c r="J182" s="524"/>
      <c r="K182" s="614"/>
      <c r="L182" s="637"/>
      <c r="M182" s="614"/>
      <c r="N182" s="517"/>
      <c r="O182" s="665"/>
      <c r="P182" s="520"/>
      <c r="Q182" s="524"/>
      <c r="R182" s="563"/>
      <c r="S182" s="539"/>
      <c r="T182" s="699"/>
      <c r="U182" s="532"/>
      <c r="V182" s="593"/>
      <c r="W182" s="697"/>
      <c r="X182" s="470"/>
      <c r="Y182" s="583"/>
      <c r="Z182" s="491"/>
      <c r="AA182" s="527"/>
      <c r="AB182" s="551"/>
      <c r="AC182" s="159"/>
      <c r="AD182" s="163"/>
      <c r="AE182" s="159"/>
      <c r="AF182" s="163"/>
      <c r="AG182" s="159"/>
      <c r="AH182" s="163"/>
      <c r="AI182" s="159"/>
      <c r="AJ182" s="163"/>
      <c r="AK182" s="159"/>
      <c r="AL182" s="163"/>
      <c r="AM182" s="159"/>
    </row>
    <row r="183" spans="1:39" ht="46.5" customHeight="1" x14ac:dyDescent="0.2">
      <c r="A183" s="586"/>
      <c r="B183" s="619"/>
      <c r="C183" s="667">
        <v>35</v>
      </c>
      <c r="D183" s="262" t="s">
        <v>165</v>
      </c>
      <c r="E183" s="329" t="s">
        <v>157</v>
      </c>
      <c r="F183" s="283" t="s">
        <v>479</v>
      </c>
      <c r="G183" s="670" t="s">
        <v>483</v>
      </c>
      <c r="H183" s="272" t="s">
        <v>484</v>
      </c>
      <c r="I183" s="522" t="s">
        <v>47</v>
      </c>
      <c r="J183" s="522" t="s">
        <v>115</v>
      </c>
      <c r="K183" s="613">
        <f>VLOOKUP(I183,'[6]MATRIZ CALIFICACIÓN'!$B$10:$C$14,2,0)</f>
        <v>1</v>
      </c>
      <c r="L183" s="636">
        <f>HLOOKUP(J183,'[6]MATRIZ CALIFICACIÓN'!$D$8:$F$9,2,0)</f>
        <v>3</v>
      </c>
      <c r="M183" s="613">
        <f>VALUE(CONCATENATE(K183,L183))</f>
        <v>13</v>
      </c>
      <c r="N183" s="516" t="str">
        <f>VLOOKUP(M183,'[18]MATRIZ CALIFICACIÓN'!$D$27:$E$69,2,0)</f>
        <v>MODERADA</v>
      </c>
      <c r="O183" s="516" t="s">
        <v>485</v>
      </c>
      <c r="P183" s="519" t="s">
        <v>106</v>
      </c>
      <c r="Q183" s="522" t="s">
        <v>47</v>
      </c>
      <c r="R183" s="561" t="s">
        <v>115</v>
      </c>
      <c r="S183" s="571" t="s">
        <v>10</v>
      </c>
      <c r="T183" s="698">
        <v>42916</v>
      </c>
      <c r="U183" s="519" t="s">
        <v>486</v>
      </c>
      <c r="V183" s="519" t="s">
        <v>487</v>
      </c>
      <c r="W183" s="595" t="s">
        <v>478</v>
      </c>
      <c r="X183" s="485" t="s">
        <v>841</v>
      </c>
      <c r="Y183" s="967" t="s">
        <v>831</v>
      </c>
      <c r="Z183" s="921" t="s">
        <v>832</v>
      </c>
      <c r="AA183" s="745" t="s">
        <v>478</v>
      </c>
      <c r="AB183" s="960">
        <v>0.5</v>
      </c>
      <c r="AC183" s="158"/>
      <c r="AD183" s="162"/>
      <c r="AE183" s="158"/>
      <c r="AF183" s="162"/>
      <c r="AG183" s="158"/>
      <c r="AH183" s="162"/>
      <c r="AI183" s="158"/>
      <c r="AJ183" s="162"/>
      <c r="AK183" s="158"/>
      <c r="AL183" s="162"/>
      <c r="AM183" s="158"/>
    </row>
    <row r="184" spans="1:39" ht="39" customHeight="1" x14ac:dyDescent="0.2">
      <c r="A184" s="586"/>
      <c r="B184" s="619"/>
      <c r="C184" s="668"/>
      <c r="D184" s="263" t="s">
        <v>161</v>
      </c>
      <c r="E184" s="282" t="s">
        <v>160</v>
      </c>
      <c r="F184" s="274" t="s">
        <v>481</v>
      </c>
      <c r="G184" s="671"/>
      <c r="H184" s="313" t="s">
        <v>488</v>
      </c>
      <c r="I184" s="523"/>
      <c r="J184" s="523"/>
      <c r="K184" s="614"/>
      <c r="L184" s="637"/>
      <c r="M184" s="614"/>
      <c r="N184" s="517"/>
      <c r="O184" s="517"/>
      <c r="P184" s="520"/>
      <c r="Q184" s="523"/>
      <c r="R184" s="562"/>
      <c r="S184" s="539"/>
      <c r="T184" s="699"/>
      <c r="U184" s="520"/>
      <c r="V184" s="520"/>
      <c r="W184" s="526"/>
      <c r="X184" s="492"/>
      <c r="Y184" s="963"/>
      <c r="Z184" s="922"/>
      <c r="AA184" s="746"/>
      <c r="AB184" s="961"/>
      <c r="AC184" s="159"/>
      <c r="AD184" s="163"/>
      <c r="AE184" s="159"/>
      <c r="AF184" s="163"/>
      <c r="AG184" s="159"/>
      <c r="AH184" s="163"/>
      <c r="AI184" s="159"/>
      <c r="AJ184" s="163"/>
      <c r="AK184" s="159"/>
      <c r="AL184" s="163"/>
      <c r="AM184" s="159"/>
    </row>
    <row r="185" spans="1:39" ht="39" customHeight="1" x14ac:dyDescent="0.2">
      <c r="A185" s="586"/>
      <c r="B185" s="619"/>
      <c r="C185" s="668"/>
      <c r="D185" s="624" t="s">
        <v>163</v>
      </c>
      <c r="E185" s="617" t="s">
        <v>160</v>
      </c>
      <c r="F185" s="624" t="s">
        <v>482</v>
      </c>
      <c r="G185" s="671"/>
      <c r="H185" s="591" t="s">
        <v>489</v>
      </c>
      <c r="I185" s="523"/>
      <c r="J185" s="523"/>
      <c r="K185" s="614"/>
      <c r="L185" s="637"/>
      <c r="M185" s="614"/>
      <c r="N185" s="517"/>
      <c r="O185" s="517"/>
      <c r="P185" s="520"/>
      <c r="Q185" s="523"/>
      <c r="R185" s="562"/>
      <c r="S185" s="539"/>
      <c r="T185" s="699"/>
      <c r="U185" s="520"/>
      <c r="V185" s="520"/>
      <c r="W185" s="526"/>
      <c r="X185" s="492"/>
      <c r="Y185" s="963"/>
      <c r="Z185" s="922"/>
      <c r="AA185" s="746"/>
      <c r="AB185" s="961"/>
      <c r="AC185" s="159"/>
      <c r="AD185" s="163"/>
      <c r="AE185" s="159"/>
      <c r="AF185" s="163"/>
      <c r="AG185" s="159"/>
      <c r="AH185" s="163"/>
      <c r="AI185" s="159"/>
      <c r="AJ185" s="163"/>
      <c r="AK185" s="159"/>
      <c r="AL185" s="163"/>
      <c r="AM185" s="159"/>
    </row>
    <row r="186" spans="1:39" ht="20.25" customHeight="1" x14ac:dyDescent="0.2">
      <c r="A186" s="586"/>
      <c r="B186" s="619"/>
      <c r="C186" s="668"/>
      <c r="D186" s="509"/>
      <c r="E186" s="614"/>
      <c r="F186" s="509"/>
      <c r="G186" s="671"/>
      <c r="H186" s="520"/>
      <c r="I186" s="524"/>
      <c r="J186" s="524"/>
      <c r="K186" s="614"/>
      <c r="L186" s="637"/>
      <c r="M186" s="614"/>
      <c r="N186" s="517"/>
      <c r="O186" s="517"/>
      <c r="P186" s="520"/>
      <c r="Q186" s="524"/>
      <c r="R186" s="563"/>
      <c r="S186" s="539"/>
      <c r="T186" s="699"/>
      <c r="U186" s="520"/>
      <c r="V186" s="520"/>
      <c r="W186" s="526"/>
      <c r="X186" s="492"/>
      <c r="Y186" s="963"/>
      <c r="Z186" s="922"/>
      <c r="AA186" s="746"/>
      <c r="AB186" s="961"/>
      <c r="AC186" s="159"/>
      <c r="AD186" s="163"/>
      <c r="AE186" s="159"/>
      <c r="AF186" s="163"/>
      <c r="AG186" s="159"/>
      <c r="AH186" s="163"/>
      <c r="AI186" s="159"/>
      <c r="AJ186" s="163"/>
      <c r="AK186" s="159"/>
      <c r="AL186" s="163"/>
      <c r="AM186" s="159"/>
    </row>
    <row r="187" spans="1:39" ht="20.25" customHeight="1" thickBot="1" x14ac:dyDescent="0.25">
      <c r="A187" s="586"/>
      <c r="B187" s="619"/>
      <c r="C187" s="669"/>
      <c r="D187" s="510"/>
      <c r="E187" s="615"/>
      <c r="F187" s="510"/>
      <c r="G187" s="672"/>
      <c r="H187" s="521"/>
      <c r="I187" s="525"/>
      <c r="J187" s="525"/>
      <c r="K187" s="615"/>
      <c r="L187" s="638"/>
      <c r="M187" s="615"/>
      <c r="N187" s="518"/>
      <c r="O187" s="518"/>
      <c r="P187" s="521"/>
      <c r="Q187" s="525"/>
      <c r="R187" s="564"/>
      <c r="S187" s="540"/>
      <c r="T187" s="700"/>
      <c r="U187" s="521"/>
      <c r="V187" s="521"/>
      <c r="W187" s="527"/>
      <c r="X187" s="493"/>
      <c r="Y187" s="964"/>
      <c r="Z187" s="923"/>
      <c r="AA187" s="747"/>
      <c r="AB187" s="584"/>
      <c r="AC187" s="160"/>
      <c r="AD187" s="164"/>
      <c r="AE187" s="160"/>
      <c r="AF187" s="164"/>
      <c r="AG187" s="160"/>
      <c r="AH187" s="164"/>
      <c r="AI187" s="160"/>
      <c r="AJ187" s="164"/>
      <c r="AK187" s="160"/>
      <c r="AL187" s="164"/>
      <c r="AM187" s="160"/>
    </row>
    <row r="188" spans="1:39" ht="48" customHeight="1" x14ac:dyDescent="0.2">
      <c r="A188" s="586"/>
      <c r="B188" s="619"/>
      <c r="C188" s="779">
        <v>36</v>
      </c>
      <c r="D188" s="279" t="s">
        <v>165</v>
      </c>
      <c r="E188" s="286" t="s">
        <v>157</v>
      </c>
      <c r="F188" s="287" t="s">
        <v>479</v>
      </c>
      <c r="G188" s="732" t="s">
        <v>490</v>
      </c>
      <c r="H188" s="330" t="s">
        <v>491</v>
      </c>
      <c r="I188" s="707" t="s">
        <v>47</v>
      </c>
      <c r="J188" s="707" t="s">
        <v>115</v>
      </c>
      <c r="K188" s="653">
        <f>VLOOKUP(I188,'[4]MATRIZ CALIFICACIÓN'!$B$10:$C$14,2,0)</f>
        <v>1</v>
      </c>
      <c r="L188" s="637">
        <f>HLOOKUP(J188,'[4]MATRIZ CALIFICACIÓN'!$D$8:$F$9,2,0)</f>
        <v>3</v>
      </c>
      <c r="M188" s="614">
        <f>VALUE(CONCATENATE(K188,L188))</f>
        <v>13</v>
      </c>
      <c r="N188" s="517" t="str">
        <f>VLOOKUP(M188,'[18]MATRIZ CALIFICACIÓN'!$D$27:$E$69,2,0)</f>
        <v>MODERADA</v>
      </c>
      <c r="O188" s="619" t="s">
        <v>492</v>
      </c>
      <c r="P188" s="520" t="s">
        <v>106</v>
      </c>
      <c r="Q188" s="707" t="s">
        <v>47</v>
      </c>
      <c r="R188" s="708" t="s">
        <v>115</v>
      </c>
      <c r="S188" s="539" t="s">
        <v>10</v>
      </c>
      <c r="T188" s="605">
        <v>42916</v>
      </c>
      <c r="U188" s="520" t="s">
        <v>493</v>
      </c>
      <c r="V188" s="520" t="s">
        <v>494</v>
      </c>
      <c r="W188" s="754" t="s">
        <v>478</v>
      </c>
      <c r="X188" s="485" t="s">
        <v>842</v>
      </c>
      <c r="Y188" s="962" t="s">
        <v>826</v>
      </c>
      <c r="Z188" s="581" t="s">
        <v>826</v>
      </c>
      <c r="AA188" s="745" t="s">
        <v>478</v>
      </c>
      <c r="AB188" s="960">
        <v>0</v>
      </c>
      <c r="AC188" s="158"/>
      <c r="AD188" s="162"/>
      <c r="AE188" s="158"/>
      <c r="AF188" s="162"/>
      <c r="AG188" s="158"/>
      <c r="AH188" s="162"/>
      <c r="AI188" s="158"/>
      <c r="AJ188" s="162"/>
      <c r="AK188" s="158"/>
      <c r="AL188" s="162"/>
      <c r="AM188" s="158"/>
    </row>
    <row r="189" spans="1:39" ht="36.75" customHeight="1" x14ac:dyDescent="0.2">
      <c r="A189" s="586"/>
      <c r="B189" s="619"/>
      <c r="C189" s="647"/>
      <c r="D189" s="263" t="s">
        <v>161</v>
      </c>
      <c r="E189" s="282" t="s">
        <v>160</v>
      </c>
      <c r="F189" s="274" t="s">
        <v>481</v>
      </c>
      <c r="G189" s="650"/>
      <c r="H189" s="618" t="s">
        <v>495</v>
      </c>
      <c r="I189" s="523"/>
      <c r="J189" s="523"/>
      <c r="K189" s="653"/>
      <c r="L189" s="637"/>
      <c r="M189" s="614"/>
      <c r="N189" s="517"/>
      <c r="O189" s="619"/>
      <c r="P189" s="520"/>
      <c r="Q189" s="523"/>
      <c r="R189" s="562"/>
      <c r="S189" s="539"/>
      <c r="T189" s="520"/>
      <c r="U189" s="520"/>
      <c r="V189" s="520"/>
      <c r="W189" s="754"/>
      <c r="X189" s="492"/>
      <c r="Y189" s="963"/>
      <c r="Z189" s="961"/>
      <c r="AA189" s="746"/>
      <c r="AB189" s="961"/>
      <c r="AC189" s="159"/>
      <c r="AD189" s="163"/>
      <c r="AE189" s="159"/>
      <c r="AF189" s="163"/>
      <c r="AG189" s="159"/>
      <c r="AH189" s="163"/>
      <c r="AI189" s="159"/>
      <c r="AJ189" s="163"/>
      <c r="AK189" s="159"/>
      <c r="AL189" s="163"/>
      <c r="AM189" s="159"/>
    </row>
    <row r="190" spans="1:39" ht="55.5" customHeight="1" x14ac:dyDescent="0.2">
      <c r="A190" s="586"/>
      <c r="B190" s="619"/>
      <c r="C190" s="647"/>
      <c r="D190" s="263" t="s">
        <v>163</v>
      </c>
      <c r="E190" s="282" t="s">
        <v>160</v>
      </c>
      <c r="F190" s="274" t="s">
        <v>482</v>
      </c>
      <c r="G190" s="650"/>
      <c r="H190" s="619"/>
      <c r="I190" s="523"/>
      <c r="J190" s="523"/>
      <c r="K190" s="653"/>
      <c r="L190" s="637"/>
      <c r="M190" s="614"/>
      <c r="N190" s="517"/>
      <c r="O190" s="619"/>
      <c r="P190" s="520"/>
      <c r="Q190" s="523"/>
      <c r="R190" s="562"/>
      <c r="S190" s="539"/>
      <c r="T190" s="520"/>
      <c r="U190" s="520"/>
      <c r="V190" s="520"/>
      <c r="W190" s="754"/>
      <c r="X190" s="492"/>
      <c r="Y190" s="963"/>
      <c r="Z190" s="961"/>
      <c r="AA190" s="746"/>
      <c r="AB190" s="961"/>
      <c r="AC190" s="159"/>
      <c r="AD190" s="163"/>
      <c r="AE190" s="159"/>
      <c r="AF190" s="163"/>
      <c r="AG190" s="159"/>
      <c r="AH190" s="163"/>
      <c r="AI190" s="159"/>
      <c r="AJ190" s="163"/>
      <c r="AK190" s="159"/>
      <c r="AL190" s="163"/>
      <c r="AM190" s="159"/>
    </row>
    <row r="191" spans="1:39" ht="35.25" customHeight="1" x14ac:dyDescent="0.2">
      <c r="A191" s="586"/>
      <c r="B191" s="619"/>
      <c r="C191" s="647"/>
      <c r="D191" s="624" t="s">
        <v>166</v>
      </c>
      <c r="E191" s="617" t="s">
        <v>160</v>
      </c>
      <c r="F191" s="624" t="s">
        <v>496</v>
      </c>
      <c r="G191" s="650"/>
      <c r="H191" s="619"/>
      <c r="I191" s="524"/>
      <c r="J191" s="524"/>
      <c r="K191" s="653"/>
      <c r="L191" s="637"/>
      <c r="M191" s="614"/>
      <c r="N191" s="517"/>
      <c r="O191" s="619"/>
      <c r="P191" s="520"/>
      <c r="Q191" s="524"/>
      <c r="R191" s="563"/>
      <c r="S191" s="539"/>
      <c r="T191" s="520"/>
      <c r="U191" s="520"/>
      <c r="V191" s="520"/>
      <c r="W191" s="754"/>
      <c r="X191" s="492"/>
      <c r="Y191" s="963"/>
      <c r="Z191" s="961"/>
      <c r="AA191" s="746"/>
      <c r="AB191" s="961"/>
      <c r="AC191" s="159"/>
      <c r="AD191" s="163"/>
      <c r="AE191" s="159"/>
      <c r="AF191" s="163"/>
      <c r="AG191" s="159"/>
      <c r="AH191" s="163"/>
      <c r="AI191" s="159"/>
      <c r="AJ191" s="163"/>
      <c r="AK191" s="159"/>
      <c r="AL191" s="163"/>
      <c r="AM191" s="159"/>
    </row>
    <row r="192" spans="1:39" ht="29.25" customHeight="1" thickBot="1" x14ac:dyDescent="0.25">
      <c r="A192" s="586"/>
      <c r="B192" s="619"/>
      <c r="C192" s="648"/>
      <c r="D192" s="510"/>
      <c r="E192" s="615"/>
      <c r="F192" s="510"/>
      <c r="G192" s="651"/>
      <c r="H192" s="620"/>
      <c r="I192" s="525"/>
      <c r="J192" s="525"/>
      <c r="K192" s="654"/>
      <c r="L192" s="638"/>
      <c r="M192" s="615"/>
      <c r="N192" s="518"/>
      <c r="O192" s="620"/>
      <c r="P192" s="521"/>
      <c r="Q192" s="525"/>
      <c r="R192" s="564"/>
      <c r="S192" s="540"/>
      <c r="T192" s="521"/>
      <c r="U192" s="521"/>
      <c r="V192" s="521"/>
      <c r="W192" s="755"/>
      <c r="X192" s="493"/>
      <c r="Y192" s="964"/>
      <c r="Z192" s="584"/>
      <c r="AA192" s="747"/>
      <c r="AB192" s="584"/>
      <c r="AC192" s="160"/>
      <c r="AD192" s="164"/>
      <c r="AE192" s="160"/>
      <c r="AF192" s="164"/>
      <c r="AG192" s="160"/>
      <c r="AH192" s="164"/>
      <c r="AI192" s="160"/>
      <c r="AJ192" s="164"/>
      <c r="AK192" s="160"/>
      <c r="AL192" s="164"/>
      <c r="AM192" s="160"/>
    </row>
    <row r="193" spans="1:39" ht="29.25" customHeight="1" x14ac:dyDescent="0.2">
      <c r="A193" s="586"/>
      <c r="B193" s="619"/>
      <c r="C193" s="678">
        <v>37</v>
      </c>
      <c r="D193" s="448" t="s">
        <v>165</v>
      </c>
      <c r="E193" s="329" t="s">
        <v>157</v>
      </c>
      <c r="F193" s="448" t="s">
        <v>479</v>
      </c>
      <c r="G193" s="634" t="s">
        <v>497</v>
      </c>
      <c r="H193" s="145" t="s">
        <v>491</v>
      </c>
      <c r="I193" s="522" t="s">
        <v>47</v>
      </c>
      <c r="J193" s="522" t="s">
        <v>115</v>
      </c>
      <c r="K193" s="681">
        <f>VLOOKUP(I193,'[4]MATRIZ CALIFICACIÓN'!$B$10:$C$14,2,0)</f>
        <v>1</v>
      </c>
      <c r="L193" s="639">
        <f>HLOOKUP(J193,'[4]MATRIZ CALIFICACIÓN'!$D$8:$F$9,2,0)</f>
        <v>3</v>
      </c>
      <c r="M193" s="519">
        <f>VALUE(CONCATENATE(K193,L193))</f>
        <v>13</v>
      </c>
      <c r="N193" s="516" t="str">
        <f>VLOOKUP(M193,'[18]MATRIZ CALIFICACIÓN'!$D$27:$E$69,2,0)</f>
        <v>MODERADA</v>
      </c>
      <c r="O193" s="635" t="s">
        <v>498</v>
      </c>
      <c r="P193" s="519" t="s">
        <v>106</v>
      </c>
      <c r="Q193" s="522" t="s">
        <v>47</v>
      </c>
      <c r="R193" s="561" t="s">
        <v>114</v>
      </c>
      <c r="S193" s="571" t="s">
        <v>10</v>
      </c>
      <c r="T193" s="642">
        <v>42916</v>
      </c>
      <c r="U193" s="519" t="s">
        <v>499</v>
      </c>
      <c r="V193" s="519" t="s">
        <v>500</v>
      </c>
      <c r="W193" s="753" t="s">
        <v>478</v>
      </c>
      <c r="X193" s="485" t="s">
        <v>843</v>
      </c>
      <c r="Y193" s="962" t="s">
        <v>826</v>
      </c>
      <c r="Z193" s="581" t="s">
        <v>826</v>
      </c>
      <c r="AA193" s="745" t="s">
        <v>478</v>
      </c>
      <c r="AB193" s="960">
        <v>0</v>
      </c>
      <c r="AC193" s="384"/>
      <c r="AD193" s="383"/>
      <c r="AE193" s="384"/>
      <c r="AF193" s="383"/>
      <c r="AG193" s="384"/>
      <c r="AH193" s="383"/>
      <c r="AI193" s="384"/>
      <c r="AJ193" s="383"/>
      <c r="AK193" s="384"/>
      <c r="AL193" s="383"/>
      <c r="AM193" s="384"/>
    </row>
    <row r="194" spans="1:39" ht="29.25" customHeight="1" x14ac:dyDescent="0.2">
      <c r="A194" s="586"/>
      <c r="B194" s="619"/>
      <c r="C194" s="679"/>
      <c r="D194" s="449" t="s">
        <v>161</v>
      </c>
      <c r="E194" s="282" t="s">
        <v>160</v>
      </c>
      <c r="F194" s="449" t="s">
        <v>481</v>
      </c>
      <c r="G194" s="619"/>
      <c r="H194" s="591" t="s">
        <v>501</v>
      </c>
      <c r="I194" s="523"/>
      <c r="J194" s="523"/>
      <c r="K194" s="682"/>
      <c r="L194" s="640"/>
      <c r="M194" s="520"/>
      <c r="N194" s="517"/>
      <c r="O194" s="627"/>
      <c r="P194" s="520"/>
      <c r="Q194" s="523"/>
      <c r="R194" s="562"/>
      <c r="S194" s="539"/>
      <c r="T194" s="520"/>
      <c r="U194" s="520"/>
      <c r="V194" s="520"/>
      <c r="W194" s="754"/>
      <c r="X194" s="492"/>
      <c r="Y194" s="963"/>
      <c r="Z194" s="961"/>
      <c r="AA194" s="746"/>
      <c r="AB194" s="961"/>
      <c r="AC194" s="384"/>
      <c r="AD194" s="383"/>
      <c r="AE194" s="384"/>
      <c r="AF194" s="383"/>
      <c r="AG194" s="384"/>
      <c r="AH194" s="383"/>
      <c r="AI194" s="384"/>
      <c r="AJ194" s="383"/>
      <c r="AK194" s="384"/>
      <c r="AL194" s="383"/>
      <c r="AM194" s="384"/>
    </row>
    <row r="195" spans="1:39" ht="29.25" customHeight="1" x14ac:dyDescent="0.2">
      <c r="A195" s="586"/>
      <c r="B195" s="619"/>
      <c r="C195" s="679"/>
      <c r="D195" s="449" t="s">
        <v>163</v>
      </c>
      <c r="E195" s="282" t="s">
        <v>160</v>
      </c>
      <c r="F195" s="449" t="s">
        <v>482</v>
      </c>
      <c r="G195" s="619"/>
      <c r="H195" s="520"/>
      <c r="I195" s="523"/>
      <c r="J195" s="523"/>
      <c r="K195" s="682"/>
      <c r="L195" s="640"/>
      <c r="M195" s="520"/>
      <c r="N195" s="517"/>
      <c r="O195" s="627"/>
      <c r="P195" s="520"/>
      <c r="Q195" s="523"/>
      <c r="R195" s="562"/>
      <c r="S195" s="539"/>
      <c r="T195" s="520"/>
      <c r="U195" s="520"/>
      <c r="V195" s="520"/>
      <c r="W195" s="754"/>
      <c r="X195" s="492"/>
      <c r="Y195" s="963"/>
      <c r="Z195" s="961"/>
      <c r="AA195" s="746"/>
      <c r="AB195" s="961"/>
      <c r="AC195" s="384"/>
      <c r="AD195" s="383"/>
      <c r="AE195" s="384"/>
      <c r="AF195" s="383"/>
      <c r="AG195" s="384"/>
      <c r="AH195" s="383"/>
      <c r="AI195" s="384"/>
      <c r="AJ195" s="383"/>
      <c r="AK195" s="384"/>
      <c r="AL195" s="383"/>
      <c r="AM195" s="384"/>
    </row>
    <row r="196" spans="1:39" ht="29.25" customHeight="1" x14ac:dyDescent="0.2">
      <c r="A196" s="586"/>
      <c r="B196" s="619"/>
      <c r="C196" s="679"/>
      <c r="D196" s="624" t="s">
        <v>166</v>
      </c>
      <c r="E196" s="617" t="s">
        <v>160</v>
      </c>
      <c r="F196" s="624" t="s">
        <v>496</v>
      </c>
      <c r="G196" s="619"/>
      <c r="H196" s="520"/>
      <c r="I196" s="524"/>
      <c r="J196" s="524"/>
      <c r="K196" s="682"/>
      <c r="L196" s="640"/>
      <c r="M196" s="520"/>
      <c r="N196" s="517"/>
      <c r="O196" s="627"/>
      <c r="P196" s="520"/>
      <c r="Q196" s="524"/>
      <c r="R196" s="563"/>
      <c r="S196" s="539"/>
      <c r="T196" s="520"/>
      <c r="U196" s="520"/>
      <c r="V196" s="520"/>
      <c r="W196" s="754"/>
      <c r="X196" s="492"/>
      <c r="Y196" s="963"/>
      <c r="Z196" s="961"/>
      <c r="AA196" s="746"/>
      <c r="AB196" s="961"/>
      <c r="AC196" s="384"/>
      <c r="AD196" s="383"/>
      <c r="AE196" s="384"/>
      <c r="AF196" s="383"/>
      <c r="AG196" s="384"/>
      <c r="AH196" s="383"/>
      <c r="AI196" s="384"/>
      <c r="AJ196" s="383"/>
      <c r="AK196" s="384"/>
      <c r="AL196" s="383"/>
      <c r="AM196" s="384"/>
    </row>
    <row r="197" spans="1:39" ht="29.25" customHeight="1" thickBot="1" x14ac:dyDescent="0.25">
      <c r="A197" s="586"/>
      <c r="B197" s="619"/>
      <c r="C197" s="680"/>
      <c r="D197" s="510"/>
      <c r="E197" s="615"/>
      <c r="F197" s="510"/>
      <c r="G197" s="620"/>
      <c r="H197" s="521"/>
      <c r="I197" s="525"/>
      <c r="J197" s="525"/>
      <c r="K197" s="683"/>
      <c r="L197" s="641"/>
      <c r="M197" s="521"/>
      <c r="N197" s="518"/>
      <c r="O197" s="628"/>
      <c r="P197" s="521"/>
      <c r="Q197" s="525"/>
      <c r="R197" s="564"/>
      <c r="S197" s="540"/>
      <c r="T197" s="521"/>
      <c r="U197" s="521"/>
      <c r="V197" s="521"/>
      <c r="W197" s="755"/>
      <c r="X197" s="493"/>
      <c r="Y197" s="964"/>
      <c r="Z197" s="584"/>
      <c r="AA197" s="747"/>
      <c r="AB197" s="584"/>
      <c r="AC197" s="384"/>
      <c r="AD197" s="383"/>
      <c r="AE197" s="384"/>
      <c r="AF197" s="383"/>
      <c r="AG197" s="384"/>
      <c r="AH197" s="383"/>
      <c r="AI197" s="384"/>
      <c r="AJ197" s="383"/>
      <c r="AK197" s="384"/>
      <c r="AL197" s="383"/>
      <c r="AM197" s="384"/>
    </row>
    <row r="198" spans="1:39" ht="43.5" customHeight="1" x14ac:dyDescent="0.2">
      <c r="A198" s="586"/>
      <c r="B198" s="619"/>
      <c r="C198" s="678">
        <v>38</v>
      </c>
      <c r="D198" s="450" t="s">
        <v>165</v>
      </c>
      <c r="E198" s="1139" t="s">
        <v>157</v>
      </c>
      <c r="F198" s="274" t="s">
        <v>479</v>
      </c>
      <c r="G198" s="634" t="s">
        <v>833</v>
      </c>
      <c r="H198" s="460" t="s">
        <v>491</v>
      </c>
      <c r="I198" s="522" t="s">
        <v>47</v>
      </c>
      <c r="J198" s="522" t="s">
        <v>115</v>
      </c>
      <c r="K198" s="681"/>
      <c r="L198" s="639"/>
      <c r="M198" s="519"/>
      <c r="N198" s="516" t="s">
        <v>35</v>
      </c>
      <c r="O198" s="635" t="s">
        <v>835</v>
      </c>
      <c r="P198" s="519" t="s">
        <v>106</v>
      </c>
      <c r="Q198" s="522" t="s">
        <v>47</v>
      </c>
      <c r="R198" s="561" t="s">
        <v>114</v>
      </c>
      <c r="S198" s="571" t="s">
        <v>10</v>
      </c>
      <c r="T198" s="698">
        <v>43099</v>
      </c>
      <c r="U198" s="519" t="s">
        <v>836</v>
      </c>
      <c r="V198" s="519" t="s">
        <v>837</v>
      </c>
      <c r="W198" s="753" t="s">
        <v>478</v>
      </c>
      <c r="X198" s="485" t="s">
        <v>838</v>
      </c>
      <c r="Y198" s="962" t="s">
        <v>826</v>
      </c>
      <c r="Z198" s="581" t="s">
        <v>839</v>
      </c>
      <c r="AA198" s="745" t="s">
        <v>478</v>
      </c>
      <c r="AB198" s="960">
        <v>0</v>
      </c>
      <c r="AC198" s="158"/>
      <c r="AD198" s="162"/>
      <c r="AE198" s="158"/>
      <c r="AF198" s="162"/>
      <c r="AG198" s="158"/>
      <c r="AH198" s="162"/>
      <c r="AI198" s="158"/>
      <c r="AJ198" s="162"/>
      <c r="AK198" s="158"/>
      <c r="AL198" s="162"/>
      <c r="AM198" s="158"/>
    </row>
    <row r="199" spans="1:39" ht="46.5" customHeight="1" x14ac:dyDescent="0.2">
      <c r="A199" s="586"/>
      <c r="B199" s="619"/>
      <c r="C199" s="679"/>
      <c r="D199" s="385" t="s">
        <v>161</v>
      </c>
      <c r="E199" s="1137" t="s">
        <v>160</v>
      </c>
      <c r="F199" s="274" t="s">
        <v>481</v>
      </c>
      <c r="G199" s="619"/>
      <c r="H199" s="455" t="s">
        <v>501</v>
      </c>
      <c r="I199" s="523"/>
      <c r="J199" s="523"/>
      <c r="K199" s="682"/>
      <c r="L199" s="640"/>
      <c r="M199" s="520"/>
      <c r="N199" s="517"/>
      <c r="O199" s="627"/>
      <c r="P199" s="520"/>
      <c r="Q199" s="523"/>
      <c r="R199" s="562"/>
      <c r="S199" s="539"/>
      <c r="T199" s="699"/>
      <c r="U199" s="520"/>
      <c r="V199" s="520"/>
      <c r="W199" s="754"/>
      <c r="X199" s="492"/>
      <c r="Y199" s="963"/>
      <c r="Z199" s="961"/>
      <c r="AA199" s="746"/>
      <c r="AB199" s="961"/>
      <c r="AC199" s="159"/>
      <c r="AD199" s="163"/>
      <c r="AE199" s="159"/>
      <c r="AF199" s="163"/>
      <c r="AG199" s="159"/>
      <c r="AH199" s="163"/>
      <c r="AI199" s="159"/>
      <c r="AJ199" s="163"/>
      <c r="AK199" s="159"/>
      <c r="AL199" s="163"/>
      <c r="AM199" s="159"/>
    </row>
    <row r="200" spans="1:39" ht="42.75" customHeight="1" x14ac:dyDescent="0.2">
      <c r="A200" s="586"/>
      <c r="B200" s="619"/>
      <c r="C200" s="679"/>
      <c r="D200" s="1138" t="s">
        <v>163</v>
      </c>
      <c r="E200" s="601"/>
      <c r="F200" s="274" t="s">
        <v>482</v>
      </c>
      <c r="G200" s="619"/>
      <c r="H200" s="591" t="s">
        <v>834</v>
      </c>
      <c r="I200" s="523"/>
      <c r="J200" s="523"/>
      <c r="K200" s="682"/>
      <c r="L200" s="640"/>
      <c r="M200" s="520"/>
      <c r="N200" s="517"/>
      <c r="O200" s="627"/>
      <c r="P200" s="520"/>
      <c r="Q200" s="523"/>
      <c r="R200" s="562"/>
      <c r="S200" s="539"/>
      <c r="T200" s="699"/>
      <c r="U200" s="520"/>
      <c r="V200" s="520"/>
      <c r="W200" s="754"/>
      <c r="X200" s="492"/>
      <c r="Y200" s="963"/>
      <c r="Z200" s="961"/>
      <c r="AA200" s="746"/>
      <c r="AB200" s="961"/>
      <c r="AC200" s="159"/>
      <c r="AD200" s="163"/>
      <c r="AE200" s="159"/>
      <c r="AF200" s="163"/>
      <c r="AG200" s="159"/>
      <c r="AH200" s="163"/>
      <c r="AI200" s="159"/>
      <c r="AJ200" s="163"/>
      <c r="AK200" s="159"/>
      <c r="AL200" s="163"/>
      <c r="AM200" s="159"/>
    </row>
    <row r="201" spans="1:39" ht="16.5" customHeight="1" x14ac:dyDescent="0.2">
      <c r="A201" s="586"/>
      <c r="B201" s="619"/>
      <c r="C201" s="679"/>
      <c r="D201" s="1135"/>
      <c r="E201" s="602"/>
      <c r="F201" s="624" t="s">
        <v>496</v>
      </c>
      <c r="G201" s="619"/>
      <c r="H201" s="520"/>
      <c r="I201" s="524"/>
      <c r="J201" s="524"/>
      <c r="K201" s="682"/>
      <c r="L201" s="640"/>
      <c r="M201" s="520"/>
      <c r="N201" s="517"/>
      <c r="O201" s="627"/>
      <c r="P201" s="520"/>
      <c r="Q201" s="524"/>
      <c r="R201" s="563"/>
      <c r="S201" s="539"/>
      <c r="T201" s="699"/>
      <c r="U201" s="520"/>
      <c r="V201" s="520"/>
      <c r="W201" s="754"/>
      <c r="X201" s="492"/>
      <c r="Y201" s="963"/>
      <c r="Z201" s="961"/>
      <c r="AA201" s="746"/>
      <c r="AB201" s="961"/>
      <c r="AC201" s="159"/>
      <c r="AD201" s="163"/>
      <c r="AE201" s="159"/>
      <c r="AF201" s="163"/>
      <c r="AG201" s="159"/>
      <c r="AH201" s="163"/>
      <c r="AI201" s="159"/>
      <c r="AJ201" s="163"/>
      <c r="AK201" s="159"/>
      <c r="AL201" s="163"/>
      <c r="AM201" s="159"/>
    </row>
    <row r="202" spans="1:39" ht="30.75" customHeight="1" thickBot="1" x14ac:dyDescent="0.25">
      <c r="A202" s="587"/>
      <c r="B202" s="620"/>
      <c r="C202" s="680"/>
      <c r="D202" s="1136"/>
      <c r="E202" s="603"/>
      <c r="F202" s="510"/>
      <c r="G202" s="620"/>
      <c r="H202" s="521"/>
      <c r="I202" s="525"/>
      <c r="J202" s="525"/>
      <c r="K202" s="683"/>
      <c r="L202" s="641"/>
      <c r="M202" s="521"/>
      <c r="N202" s="518"/>
      <c r="O202" s="628"/>
      <c r="P202" s="521"/>
      <c r="Q202" s="525"/>
      <c r="R202" s="564"/>
      <c r="S202" s="540"/>
      <c r="T202" s="700"/>
      <c r="U202" s="521"/>
      <c r="V202" s="521"/>
      <c r="W202" s="755"/>
      <c r="X202" s="493"/>
      <c r="Y202" s="964"/>
      <c r="Z202" s="584"/>
      <c r="AA202" s="747"/>
      <c r="AB202" s="584"/>
      <c r="AC202" s="160"/>
      <c r="AD202" s="164"/>
      <c r="AE202" s="160"/>
      <c r="AF202" s="164"/>
      <c r="AG202" s="160"/>
      <c r="AH202" s="164"/>
      <c r="AI202" s="160"/>
      <c r="AJ202" s="164"/>
      <c r="AK202" s="160"/>
      <c r="AL202" s="164"/>
      <c r="AM202" s="160"/>
    </row>
    <row r="203" spans="1:39" ht="80.25" customHeight="1" thickBot="1" x14ac:dyDescent="0.25">
      <c r="A203" s="585" t="s">
        <v>182</v>
      </c>
      <c r="B203" s="634" t="s">
        <v>502</v>
      </c>
      <c r="C203" s="667">
        <v>39</v>
      </c>
      <c r="D203" s="280" t="s">
        <v>163</v>
      </c>
      <c r="E203" s="250" t="s">
        <v>157</v>
      </c>
      <c r="F203" s="283" t="s">
        <v>336</v>
      </c>
      <c r="G203" s="687" t="s">
        <v>503</v>
      </c>
      <c r="H203" s="313" t="s">
        <v>504</v>
      </c>
      <c r="I203" s="522" t="s">
        <v>29</v>
      </c>
      <c r="J203" s="522" t="s">
        <v>114</v>
      </c>
      <c r="K203" s="613">
        <f>VLOOKUP(I203,'[19]MATRIZ CALIFICACIÓN'!$B$10:$C$14,2,0)</f>
        <v>3</v>
      </c>
      <c r="L203" s="636">
        <f>HLOOKUP(J203,'[19]MATRIZ CALIFICACIÓN'!$D$8:$F$9,2,0)</f>
        <v>2</v>
      </c>
      <c r="M203" s="613">
        <f>VALUE(CONCATENATE(K203,L203))</f>
        <v>32</v>
      </c>
      <c r="N203" s="516" t="str">
        <f>VLOOKUP(M203,'[19]MATRIZ CALIFICACIÓN'!$D$27:$E$69,2,0)</f>
        <v xml:space="preserve">ALTA </v>
      </c>
      <c r="O203" s="664" t="s">
        <v>505</v>
      </c>
      <c r="P203" s="519" t="s">
        <v>106</v>
      </c>
      <c r="Q203" s="522" t="s">
        <v>47</v>
      </c>
      <c r="R203" s="561" t="s">
        <v>113</v>
      </c>
      <c r="S203" s="571" t="s">
        <v>10</v>
      </c>
      <c r="T203" s="253" t="s">
        <v>506</v>
      </c>
      <c r="U203" s="265" t="s">
        <v>507</v>
      </c>
      <c r="V203" s="246" t="s">
        <v>508</v>
      </c>
      <c r="W203" s="342" t="s">
        <v>509</v>
      </c>
      <c r="X203" s="1134"/>
      <c r="Y203" s="418" t="s">
        <v>850</v>
      </c>
      <c r="Z203" s="334" t="s">
        <v>851</v>
      </c>
      <c r="AA203" s="420" t="s">
        <v>852</v>
      </c>
      <c r="AB203" s="419" t="s">
        <v>853</v>
      </c>
      <c r="AC203" s="158"/>
      <c r="AD203" s="162"/>
      <c r="AE203" s="158"/>
      <c r="AF203" s="162"/>
      <c r="AG203" s="158"/>
      <c r="AH203" s="162"/>
      <c r="AI203" s="158"/>
      <c r="AJ203" s="162"/>
      <c r="AK203" s="158"/>
      <c r="AL203" s="162"/>
      <c r="AM203" s="158"/>
    </row>
    <row r="204" spans="1:39" ht="42.75" customHeight="1" x14ac:dyDescent="0.2">
      <c r="A204" s="586"/>
      <c r="B204" s="619"/>
      <c r="C204" s="668"/>
      <c r="D204" s="263" t="s">
        <v>161</v>
      </c>
      <c r="E204" s="617" t="s">
        <v>160</v>
      </c>
      <c r="F204" s="274" t="s">
        <v>510</v>
      </c>
      <c r="G204" s="688"/>
      <c r="H204" s="313" t="s">
        <v>511</v>
      </c>
      <c r="I204" s="523"/>
      <c r="J204" s="523"/>
      <c r="K204" s="614"/>
      <c r="L204" s="637"/>
      <c r="M204" s="614"/>
      <c r="N204" s="517"/>
      <c r="O204" s="665"/>
      <c r="P204" s="520"/>
      <c r="Q204" s="523"/>
      <c r="R204" s="562"/>
      <c r="S204" s="539"/>
      <c r="T204" s="538" t="s">
        <v>512</v>
      </c>
      <c r="U204" s="716" t="s">
        <v>513</v>
      </c>
      <c r="V204" s="717" t="s">
        <v>514</v>
      </c>
      <c r="W204" s="526" t="s">
        <v>509</v>
      </c>
      <c r="X204" s="490" t="s">
        <v>515</v>
      </c>
      <c r="Y204" s="489" t="s">
        <v>854</v>
      </c>
      <c r="Z204" s="489" t="s">
        <v>855</v>
      </c>
      <c r="AA204" s="579" t="s">
        <v>852</v>
      </c>
      <c r="AB204" s="489" t="s">
        <v>856</v>
      </c>
      <c r="AC204" s="159"/>
      <c r="AD204" s="163"/>
      <c r="AE204" s="159"/>
      <c r="AF204" s="163"/>
      <c r="AG204" s="159"/>
      <c r="AH204" s="163"/>
      <c r="AI204" s="159"/>
      <c r="AJ204" s="163"/>
      <c r="AK204" s="159"/>
      <c r="AL204" s="163"/>
      <c r="AM204" s="159"/>
    </row>
    <row r="205" spans="1:39" ht="18.75" customHeight="1" x14ac:dyDescent="0.2">
      <c r="A205" s="586"/>
      <c r="B205" s="619"/>
      <c r="C205" s="668"/>
      <c r="D205" s="624" t="s">
        <v>164</v>
      </c>
      <c r="E205" s="614"/>
      <c r="F205" s="274" t="s">
        <v>516</v>
      </c>
      <c r="G205" s="688"/>
      <c r="H205" s="591" t="s">
        <v>299</v>
      </c>
      <c r="I205" s="523"/>
      <c r="J205" s="523"/>
      <c r="K205" s="614"/>
      <c r="L205" s="637"/>
      <c r="M205" s="614"/>
      <c r="N205" s="517"/>
      <c r="O205" s="665"/>
      <c r="P205" s="520"/>
      <c r="Q205" s="523"/>
      <c r="R205" s="562"/>
      <c r="S205" s="539"/>
      <c r="T205" s="539"/>
      <c r="U205" s="532"/>
      <c r="V205" s="593"/>
      <c r="W205" s="526"/>
      <c r="X205" s="490"/>
      <c r="Y205" s="490"/>
      <c r="Z205" s="490"/>
      <c r="AA205" s="490"/>
      <c r="AB205" s="490"/>
      <c r="AC205" s="159"/>
      <c r="AD205" s="163"/>
      <c r="AE205" s="159"/>
      <c r="AF205" s="163"/>
      <c r="AG205" s="159"/>
      <c r="AH205" s="163"/>
      <c r="AI205" s="159"/>
      <c r="AJ205" s="163"/>
      <c r="AK205" s="159"/>
      <c r="AL205" s="163"/>
      <c r="AM205" s="159"/>
    </row>
    <row r="206" spans="1:39" ht="20.25" customHeight="1" x14ac:dyDescent="0.2">
      <c r="A206" s="586"/>
      <c r="B206" s="619"/>
      <c r="C206" s="668"/>
      <c r="D206" s="509"/>
      <c r="E206" s="614"/>
      <c r="F206" s="624" t="s">
        <v>517</v>
      </c>
      <c r="G206" s="688"/>
      <c r="H206" s="520"/>
      <c r="I206" s="524"/>
      <c r="J206" s="524"/>
      <c r="K206" s="614"/>
      <c r="L206" s="637"/>
      <c r="M206" s="614"/>
      <c r="N206" s="517"/>
      <c r="O206" s="665"/>
      <c r="P206" s="520"/>
      <c r="Q206" s="524"/>
      <c r="R206" s="563"/>
      <c r="S206" s="539"/>
      <c r="T206" s="539"/>
      <c r="U206" s="532"/>
      <c r="V206" s="593"/>
      <c r="W206" s="526"/>
      <c r="X206" s="490"/>
      <c r="Y206" s="490"/>
      <c r="Z206" s="490"/>
      <c r="AA206" s="490"/>
      <c r="AB206" s="490"/>
      <c r="AC206" s="159"/>
      <c r="AD206" s="163"/>
      <c r="AE206" s="159"/>
      <c r="AF206" s="163"/>
      <c r="AG206" s="159"/>
      <c r="AH206" s="163"/>
      <c r="AI206" s="159"/>
      <c r="AJ206" s="163"/>
      <c r="AK206" s="159"/>
      <c r="AL206" s="163"/>
      <c r="AM206" s="159"/>
    </row>
    <row r="207" spans="1:39" ht="20.25" customHeight="1" thickBot="1" x14ac:dyDescent="0.25">
      <c r="A207" s="586"/>
      <c r="B207" s="619"/>
      <c r="C207" s="669"/>
      <c r="D207" s="510"/>
      <c r="E207" s="615"/>
      <c r="F207" s="510"/>
      <c r="G207" s="689"/>
      <c r="H207" s="521"/>
      <c r="I207" s="525"/>
      <c r="J207" s="525"/>
      <c r="K207" s="615"/>
      <c r="L207" s="638"/>
      <c r="M207" s="615"/>
      <c r="N207" s="518"/>
      <c r="O207" s="666"/>
      <c r="P207" s="521"/>
      <c r="Q207" s="525"/>
      <c r="R207" s="564"/>
      <c r="S207" s="540"/>
      <c r="T207" s="540"/>
      <c r="U207" s="533"/>
      <c r="V207" s="594"/>
      <c r="W207" s="527"/>
      <c r="X207" s="491"/>
      <c r="Y207" s="491"/>
      <c r="Z207" s="491"/>
      <c r="AA207" s="491"/>
      <c r="AB207" s="491"/>
      <c r="AC207" s="160"/>
      <c r="AD207" s="164"/>
      <c r="AE207" s="160"/>
      <c r="AF207" s="164"/>
      <c r="AG207" s="160"/>
      <c r="AH207" s="164"/>
      <c r="AI207" s="160"/>
      <c r="AJ207" s="164"/>
      <c r="AK207" s="160"/>
      <c r="AL207" s="164"/>
      <c r="AM207" s="160"/>
    </row>
    <row r="208" spans="1:39" ht="52.5" customHeight="1" x14ac:dyDescent="0.2">
      <c r="A208" s="586"/>
      <c r="B208" s="619"/>
      <c r="C208" s="667">
        <v>40</v>
      </c>
      <c r="D208" s="279" t="s">
        <v>165</v>
      </c>
      <c r="E208" s="613" t="s">
        <v>157</v>
      </c>
      <c r="F208" s="287" t="s">
        <v>518</v>
      </c>
      <c r="G208" s="670" t="s">
        <v>519</v>
      </c>
      <c r="H208" s="331" t="s">
        <v>520</v>
      </c>
      <c r="I208" s="522" t="s">
        <v>47</v>
      </c>
      <c r="J208" s="522" t="s">
        <v>114</v>
      </c>
      <c r="K208" s="613">
        <f>VLOOKUP(I208,'[14]MATRIZ CALIFICACIÓN'!$B$10:$C$14,2,0)</f>
        <v>1</v>
      </c>
      <c r="L208" s="636">
        <f>HLOOKUP(J208,'[14]MATRIZ CALIFICACIÓN'!$D$8:$F$9,2,0)</f>
        <v>2</v>
      </c>
      <c r="M208" s="613">
        <f>VALUE(CONCATENATE(K208,L208))</f>
        <v>12</v>
      </c>
      <c r="N208" s="516" t="str">
        <f>VLOOKUP(M208,'[20]MATRIZ CALIFICACIÓN'!$D$27:$E$69,2,0)</f>
        <v>BAJA</v>
      </c>
      <c r="O208" s="516" t="s">
        <v>521</v>
      </c>
      <c r="P208" s="519" t="s">
        <v>106</v>
      </c>
      <c r="Q208" s="522" t="s">
        <v>47</v>
      </c>
      <c r="R208" s="561" t="s">
        <v>114</v>
      </c>
      <c r="S208" s="571" t="s">
        <v>10</v>
      </c>
      <c r="T208" s="519" t="s">
        <v>369</v>
      </c>
      <c r="U208" s="519" t="s">
        <v>522</v>
      </c>
      <c r="V208" s="519" t="s">
        <v>523</v>
      </c>
      <c r="W208" s="595" t="s">
        <v>509</v>
      </c>
      <c r="X208" s="890" t="s">
        <v>524</v>
      </c>
      <c r="Y208" s="1079">
        <v>42849</v>
      </c>
      <c r="Z208" s="519" t="s">
        <v>857</v>
      </c>
      <c r="AA208" s="921" t="s">
        <v>852</v>
      </c>
      <c r="AB208" s="960">
        <v>0.25</v>
      </c>
      <c r="AC208" s="158"/>
      <c r="AD208" s="162"/>
      <c r="AE208" s="158"/>
      <c r="AF208" s="162"/>
      <c r="AG208" s="158"/>
      <c r="AH208" s="162"/>
      <c r="AI208" s="158"/>
      <c r="AJ208" s="162"/>
      <c r="AK208" s="158"/>
      <c r="AL208" s="162"/>
      <c r="AM208" s="158"/>
    </row>
    <row r="209" spans="1:39" ht="30" customHeight="1" x14ac:dyDescent="0.2">
      <c r="A209" s="586"/>
      <c r="B209" s="619"/>
      <c r="C209" s="668"/>
      <c r="D209" s="263" t="s">
        <v>164</v>
      </c>
      <c r="E209" s="614"/>
      <c r="F209" s="274" t="s">
        <v>315</v>
      </c>
      <c r="G209" s="671"/>
      <c r="H209" s="591" t="s">
        <v>525</v>
      </c>
      <c r="I209" s="523"/>
      <c r="J209" s="523"/>
      <c r="K209" s="614"/>
      <c r="L209" s="637"/>
      <c r="M209" s="614"/>
      <c r="N209" s="517"/>
      <c r="O209" s="517"/>
      <c r="P209" s="520"/>
      <c r="Q209" s="523"/>
      <c r="R209" s="562"/>
      <c r="S209" s="539"/>
      <c r="T209" s="520"/>
      <c r="U209" s="520"/>
      <c r="V209" s="520"/>
      <c r="W209" s="526"/>
      <c r="X209" s="891"/>
      <c r="Y209" s="956"/>
      <c r="Z209" s="520"/>
      <c r="AA209" s="922"/>
      <c r="AB209" s="559"/>
      <c r="AC209" s="159"/>
      <c r="AD209" s="163"/>
      <c r="AE209" s="159"/>
      <c r="AF209" s="163"/>
      <c r="AG209" s="159"/>
      <c r="AH209" s="163"/>
      <c r="AI209" s="159"/>
      <c r="AJ209" s="163"/>
      <c r="AK209" s="159"/>
      <c r="AL209" s="163"/>
      <c r="AM209" s="159"/>
    </row>
    <row r="210" spans="1:39" ht="30" customHeight="1" x14ac:dyDescent="0.2">
      <c r="A210" s="586"/>
      <c r="B210" s="619"/>
      <c r="C210" s="668"/>
      <c r="D210" s="624" t="s">
        <v>163</v>
      </c>
      <c r="E210" s="614"/>
      <c r="F210" s="274" t="s">
        <v>526</v>
      </c>
      <c r="G210" s="671"/>
      <c r="H210" s="520"/>
      <c r="I210" s="523"/>
      <c r="J210" s="523"/>
      <c r="K210" s="614"/>
      <c r="L210" s="637"/>
      <c r="M210" s="614"/>
      <c r="N210" s="517"/>
      <c r="O210" s="517"/>
      <c r="P210" s="520"/>
      <c r="Q210" s="523"/>
      <c r="R210" s="562"/>
      <c r="S210" s="539"/>
      <c r="T210" s="520"/>
      <c r="U210" s="520"/>
      <c r="V210" s="520"/>
      <c r="W210" s="526"/>
      <c r="X210" s="891"/>
      <c r="Y210" s="956"/>
      <c r="Z210" s="520"/>
      <c r="AA210" s="922"/>
      <c r="AB210" s="559"/>
      <c r="AC210" s="159"/>
      <c r="AD210" s="163"/>
      <c r="AE210" s="159"/>
      <c r="AF210" s="163"/>
      <c r="AG210" s="159"/>
      <c r="AH210" s="163"/>
      <c r="AI210" s="159"/>
      <c r="AJ210" s="163"/>
      <c r="AK210" s="159"/>
      <c r="AL210" s="163"/>
      <c r="AM210" s="159"/>
    </row>
    <row r="211" spans="1:39" ht="20.25" customHeight="1" thickBot="1" x14ac:dyDescent="0.25">
      <c r="A211" s="586"/>
      <c r="B211" s="619"/>
      <c r="C211" s="668"/>
      <c r="D211" s="509"/>
      <c r="E211" s="614"/>
      <c r="F211" s="281" t="s">
        <v>527</v>
      </c>
      <c r="G211" s="671"/>
      <c r="H211" s="520"/>
      <c r="I211" s="524"/>
      <c r="J211" s="524"/>
      <c r="K211" s="614"/>
      <c r="L211" s="637"/>
      <c r="M211" s="614"/>
      <c r="N211" s="517"/>
      <c r="O211" s="517"/>
      <c r="P211" s="520"/>
      <c r="Q211" s="524"/>
      <c r="R211" s="563"/>
      <c r="S211" s="539"/>
      <c r="T211" s="520"/>
      <c r="U211" s="520"/>
      <c r="V211" s="520"/>
      <c r="W211" s="526"/>
      <c r="X211" s="891"/>
      <c r="Y211" s="957"/>
      <c r="Z211" s="521"/>
      <c r="AA211" s="923"/>
      <c r="AB211" s="560"/>
      <c r="AC211" s="159"/>
      <c r="AD211" s="163"/>
      <c r="AE211" s="159"/>
      <c r="AF211" s="163"/>
      <c r="AG211" s="159"/>
      <c r="AH211" s="163"/>
      <c r="AI211" s="159"/>
      <c r="AJ211" s="163"/>
      <c r="AK211" s="159"/>
      <c r="AL211" s="163"/>
      <c r="AM211" s="159"/>
    </row>
    <row r="212" spans="1:39" ht="45" customHeight="1" thickBot="1" x14ac:dyDescent="0.25">
      <c r="A212" s="886" t="s">
        <v>812</v>
      </c>
      <c r="B212" s="634" t="s">
        <v>528</v>
      </c>
      <c r="C212" s="667">
        <v>41</v>
      </c>
      <c r="D212" s="280" t="s">
        <v>164</v>
      </c>
      <c r="E212" s="250" t="s">
        <v>160</v>
      </c>
      <c r="F212" s="253" t="s">
        <v>529</v>
      </c>
      <c r="G212" s="704" t="s">
        <v>530</v>
      </c>
      <c r="H212" s="253" t="s">
        <v>531</v>
      </c>
      <c r="I212" s="561" t="s">
        <v>47</v>
      </c>
      <c r="J212" s="522" t="s">
        <v>113</v>
      </c>
      <c r="K212" s="613">
        <f>VLOOKUP(I212,'[21]MATRIZ CALIFICACIÓN'!$B$10:$C$14,2,0)</f>
        <v>1</v>
      </c>
      <c r="L212" s="636">
        <f>HLOOKUP(J212,'[21]MATRIZ CALIFICACIÓN'!$D$8:$F$9,2,0)</f>
        <v>1</v>
      </c>
      <c r="M212" s="613">
        <f>VALUE(CONCATENATE(K212,L212))</f>
        <v>11</v>
      </c>
      <c r="N212" s="783" t="str">
        <f>VLOOKUP(M212,'[21]MATRIZ CALIFICACIÓN'!$D$27:$E$69,2,0)</f>
        <v>BAJA</v>
      </c>
      <c r="O212" s="253" t="s">
        <v>532</v>
      </c>
      <c r="P212" s="353" t="s">
        <v>106</v>
      </c>
      <c r="Q212" s="522" t="s">
        <v>47</v>
      </c>
      <c r="R212" s="780" t="s">
        <v>113</v>
      </c>
      <c r="S212" s="571" t="s">
        <v>10</v>
      </c>
      <c r="T212" s="571" t="s">
        <v>306</v>
      </c>
      <c r="U212" s="350" t="s">
        <v>533</v>
      </c>
      <c r="V212" s="592" t="s">
        <v>534</v>
      </c>
      <c r="W212" s="595" t="s">
        <v>535</v>
      </c>
      <c r="X212" s="892" t="s">
        <v>829</v>
      </c>
      <c r="Y212" s="494" t="s">
        <v>844</v>
      </c>
      <c r="Z212" s="579" t="s">
        <v>845</v>
      </c>
      <c r="AA212" s="579" t="s">
        <v>846</v>
      </c>
      <c r="AB212" s="497">
        <v>1</v>
      </c>
      <c r="AC212" s="158"/>
      <c r="AD212" s="162"/>
      <c r="AE212" s="158"/>
      <c r="AF212" s="162"/>
      <c r="AG212" s="158"/>
      <c r="AH212" s="162"/>
      <c r="AI212" s="158"/>
      <c r="AJ212" s="162"/>
      <c r="AK212" s="158"/>
      <c r="AL212" s="162"/>
      <c r="AM212" s="158"/>
    </row>
    <row r="213" spans="1:39" ht="61.5" customHeight="1" x14ac:dyDescent="0.2">
      <c r="A213" s="887"/>
      <c r="B213" s="619"/>
      <c r="C213" s="668"/>
      <c r="D213" s="508" t="s">
        <v>161</v>
      </c>
      <c r="E213" s="613" t="s">
        <v>160</v>
      </c>
      <c r="F213" s="310" t="s">
        <v>536</v>
      </c>
      <c r="G213" s="705"/>
      <c r="H213" s="895" t="s">
        <v>537</v>
      </c>
      <c r="I213" s="562"/>
      <c r="J213" s="523"/>
      <c r="K213" s="614"/>
      <c r="L213" s="637"/>
      <c r="M213" s="614"/>
      <c r="N213" s="784"/>
      <c r="O213" s="895" t="s">
        <v>538</v>
      </c>
      <c r="P213" s="768" t="s">
        <v>106</v>
      </c>
      <c r="Q213" s="523"/>
      <c r="R213" s="781"/>
      <c r="S213" s="539"/>
      <c r="T213" s="539"/>
      <c r="U213" s="885" t="s">
        <v>539</v>
      </c>
      <c r="V213" s="593"/>
      <c r="W213" s="526"/>
      <c r="X213" s="824"/>
      <c r="Y213" s="495"/>
      <c r="Z213" s="490"/>
      <c r="AA213" s="490"/>
      <c r="AB213" s="486"/>
      <c r="AC213" s="159"/>
      <c r="AD213" s="163"/>
      <c r="AE213" s="159"/>
      <c r="AF213" s="163"/>
      <c r="AG213" s="159"/>
      <c r="AH213" s="163"/>
      <c r="AI213" s="159"/>
      <c r="AJ213" s="163"/>
      <c r="AK213" s="159"/>
      <c r="AL213" s="163"/>
      <c r="AM213" s="159"/>
    </row>
    <row r="214" spans="1:39" ht="44.25" customHeight="1" x14ac:dyDescent="0.2">
      <c r="A214" s="887"/>
      <c r="B214" s="619"/>
      <c r="C214" s="668"/>
      <c r="D214" s="509"/>
      <c r="E214" s="614"/>
      <c r="F214" s="310" t="s">
        <v>540</v>
      </c>
      <c r="G214" s="705"/>
      <c r="H214" s="895"/>
      <c r="I214" s="562"/>
      <c r="J214" s="523"/>
      <c r="K214" s="614"/>
      <c r="L214" s="637"/>
      <c r="M214" s="614"/>
      <c r="N214" s="784"/>
      <c r="O214" s="895"/>
      <c r="P214" s="682"/>
      <c r="Q214" s="523"/>
      <c r="R214" s="781"/>
      <c r="S214" s="539"/>
      <c r="T214" s="539"/>
      <c r="U214" s="665"/>
      <c r="V214" s="593"/>
      <c r="W214" s="526"/>
      <c r="X214" s="824"/>
      <c r="Y214" s="495"/>
      <c r="Z214" s="490"/>
      <c r="AA214" s="490"/>
      <c r="AB214" s="486"/>
      <c r="AC214" s="159"/>
      <c r="AD214" s="163"/>
      <c r="AE214" s="159"/>
      <c r="AF214" s="163"/>
      <c r="AG214" s="159"/>
      <c r="AH214" s="163"/>
      <c r="AI214" s="159"/>
      <c r="AJ214" s="163"/>
      <c r="AK214" s="159"/>
      <c r="AL214" s="163"/>
      <c r="AM214" s="159"/>
    </row>
    <row r="215" spans="1:39" ht="33.75" customHeight="1" thickBot="1" x14ac:dyDescent="0.25">
      <c r="A215" s="887"/>
      <c r="B215" s="619"/>
      <c r="C215" s="669"/>
      <c r="D215" s="510"/>
      <c r="E215" s="615"/>
      <c r="F215" s="351" t="s">
        <v>541</v>
      </c>
      <c r="G215" s="706"/>
      <c r="H215" s="896"/>
      <c r="I215" s="564"/>
      <c r="J215" s="525"/>
      <c r="K215" s="615"/>
      <c r="L215" s="638"/>
      <c r="M215" s="615"/>
      <c r="N215" s="785"/>
      <c r="O215" s="896"/>
      <c r="P215" s="683"/>
      <c r="Q215" s="525"/>
      <c r="R215" s="782"/>
      <c r="S215" s="540"/>
      <c r="T215" s="540"/>
      <c r="U215" s="666"/>
      <c r="V215" s="594"/>
      <c r="W215" s="527"/>
      <c r="X215" s="825"/>
      <c r="Y215" s="496"/>
      <c r="Z215" s="580"/>
      <c r="AA215" s="580"/>
      <c r="AB215" s="498"/>
      <c r="AC215" s="159"/>
      <c r="AD215" s="163"/>
      <c r="AE215" s="159"/>
      <c r="AF215" s="163"/>
      <c r="AG215" s="159"/>
      <c r="AH215" s="163"/>
      <c r="AI215" s="159"/>
      <c r="AJ215" s="163"/>
      <c r="AK215" s="159"/>
      <c r="AL215" s="163"/>
      <c r="AM215" s="159"/>
    </row>
    <row r="216" spans="1:39" ht="62.25" customHeight="1" x14ac:dyDescent="0.2">
      <c r="A216" s="887"/>
      <c r="B216" s="619"/>
      <c r="C216" s="668">
        <v>42</v>
      </c>
      <c r="D216" s="509" t="s">
        <v>164</v>
      </c>
      <c r="E216" s="736" t="s">
        <v>160</v>
      </c>
      <c r="F216" s="253" t="s">
        <v>542</v>
      </c>
      <c r="G216" s="897" t="s">
        <v>543</v>
      </c>
      <c r="H216" s="253" t="s">
        <v>531</v>
      </c>
      <c r="I216" s="708" t="s">
        <v>47</v>
      </c>
      <c r="J216" s="707" t="s">
        <v>113</v>
      </c>
      <c r="K216" s="614">
        <f>VLOOKUP(I216,'[6]MATRIZ CALIFICACIÓN'!$B$10:$C$14,2,0)</f>
        <v>1</v>
      </c>
      <c r="L216" s="637">
        <f>HLOOKUP(J216,'[6]MATRIZ CALIFICACIÓN'!$D$8:$F$9,2,0)</f>
        <v>1</v>
      </c>
      <c r="M216" s="614">
        <f>VALUE(CONCATENATE(K216,L216))</f>
        <v>11</v>
      </c>
      <c r="N216" s="517" t="str">
        <f>VLOOKUP(M216,'[21]MATRIZ CALIFICACIÓN'!$D$27:$E$69,2,0)</f>
        <v>BAJA</v>
      </c>
      <c r="O216" s="517" t="s">
        <v>544</v>
      </c>
      <c r="P216" s="520" t="s">
        <v>106</v>
      </c>
      <c r="Q216" s="702" t="s">
        <v>47</v>
      </c>
      <c r="R216" s="520" t="s">
        <v>113</v>
      </c>
      <c r="S216" s="539" t="s">
        <v>10</v>
      </c>
      <c r="T216" s="754" t="s">
        <v>306</v>
      </c>
      <c r="U216" s="354" t="s">
        <v>533</v>
      </c>
      <c r="V216" s="682" t="s">
        <v>534</v>
      </c>
      <c r="W216" s="526" t="s">
        <v>535</v>
      </c>
      <c r="X216" s="745" t="s">
        <v>829</v>
      </c>
      <c r="Y216" s="499" t="s">
        <v>844</v>
      </c>
      <c r="Z216" s="958" t="s">
        <v>845</v>
      </c>
      <c r="AA216" s="958" t="s">
        <v>846</v>
      </c>
      <c r="AB216" s="502">
        <v>1</v>
      </c>
      <c r="AC216" s="158"/>
      <c r="AD216" s="162"/>
      <c r="AE216" s="158"/>
      <c r="AF216" s="162"/>
      <c r="AG216" s="158"/>
      <c r="AH216" s="162"/>
      <c r="AI216" s="158"/>
      <c r="AJ216" s="162"/>
      <c r="AK216" s="158"/>
      <c r="AL216" s="162"/>
      <c r="AM216" s="158"/>
    </row>
    <row r="217" spans="1:39" ht="51.75" customHeight="1" x14ac:dyDescent="0.2">
      <c r="A217" s="887"/>
      <c r="B217" s="619"/>
      <c r="C217" s="668"/>
      <c r="D217" s="509"/>
      <c r="E217" s="736"/>
      <c r="F217" s="310" t="s">
        <v>545</v>
      </c>
      <c r="G217" s="897"/>
      <c r="H217" s="310" t="s">
        <v>546</v>
      </c>
      <c r="I217" s="562"/>
      <c r="J217" s="523"/>
      <c r="K217" s="614"/>
      <c r="L217" s="637"/>
      <c r="M217" s="614"/>
      <c r="N217" s="517"/>
      <c r="O217" s="517"/>
      <c r="P217" s="520"/>
      <c r="Q217" s="702"/>
      <c r="R217" s="520"/>
      <c r="S217" s="539"/>
      <c r="T217" s="754"/>
      <c r="U217" s="893" t="s">
        <v>547</v>
      </c>
      <c r="V217" s="682"/>
      <c r="W217" s="526"/>
      <c r="X217" s="746"/>
      <c r="Y217" s="500"/>
      <c r="Z217" s="922"/>
      <c r="AA217" s="922"/>
      <c r="AB217" s="503"/>
      <c r="AC217" s="159"/>
      <c r="AD217" s="163"/>
      <c r="AE217" s="159"/>
      <c r="AF217" s="163"/>
      <c r="AG217" s="159"/>
      <c r="AH217" s="163"/>
      <c r="AI217" s="159"/>
      <c r="AJ217" s="163"/>
      <c r="AK217" s="159"/>
      <c r="AL217" s="163"/>
      <c r="AM217" s="159"/>
    </row>
    <row r="218" spans="1:39" ht="20.25" customHeight="1" x14ac:dyDescent="0.2">
      <c r="A218" s="887"/>
      <c r="B218" s="619"/>
      <c r="C218" s="668"/>
      <c r="D218" s="509"/>
      <c r="E218" s="736"/>
      <c r="F218" s="539" t="s">
        <v>548</v>
      </c>
      <c r="G218" s="897"/>
      <c r="H218" s="539" t="s">
        <v>549</v>
      </c>
      <c r="I218" s="562"/>
      <c r="J218" s="523"/>
      <c r="K218" s="614"/>
      <c r="L218" s="637"/>
      <c r="M218" s="614"/>
      <c r="N218" s="517"/>
      <c r="O218" s="517"/>
      <c r="P218" s="520"/>
      <c r="Q218" s="702"/>
      <c r="R218" s="520"/>
      <c r="S218" s="539"/>
      <c r="T218" s="754"/>
      <c r="U218" s="893"/>
      <c r="V218" s="682"/>
      <c r="W218" s="526"/>
      <c r="X218" s="746"/>
      <c r="Y218" s="500"/>
      <c r="Z218" s="922"/>
      <c r="AA218" s="922"/>
      <c r="AB218" s="503"/>
      <c r="AC218" s="159"/>
      <c r="AD218" s="163"/>
      <c r="AE218" s="159"/>
      <c r="AF218" s="163"/>
      <c r="AG218" s="159"/>
      <c r="AH218" s="163"/>
      <c r="AI218" s="159"/>
      <c r="AJ218" s="163"/>
      <c r="AK218" s="159"/>
      <c r="AL218" s="163"/>
      <c r="AM218" s="159"/>
    </row>
    <row r="219" spans="1:39" ht="20.25" customHeight="1" x14ac:dyDescent="0.2">
      <c r="A219" s="887"/>
      <c r="B219" s="619"/>
      <c r="C219" s="668"/>
      <c r="D219" s="509"/>
      <c r="E219" s="736"/>
      <c r="F219" s="539"/>
      <c r="G219" s="897"/>
      <c r="H219" s="539"/>
      <c r="I219" s="563"/>
      <c r="J219" s="524"/>
      <c r="K219" s="614"/>
      <c r="L219" s="637"/>
      <c r="M219" s="614"/>
      <c r="N219" s="517"/>
      <c r="O219" s="517"/>
      <c r="P219" s="520"/>
      <c r="Q219" s="702"/>
      <c r="R219" s="520"/>
      <c r="S219" s="539"/>
      <c r="T219" s="754"/>
      <c r="U219" s="893"/>
      <c r="V219" s="682"/>
      <c r="W219" s="526"/>
      <c r="X219" s="746"/>
      <c r="Y219" s="500"/>
      <c r="Z219" s="922"/>
      <c r="AA219" s="922"/>
      <c r="AB219" s="503"/>
      <c r="AC219" s="159"/>
      <c r="AD219" s="163"/>
      <c r="AE219" s="159"/>
      <c r="AF219" s="163"/>
      <c r="AG219" s="159"/>
      <c r="AH219" s="163"/>
      <c r="AI219" s="159"/>
      <c r="AJ219" s="163"/>
      <c r="AK219" s="159"/>
      <c r="AL219" s="163"/>
      <c r="AM219" s="159"/>
    </row>
    <row r="220" spans="1:39" ht="48" customHeight="1" thickBot="1" x14ac:dyDescent="0.25">
      <c r="A220" s="887"/>
      <c r="B220" s="620"/>
      <c r="C220" s="669"/>
      <c r="D220" s="510"/>
      <c r="E220" s="737"/>
      <c r="F220" s="540"/>
      <c r="G220" s="898"/>
      <c r="H220" s="540"/>
      <c r="I220" s="564"/>
      <c r="J220" s="525"/>
      <c r="K220" s="615"/>
      <c r="L220" s="638"/>
      <c r="M220" s="615"/>
      <c r="N220" s="518"/>
      <c r="O220" s="518"/>
      <c r="P220" s="521"/>
      <c r="Q220" s="703"/>
      <c r="R220" s="521"/>
      <c r="S220" s="540"/>
      <c r="T220" s="755"/>
      <c r="U220" s="894"/>
      <c r="V220" s="683"/>
      <c r="W220" s="527"/>
      <c r="X220" s="747"/>
      <c r="Y220" s="501"/>
      <c r="Z220" s="923"/>
      <c r="AA220" s="923"/>
      <c r="AB220" s="504"/>
      <c r="AC220" s="160"/>
      <c r="AD220" s="164"/>
      <c r="AE220" s="160"/>
      <c r="AF220" s="164"/>
      <c r="AG220" s="160"/>
      <c r="AH220" s="164"/>
      <c r="AI220" s="160"/>
      <c r="AJ220" s="164"/>
      <c r="AK220" s="160"/>
      <c r="AL220" s="164"/>
      <c r="AM220" s="160"/>
    </row>
    <row r="221" spans="1:39" ht="78" customHeight="1" x14ac:dyDescent="0.2">
      <c r="A221" s="585" t="s">
        <v>551</v>
      </c>
      <c r="B221" s="613" t="s">
        <v>550</v>
      </c>
      <c r="C221" s="709">
        <v>43</v>
      </c>
      <c r="D221" s="363" t="s">
        <v>163</v>
      </c>
      <c r="E221" s="613" t="s">
        <v>158</v>
      </c>
      <c r="F221" s="361" t="s">
        <v>552</v>
      </c>
      <c r="G221" s="519" t="s">
        <v>556</v>
      </c>
      <c r="H221" s="353" t="s">
        <v>627</v>
      </c>
      <c r="I221" s="522" t="s">
        <v>29</v>
      </c>
      <c r="J221" s="522" t="s">
        <v>114</v>
      </c>
      <c r="K221" s="519">
        <f>VLOOKUP(I221,'[12]MATRIZ CALIFICACIÓN'!$B$10:$C$14,2,0)</f>
        <v>3</v>
      </c>
      <c r="L221" s="639">
        <f>HLOOKUP(J221,'[12]MATRIZ CALIFICACIÓN'!$D$8:$F$9,2,0)</f>
        <v>2</v>
      </c>
      <c r="M221" s="519">
        <f>VALUE(CONCATENATE(K221,L221))</f>
        <v>32</v>
      </c>
      <c r="N221" s="516" t="str">
        <f>VLOOKUP(M221,'MATRIZ CALIFICACIÓN'!$D$27:$E$69,2,0)</f>
        <v xml:space="preserve">ALTA </v>
      </c>
      <c r="O221" s="356" t="s">
        <v>557</v>
      </c>
      <c r="P221" s="519" t="s">
        <v>106</v>
      </c>
      <c r="Q221" s="522" t="s">
        <v>47</v>
      </c>
      <c r="R221" s="561" t="s">
        <v>114</v>
      </c>
      <c r="S221" s="571" t="s">
        <v>10</v>
      </c>
      <c r="T221" s="242" t="s">
        <v>560</v>
      </c>
      <c r="U221" s="358" t="s">
        <v>561</v>
      </c>
      <c r="V221" s="374" t="s">
        <v>562</v>
      </c>
      <c r="W221" s="595" t="s">
        <v>563</v>
      </c>
      <c r="X221" s="362" t="s">
        <v>564</v>
      </c>
      <c r="Y221" s="399" t="s">
        <v>749</v>
      </c>
      <c r="Z221" s="361" t="s">
        <v>750</v>
      </c>
      <c r="AA221" s="595" t="s">
        <v>563</v>
      </c>
      <c r="AB221" s="402">
        <v>1</v>
      </c>
      <c r="AC221" s="158"/>
      <c r="AD221" s="162"/>
      <c r="AE221" s="158"/>
      <c r="AF221" s="162"/>
      <c r="AG221" s="158"/>
      <c r="AH221" s="162"/>
      <c r="AI221" s="158"/>
      <c r="AJ221" s="162"/>
      <c r="AK221" s="158"/>
      <c r="AL221" s="162"/>
      <c r="AM221" s="158"/>
    </row>
    <row r="222" spans="1:39" ht="53.25" customHeight="1" x14ac:dyDescent="0.2">
      <c r="A222" s="586"/>
      <c r="B222" s="614"/>
      <c r="C222" s="710"/>
      <c r="D222" s="364" t="s">
        <v>164</v>
      </c>
      <c r="E222" s="614"/>
      <c r="F222" s="360" t="s">
        <v>553</v>
      </c>
      <c r="G222" s="520"/>
      <c r="H222" s="359" t="s">
        <v>628</v>
      </c>
      <c r="I222" s="523"/>
      <c r="J222" s="523"/>
      <c r="K222" s="520"/>
      <c r="L222" s="640"/>
      <c r="M222" s="520"/>
      <c r="N222" s="517"/>
      <c r="O222" s="357" t="s">
        <v>558</v>
      </c>
      <c r="P222" s="520"/>
      <c r="Q222" s="523"/>
      <c r="R222" s="562"/>
      <c r="S222" s="539"/>
      <c r="T222" s="591" t="s">
        <v>242</v>
      </c>
      <c r="U222" s="712" t="s">
        <v>565</v>
      </c>
      <c r="V222" s="727" t="s">
        <v>562</v>
      </c>
      <c r="W222" s="526"/>
      <c r="X222" s="903" t="s">
        <v>566</v>
      </c>
      <c r="Y222" s="400" t="s">
        <v>751</v>
      </c>
      <c r="Z222" s="941" t="s">
        <v>752</v>
      </c>
      <c r="AA222" s="526"/>
      <c r="AB222" s="403" t="s">
        <v>751</v>
      </c>
      <c r="AC222" s="159"/>
      <c r="AD222" s="163"/>
      <c r="AE222" s="159"/>
      <c r="AF222" s="163"/>
      <c r="AG222" s="159"/>
      <c r="AH222" s="163"/>
      <c r="AI222" s="159"/>
      <c r="AJ222" s="163"/>
      <c r="AK222" s="159"/>
      <c r="AL222" s="163"/>
      <c r="AM222" s="159"/>
    </row>
    <row r="223" spans="1:39" ht="43.5" customHeight="1" x14ac:dyDescent="0.2">
      <c r="A223" s="586"/>
      <c r="B223" s="614"/>
      <c r="C223" s="710"/>
      <c r="D223" s="713" t="s">
        <v>166</v>
      </c>
      <c r="E223" s="614"/>
      <c r="F223" s="360" t="s">
        <v>554</v>
      </c>
      <c r="G223" s="520"/>
      <c r="H223" s="359" t="s">
        <v>629</v>
      </c>
      <c r="I223" s="523"/>
      <c r="J223" s="523"/>
      <c r="K223" s="520"/>
      <c r="L223" s="640"/>
      <c r="M223" s="520"/>
      <c r="N223" s="517"/>
      <c r="O223" s="625" t="s">
        <v>559</v>
      </c>
      <c r="P223" s="520"/>
      <c r="Q223" s="523"/>
      <c r="R223" s="562"/>
      <c r="S223" s="539"/>
      <c r="T223" s="906"/>
      <c r="U223" s="907"/>
      <c r="V223" s="908"/>
      <c r="W223" s="526"/>
      <c r="X223" s="904"/>
      <c r="Y223" s="401"/>
      <c r="Z223" s="942"/>
      <c r="AA223" s="526"/>
      <c r="AB223" s="404"/>
      <c r="AC223" s="159"/>
      <c r="AD223" s="163"/>
      <c r="AE223" s="159"/>
      <c r="AF223" s="163"/>
      <c r="AG223" s="159"/>
      <c r="AH223" s="163"/>
      <c r="AI223" s="159"/>
      <c r="AJ223" s="163"/>
      <c r="AK223" s="159"/>
      <c r="AL223" s="163"/>
      <c r="AM223" s="159"/>
    </row>
    <row r="224" spans="1:39" ht="29.25" customHeight="1" x14ac:dyDescent="0.2">
      <c r="A224" s="586"/>
      <c r="B224" s="614"/>
      <c r="C224" s="710"/>
      <c r="D224" s="714"/>
      <c r="E224" s="614"/>
      <c r="F224" s="712" t="s">
        <v>555</v>
      </c>
      <c r="G224" s="520"/>
      <c r="H224" s="591" t="s">
        <v>630</v>
      </c>
      <c r="I224" s="524"/>
      <c r="J224" s="524"/>
      <c r="K224" s="520"/>
      <c r="L224" s="640"/>
      <c r="M224" s="520"/>
      <c r="N224" s="517"/>
      <c r="O224" s="517"/>
      <c r="P224" s="520"/>
      <c r="Q224" s="524"/>
      <c r="R224" s="563"/>
      <c r="S224" s="539"/>
      <c r="T224" s="591" t="s">
        <v>331</v>
      </c>
      <c r="U224" s="712" t="s">
        <v>567</v>
      </c>
      <c r="V224" s="727" t="s">
        <v>562</v>
      </c>
      <c r="W224" s="526"/>
      <c r="X224" s="903" t="s">
        <v>568</v>
      </c>
      <c r="Y224" s="591" t="s">
        <v>751</v>
      </c>
      <c r="Z224" s="941" t="s">
        <v>753</v>
      </c>
      <c r="AA224" s="526"/>
      <c r="AB224" s="903" t="s">
        <v>751</v>
      </c>
      <c r="AC224" s="159"/>
      <c r="AD224" s="163"/>
      <c r="AE224" s="159"/>
      <c r="AF224" s="163"/>
      <c r="AG224" s="159"/>
      <c r="AH224" s="163"/>
      <c r="AI224" s="159"/>
      <c r="AJ224" s="163"/>
      <c r="AK224" s="159"/>
      <c r="AL224" s="163"/>
      <c r="AM224" s="159"/>
    </row>
    <row r="225" spans="1:39" ht="35.25" customHeight="1" thickBot="1" x14ac:dyDescent="0.25">
      <c r="A225" s="586"/>
      <c r="B225" s="614"/>
      <c r="C225" s="711"/>
      <c r="D225" s="715"/>
      <c r="E225" s="615"/>
      <c r="F225" s="557"/>
      <c r="G225" s="521"/>
      <c r="H225" s="521"/>
      <c r="I225" s="525"/>
      <c r="J225" s="525"/>
      <c r="K225" s="521"/>
      <c r="L225" s="641"/>
      <c r="M225" s="521"/>
      <c r="N225" s="518"/>
      <c r="O225" s="518"/>
      <c r="P225" s="521"/>
      <c r="Q225" s="525"/>
      <c r="R225" s="564"/>
      <c r="S225" s="540"/>
      <c r="T225" s="521"/>
      <c r="U225" s="557"/>
      <c r="V225" s="720"/>
      <c r="W225" s="527"/>
      <c r="X225" s="905"/>
      <c r="Y225" s="521"/>
      <c r="Z225" s="898"/>
      <c r="AA225" s="527"/>
      <c r="AB225" s="905"/>
      <c r="AC225" s="160"/>
      <c r="AD225" s="164"/>
      <c r="AE225" s="160"/>
      <c r="AF225" s="164"/>
      <c r="AG225" s="160"/>
      <c r="AH225" s="164"/>
      <c r="AI225" s="160"/>
      <c r="AJ225" s="164"/>
      <c r="AK225" s="160"/>
      <c r="AL225" s="164"/>
      <c r="AM225" s="160"/>
    </row>
    <row r="226" spans="1:39" ht="72.75" customHeight="1" x14ac:dyDescent="0.2">
      <c r="A226" s="586"/>
      <c r="B226" s="614"/>
      <c r="C226" s="622">
        <v>44</v>
      </c>
      <c r="D226" s="366" t="s">
        <v>163</v>
      </c>
      <c r="E226" s="613" t="s">
        <v>157</v>
      </c>
      <c r="F226" s="370" t="s">
        <v>527</v>
      </c>
      <c r="G226" s="520" t="s">
        <v>573</v>
      </c>
      <c r="H226" s="313" t="s">
        <v>627</v>
      </c>
      <c r="I226" s="707" t="s">
        <v>13</v>
      </c>
      <c r="J226" s="707" t="s">
        <v>114</v>
      </c>
      <c r="K226" s="520">
        <f>VLOOKUP(I226,'[12]MATRIZ CALIFICACIÓN'!$B$10:$C$14,2,0)</f>
        <v>4</v>
      </c>
      <c r="L226" s="640">
        <f>HLOOKUP(J226,'[12]MATRIZ CALIFICACIÓN'!$D$8:$F$9,2,0)</f>
        <v>2</v>
      </c>
      <c r="M226" s="520">
        <f>VALUE(CONCATENATE(K226,L226))</f>
        <v>42</v>
      </c>
      <c r="N226" s="516" t="str">
        <f>VLOOKUP(M226,'MATRIZ CALIFICACIÓN'!$D$27:$E$69,2,0)</f>
        <v xml:space="preserve">ALTA </v>
      </c>
      <c r="O226" s="302" t="s">
        <v>574</v>
      </c>
      <c r="P226" s="519" t="s">
        <v>106</v>
      </c>
      <c r="Q226" s="707" t="s">
        <v>12</v>
      </c>
      <c r="R226" s="708" t="s">
        <v>114</v>
      </c>
      <c r="S226" s="566" t="s">
        <v>35</v>
      </c>
      <c r="T226" s="271" t="s">
        <v>437</v>
      </c>
      <c r="U226" s="255" t="s">
        <v>577</v>
      </c>
      <c r="V226" s="367" t="s">
        <v>578</v>
      </c>
      <c r="W226" s="822" t="s">
        <v>563</v>
      </c>
      <c r="X226" s="1171" t="s">
        <v>579</v>
      </c>
      <c r="Y226" s="407" t="s">
        <v>437</v>
      </c>
      <c r="Z226" s="408" t="s">
        <v>754</v>
      </c>
      <c r="AA226" s="595" t="s">
        <v>563</v>
      </c>
      <c r="AB226" s="409">
        <v>1</v>
      </c>
      <c r="AC226" s="158"/>
      <c r="AD226" s="162"/>
      <c r="AE226" s="158"/>
      <c r="AF226" s="162"/>
      <c r="AG226" s="158"/>
      <c r="AH226" s="162"/>
      <c r="AI226" s="158"/>
      <c r="AJ226" s="162"/>
      <c r="AK226" s="158"/>
      <c r="AL226" s="162"/>
      <c r="AM226" s="158"/>
    </row>
    <row r="227" spans="1:39" ht="66" customHeight="1" x14ac:dyDescent="0.2">
      <c r="A227" s="586"/>
      <c r="B227" s="614"/>
      <c r="C227" s="622"/>
      <c r="D227" s="365" t="s">
        <v>166</v>
      </c>
      <c r="E227" s="614"/>
      <c r="F227" s="371" t="s">
        <v>569</v>
      </c>
      <c r="G227" s="520"/>
      <c r="H227" s="266" t="s">
        <v>631</v>
      </c>
      <c r="I227" s="523"/>
      <c r="J227" s="523"/>
      <c r="K227" s="520"/>
      <c r="L227" s="640"/>
      <c r="M227" s="520"/>
      <c r="N227" s="517"/>
      <c r="O227" s="299" t="s">
        <v>559</v>
      </c>
      <c r="P227" s="520"/>
      <c r="Q227" s="523"/>
      <c r="R227" s="562"/>
      <c r="S227" s="566"/>
      <c r="T227" s="241" t="s">
        <v>331</v>
      </c>
      <c r="U227" s="266" t="s">
        <v>580</v>
      </c>
      <c r="V227" s="367" t="s">
        <v>581</v>
      </c>
      <c r="W227" s="746"/>
      <c r="X227" s="1172" t="s">
        <v>582</v>
      </c>
      <c r="Y227" s="410" t="s">
        <v>751</v>
      </c>
      <c r="Z227" s="406" t="s">
        <v>753</v>
      </c>
      <c r="AA227" s="526"/>
      <c r="AB227" s="405" t="s">
        <v>751</v>
      </c>
      <c r="AC227" s="159"/>
      <c r="AD227" s="163"/>
      <c r="AE227" s="159"/>
      <c r="AF227" s="163"/>
      <c r="AG227" s="159"/>
      <c r="AH227" s="163"/>
      <c r="AI227" s="159"/>
      <c r="AJ227" s="163"/>
      <c r="AK227" s="159"/>
      <c r="AL227" s="163"/>
      <c r="AM227" s="159"/>
    </row>
    <row r="228" spans="1:39" ht="74.25" customHeight="1" x14ac:dyDescent="0.2">
      <c r="A228" s="586"/>
      <c r="B228" s="614"/>
      <c r="C228" s="622"/>
      <c r="D228" s="365" t="s">
        <v>162</v>
      </c>
      <c r="E228" s="614"/>
      <c r="F228" s="372" t="s">
        <v>570</v>
      </c>
      <c r="G228" s="520"/>
      <c r="H228" s="249" t="s">
        <v>632</v>
      </c>
      <c r="I228" s="523"/>
      <c r="J228" s="523"/>
      <c r="K228" s="520"/>
      <c r="L228" s="640"/>
      <c r="M228" s="520"/>
      <c r="N228" s="517"/>
      <c r="O228" s="299" t="s">
        <v>575</v>
      </c>
      <c r="P228" s="520"/>
      <c r="Q228" s="523"/>
      <c r="R228" s="562"/>
      <c r="S228" s="566"/>
      <c r="T228" s="241" t="s">
        <v>583</v>
      </c>
      <c r="U228" s="266" t="s">
        <v>584</v>
      </c>
      <c r="V228" s="368" t="s">
        <v>585</v>
      </c>
      <c r="W228" s="746"/>
      <c r="X228" s="1172" t="s">
        <v>586</v>
      </c>
      <c r="Y228" s="410" t="s">
        <v>751</v>
      </c>
      <c r="Z228" s="406" t="s">
        <v>755</v>
      </c>
      <c r="AA228" s="526"/>
      <c r="AB228" s="405" t="s">
        <v>751</v>
      </c>
      <c r="AC228" s="159"/>
      <c r="AD228" s="163"/>
      <c r="AE228" s="159"/>
      <c r="AF228" s="163"/>
      <c r="AG228" s="159"/>
      <c r="AH228" s="163"/>
      <c r="AI228" s="159"/>
      <c r="AJ228" s="163"/>
      <c r="AK228" s="159"/>
      <c r="AL228" s="163"/>
      <c r="AM228" s="159"/>
    </row>
    <row r="229" spans="1:39" ht="60.75" customHeight="1" x14ac:dyDescent="0.2">
      <c r="A229" s="586"/>
      <c r="B229" s="614"/>
      <c r="C229" s="622"/>
      <c r="D229" s="901" t="s">
        <v>164</v>
      </c>
      <c r="E229" s="614"/>
      <c r="F229" s="371" t="s">
        <v>571</v>
      </c>
      <c r="G229" s="520"/>
      <c r="H229" s="266" t="s">
        <v>633</v>
      </c>
      <c r="I229" s="524"/>
      <c r="J229" s="524"/>
      <c r="K229" s="520"/>
      <c r="L229" s="640"/>
      <c r="M229" s="520"/>
      <c r="N229" s="517"/>
      <c r="O229" s="899" t="s">
        <v>576</v>
      </c>
      <c r="P229" s="520"/>
      <c r="Q229" s="524"/>
      <c r="R229" s="563"/>
      <c r="S229" s="566"/>
      <c r="T229" s="591" t="s">
        <v>587</v>
      </c>
      <c r="U229" s="591" t="s">
        <v>588</v>
      </c>
      <c r="V229" s="591" t="s">
        <v>589</v>
      </c>
      <c r="W229" s="746"/>
      <c r="X229" s="1173" t="s">
        <v>590</v>
      </c>
      <c r="Y229" s="930" t="s">
        <v>751</v>
      </c>
      <c r="Z229" s="943" t="s">
        <v>756</v>
      </c>
      <c r="AA229" s="526"/>
      <c r="AB229" s="919" t="s">
        <v>751</v>
      </c>
      <c r="AC229" s="159"/>
      <c r="AD229" s="163"/>
      <c r="AE229" s="159"/>
      <c r="AF229" s="163"/>
      <c r="AG229" s="159"/>
      <c r="AH229" s="163"/>
      <c r="AI229" s="159"/>
      <c r="AJ229" s="163"/>
      <c r="AK229" s="159"/>
      <c r="AL229" s="163"/>
      <c r="AM229" s="159"/>
    </row>
    <row r="230" spans="1:39" ht="50.25" customHeight="1" thickBot="1" x14ac:dyDescent="0.25">
      <c r="A230" s="586"/>
      <c r="B230" s="614"/>
      <c r="C230" s="622"/>
      <c r="D230" s="902"/>
      <c r="E230" s="615"/>
      <c r="F230" s="373" t="s">
        <v>572</v>
      </c>
      <c r="G230" s="521"/>
      <c r="H230" s="266" t="s">
        <v>630</v>
      </c>
      <c r="I230" s="525"/>
      <c r="J230" s="525"/>
      <c r="K230" s="521"/>
      <c r="L230" s="641"/>
      <c r="M230" s="521"/>
      <c r="N230" s="518"/>
      <c r="O230" s="900"/>
      <c r="P230" s="521"/>
      <c r="Q230" s="525"/>
      <c r="R230" s="564"/>
      <c r="S230" s="567"/>
      <c r="T230" s="521"/>
      <c r="U230" s="521"/>
      <c r="V230" s="521"/>
      <c r="W230" s="747"/>
      <c r="X230" s="1174"/>
      <c r="Y230" s="927"/>
      <c r="Z230" s="944"/>
      <c r="AA230" s="527"/>
      <c r="AB230" s="920"/>
      <c r="AC230" s="160"/>
      <c r="AD230" s="164"/>
      <c r="AE230" s="160"/>
      <c r="AF230" s="164"/>
      <c r="AG230" s="160"/>
      <c r="AH230" s="164"/>
      <c r="AI230" s="160"/>
      <c r="AJ230" s="164"/>
      <c r="AK230" s="160"/>
      <c r="AL230" s="164"/>
      <c r="AM230" s="160"/>
    </row>
    <row r="231" spans="1:39" ht="61.5" customHeight="1" x14ac:dyDescent="0.2">
      <c r="A231" s="586"/>
      <c r="B231" s="614"/>
      <c r="C231" s="621">
        <v>45</v>
      </c>
      <c r="D231" s="262" t="s">
        <v>163</v>
      </c>
      <c r="E231" s="613" t="s">
        <v>156</v>
      </c>
      <c r="F231" s="372" t="s">
        <v>570</v>
      </c>
      <c r="G231" s="519" t="s">
        <v>594</v>
      </c>
      <c r="H231" s="634" t="s">
        <v>634</v>
      </c>
      <c r="I231" s="522" t="s">
        <v>29</v>
      </c>
      <c r="J231" s="522" t="s">
        <v>114</v>
      </c>
      <c r="K231" s="519">
        <f>VLOOKUP(I231,'[12]MATRIZ CALIFICACIÓN'!$B$10:$C$14,2,0)</f>
        <v>3</v>
      </c>
      <c r="L231" s="639">
        <f>HLOOKUP(J231,'[12]MATRIZ CALIFICACIÓN'!$D$8:$F$9,2,0)</f>
        <v>2</v>
      </c>
      <c r="M231" s="519">
        <f>VALUE(CONCATENATE(K231,L231))</f>
        <v>32</v>
      </c>
      <c r="N231" s="516" t="str">
        <f>VLOOKUP(M231,'MATRIZ CALIFICACIÓN'!$D$27:$E$69,2,0)</f>
        <v xml:space="preserve">ALTA </v>
      </c>
      <c r="O231" s="302" t="s">
        <v>574</v>
      </c>
      <c r="P231" s="519" t="s">
        <v>106</v>
      </c>
      <c r="Q231" s="522" t="s">
        <v>12</v>
      </c>
      <c r="R231" s="561" t="s">
        <v>114</v>
      </c>
      <c r="S231" s="565" t="s">
        <v>35</v>
      </c>
      <c r="T231" s="753" t="s">
        <v>587</v>
      </c>
      <c r="U231" s="910" t="s">
        <v>595</v>
      </c>
      <c r="V231" s="916" t="s">
        <v>589</v>
      </c>
      <c r="W231" s="519" t="s">
        <v>563</v>
      </c>
      <c r="X231" s="635" t="s">
        <v>590</v>
      </c>
      <c r="Y231" s="926" t="s">
        <v>751</v>
      </c>
      <c r="Z231" s="936" t="s">
        <v>756</v>
      </c>
      <c r="AA231" s="519" t="s">
        <v>563</v>
      </c>
      <c r="AB231" s="926" t="s">
        <v>751</v>
      </c>
      <c r="AC231" s="158"/>
      <c r="AD231" s="162"/>
      <c r="AE231" s="158"/>
      <c r="AF231" s="162"/>
      <c r="AG231" s="158"/>
      <c r="AH231" s="162"/>
      <c r="AI231" s="158"/>
      <c r="AJ231" s="162"/>
      <c r="AK231" s="158"/>
      <c r="AL231" s="162"/>
      <c r="AM231" s="158"/>
    </row>
    <row r="232" spans="1:39" ht="69" customHeight="1" thickBot="1" x14ac:dyDescent="0.25">
      <c r="A232" s="586"/>
      <c r="B232" s="614"/>
      <c r="C232" s="622"/>
      <c r="D232" s="279" t="s">
        <v>162</v>
      </c>
      <c r="E232" s="614"/>
      <c r="F232" s="372" t="s">
        <v>591</v>
      </c>
      <c r="G232" s="520"/>
      <c r="H232" s="732"/>
      <c r="I232" s="523"/>
      <c r="J232" s="523"/>
      <c r="K232" s="520"/>
      <c r="L232" s="640"/>
      <c r="M232" s="520"/>
      <c r="N232" s="517"/>
      <c r="O232" s="299" t="s">
        <v>559</v>
      </c>
      <c r="P232" s="520"/>
      <c r="Q232" s="523"/>
      <c r="R232" s="562"/>
      <c r="S232" s="566"/>
      <c r="T232" s="909"/>
      <c r="U232" s="911"/>
      <c r="V232" s="917"/>
      <c r="W232" s="520"/>
      <c r="X232" s="915"/>
      <c r="Y232" s="927"/>
      <c r="Z232" s="937"/>
      <c r="AA232" s="520"/>
      <c r="AB232" s="927"/>
      <c r="AC232" s="159"/>
      <c r="AD232" s="163"/>
      <c r="AE232" s="159"/>
      <c r="AF232" s="163"/>
      <c r="AG232" s="159"/>
      <c r="AH232" s="163"/>
      <c r="AI232" s="159"/>
      <c r="AJ232" s="163"/>
      <c r="AK232" s="159"/>
      <c r="AL232" s="163"/>
      <c r="AM232" s="159"/>
    </row>
    <row r="233" spans="1:39" ht="51.75" customHeight="1" x14ac:dyDescent="0.2">
      <c r="A233" s="586"/>
      <c r="B233" s="614"/>
      <c r="C233" s="622"/>
      <c r="D233" s="279" t="s">
        <v>161</v>
      </c>
      <c r="E233" s="614"/>
      <c r="F233" s="372" t="s">
        <v>592</v>
      </c>
      <c r="G233" s="520"/>
      <c r="H233" s="313" t="s">
        <v>633</v>
      </c>
      <c r="I233" s="523"/>
      <c r="J233" s="523"/>
      <c r="K233" s="520"/>
      <c r="L233" s="640"/>
      <c r="M233" s="520"/>
      <c r="N233" s="517"/>
      <c r="O233" s="299" t="s">
        <v>575</v>
      </c>
      <c r="P233" s="520"/>
      <c r="Q233" s="523"/>
      <c r="R233" s="562"/>
      <c r="S233" s="566"/>
      <c r="T233" s="591" t="s">
        <v>331</v>
      </c>
      <c r="U233" s="301" t="s">
        <v>580</v>
      </c>
      <c r="V233" s="308" t="s">
        <v>596</v>
      </c>
      <c r="W233" s="520"/>
      <c r="X233" s="301" t="s">
        <v>582</v>
      </c>
      <c r="Y233" s="410" t="s">
        <v>751</v>
      </c>
      <c r="Z233" s="412" t="s">
        <v>753</v>
      </c>
      <c r="AA233" s="520"/>
      <c r="AB233" s="405" t="s">
        <v>751</v>
      </c>
      <c r="AC233" s="159"/>
      <c r="AD233" s="163"/>
      <c r="AE233" s="159"/>
      <c r="AF233" s="163"/>
      <c r="AG233" s="159"/>
      <c r="AH233" s="163"/>
      <c r="AI233" s="159"/>
      <c r="AJ233" s="163"/>
      <c r="AK233" s="159"/>
      <c r="AL233" s="163"/>
      <c r="AM233" s="159"/>
    </row>
    <row r="234" spans="1:39" ht="57.75" customHeight="1" x14ac:dyDescent="0.2">
      <c r="A234" s="586"/>
      <c r="B234" s="614"/>
      <c r="C234" s="622"/>
      <c r="D234" s="624" t="s">
        <v>165</v>
      </c>
      <c r="E234" s="614"/>
      <c r="F234" s="372" t="s">
        <v>593</v>
      </c>
      <c r="G234" s="520"/>
      <c r="H234" s="376" t="s">
        <v>635</v>
      </c>
      <c r="I234" s="524"/>
      <c r="J234" s="524"/>
      <c r="K234" s="520"/>
      <c r="L234" s="640"/>
      <c r="M234" s="520"/>
      <c r="N234" s="517"/>
      <c r="O234" s="625" t="s">
        <v>576</v>
      </c>
      <c r="P234" s="520"/>
      <c r="Q234" s="524"/>
      <c r="R234" s="563"/>
      <c r="S234" s="566"/>
      <c r="T234" s="520"/>
      <c r="U234" s="301" t="s">
        <v>597</v>
      </c>
      <c r="V234" s="308" t="s">
        <v>596</v>
      </c>
      <c r="W234" s="520"/>
      <c r="X234" s="301" t="s">
        <v>598</v>
      </c>
      <c r="Y234" s="410" t="s">
        <v>751</v>
      </c>
      <c r="Z234" s="412" t="s">
        <v>757</v>
      </c>
      <c r="AA234" s="520"/>
      <c r="AB234" s="405" t="s">
        <v>751</v>
      </c>
      <c r="AC234" s="159"/>
      <c r="AD234" s="163"/>
      <c r="AE234" s="159"/>
      <c r="AF234" s="163"/>
      <c r="AG234" s="159"/>
      <c r="AH234" s="163"/>
      <c r="AI234" s="159"/>
      <c r="AJ234" s="163"/>
      <c r="AK234" s="159"/>
      <c r="AL234" s="163"/>
      <c r="AM234" s="159"/>
    </row>
    <row r="235" spans="1:39" ht="67.5" customHeight="1" thickBot="1" x14ac:dyDescent="0.25">
      <c r="A235" s="586"/>
      <c r="B235" s="614"/>
      <c r="C235" s="622"/>
      <c r="D235" s="510"/>
      <c r="E235" s="615"/>
      <c r="F235" s="372" t="s">
        <v>571</v>
      </c>
      <c r="G235" s="521"/>
      <c r="H235" s="260" t="s">
        <v>636</v>
      </c>
      <c r="I235" s="525"/>
      <c r="J235" s="525"/>
      <c r="K235" s="521"/>
      <c r="L235" s="641"/>
      <c r="M235" s="521"/>
      <c r="N235" s="518"/>
      <c r="O235" s="518"/>
      <c r="P235" s="521"/>
      <c r="Q235" s="525"/>
      <c r="R235" s="564"/>
      <c r="S235" s="567"/>
      <c r="T235" s="521"/>
      <c r="U235" s="301" t="s">
        <v>599</v>
      </c>
      <c r="V235" s="308" t="s">
        <v>596</v>
      </c>
      <c r="W235" s="521"/>
      <c r="X235" s="301" t="s">
        <v>600</v>
      </c>
      <c r="Y235" s="411" t="s">
        <v>751</v>
      </c>
      <c r="Z235" s="413" t="s">
        <v>758</v>
      </c>
      <c r="AA235" s="521"/>
      <c r="AB235" s="411" t="s">
        <v>751</v>
      </c>
      <c r="AC235" s="160"/>
      <c r="AD235" s="164"/>
      <c r="AE235" s="160"/>
      <c r="AF235" s="164"/>
      <c r="AG235" s="160"/>
      <c r="AH235" s="164"/>
      <c r="AI235" s="160"/>
      <c r="AJ235" s="164"/>
      <c r="AK235" s="160"/>
      <c r="AL235" s="164"/>
      <c r="AM235" s="160"/>
    </row>
    <row r="236" spans="1:39" ht="75" customHeight="1" x14ac:dyDescent="0.2">
      <c r="A236" s="586"/>
      <c r="B236" s="614"/>
      <c r="C236" s="621">
        <v>46</v>
      </c>
      <c r="D236" s="262" t="s">
        <v>163</v>
      </c>
      <c r="E236" s="613" t="s">
        <v>157</v>
      </c>
      <c r="F236" s="377" t="s">
        <v>527</v>
      </c>
      <c r="G236" s="624" t="s">
        <v>601</v>
      </c>
      <c r="H236" s="353" t="s">
        <v>637</v>
      </c>
      <c r="I236" s="522" t="s">
        <v>29</v>
      </c>
      <c r="J236" s="522" t="s">
        <v>114</v>
      </c>
      <c r="K236" s="519">
        <f>VLOOKUP(I236,'[12]MATRIZ CALIFICACIÓN'!$B$10:$C$14,2,0)</f>
        <v>3</v>
      </c>
      <c r="L236" s="639">
        <f>HLOOKUP(J236,'[12]MATRIZ CALIFICACIÓN'!$D$8:$F$9,2,0)</f>
        <v>2</v>
      </c>
      <c r="M236" s="519">
        <f>VALUE(CONCATENATE(K236,L236))</f>
        <v>32</v>
      </c>
      <c r="N236" s="516" t="str">
        <f>VLOOKUP(M236,'MATRIZ CALIFICACIÓN'!$D$27:$E$69,2,0)</f>
        <v xml:space="preserve">ALTA </v>
      </c>
      <c r="O236" s="635" t="s">
        <v>559</v>
      </c>
      <c r="P236" s="519" t="s">
        <v>106</v>
      </c>
      <c r="Q236" s="522" t="s">
        <v>12</v>
      </c>
      <c r="R236" s="561" t="s">
        <v>114</v>
      </c>
      <c r="S236" s="912" t="s">
        <v>35</v>
      </c>
      <c r="T236" s="519" t="s">
        <v>331</v>
      </c>
      <c r="U236" s="918" t="s">
        <v>580</v>
      </c>
      <c r="V236" s="519" t="s">
        <v>581</v>
      </c>
      <c r="W236" s="519" t="s">
        <v>563</v>
      </c>
      <c r="X236" s="1175" t="s">
        <v>582</v>
      </c>
      <c r="Y236" s="926" t="s">
        <v>751</v>
      </c>
      <c r="Z236" s="929" t="s">
        <v>753</v>
      </c>
      <c r="AA236" s="519" t="s">
        <v>563</v>
      </c>
      <c r="AB236" s="926" t="s">
        <v>751</v>
      </c>
      <c r="AC236" s="158"/>
      <c r="AD236" s="162"/>
      <c r="AE236" s="158"/>
      <c r="AF236" s="162"/>
      <c r="AG236" s="158"/>
      <c r="AH236" s="162"/>
      <c r="AI236" s="158"/>
      <c r="AJ236" s="162"/>
      <c r="AK236" s="158"/>
      <c r="AL236" s="162"/>
      <c r="AM236" s="158"/>
    </row>
    <row r="237" spans="1:39" ht="20.25" customHeight="1" thickBot="1" x14ac:dyDescent="0.25">
      <c r="A237" s="586"/>
      <c r="B237" s="614"/>
      <c r="C237" s="622"/>
      <c r="D237" s="279" t="s">
        <v>162</v>
      </c>
      <c r="E237" s="614"/>
      <c r="F237" s="369" t="s">
        <v>570</v>
      </c>
      <c r="G237" s="509"/>
      <c r="H237" s="359" t="s">
        <v>633</v>
      </c>
      <c r="I237" s="523"/>
      <c r="J237" s="523"/>
      <c r="K237" s="520"/>
      <c r="L237" s="640"/>
      <c r="M237" s="520"/>
      <c r="N237" s="517"/>
      <c r="O237" s="915"/>
      <c r="P237" s="520"/>
      <c r="Q237" s="523"/>
      <c r="R237" s="562"/>
      <c r="S237" s="913"/>
      <c r="T237" s="520"/>
      <c r="U237" s="702"/>
      <c r="V237" s="520"/>
      <c r="W237" s="520"/>
      <c r="X237" s="904"/>
      <c r="Y237" s="928"/>
      <c r="Z237" s="925"/>
      <c r="AA237" s="520"/>
      <c r="AB237" s="927"/>
      <c r="AC237" s="159"/>
      <c r="AD237" s="163"/>
      <c r="AE237" s="159"/>
      <c r="AF237" s="163"/>
      <c r="AG237" s="159"/>
      <c r="AH237" s="163"/>
      <c r="AI237" s="159"/>
      <c r="AJ237" s="163"/>
      <c r="AK237" s="159"/>
      <c r="AL237" s="163"/>
      <c r="AM237" s="159"/>
    </row>
    <row r="238" spans="1:39" ht="42.75" customHeight="1" x14ac:dyDescent="0.2">
      <c r="A238" s="586"/>
      <c r="B238" s="614"/>
      <c r="C238" s="622"/>
      <c r="D238" s="279" t="s">
        <v>164</v>
      </c>
      <c r="E238" s="614"/>
      <c r="F238" s="369" t="s">
        <v>602</v>
      </c>
      <c r="G238" s="509"/>
      <c r="H238" s="378" t="s">
        <v>635</v>
      </c>
      <c r="I238" s="523"/>
      <c r="J238" s="523"/>
      <c r="K238" s="520"/>
      <c r="L238" s="640"/>
      <c r="M238" s="520"/>
      <c r="N238" s="517"/>
      <c r="O238" s="626" t="s">
        <v>604</v>
      </c>
      <c r="P238" s="520"/>
      <c r="Q238" s="523"/>
      <c r="R238" s="562"/>
      <c r="S238" s="913"/>
      <c r="T238" s="520"/>
      <c r="U238" s="724" t="s">
        <v>607</v>
      </c>
      <c r="V238" s="730" t="s">
        <v>581</v>
      </c>
      <c r="W238" s="520"/>
      <c r="X238" s="903" t="s">
        <v>606</v>
      </c>
      <c r="Y238" s="930" t="s">
        <v>751</v>
      </c>
      <c r="Z238" s="924" t="s">
        <v>759</v>
      </c>
      <c r="AA238" s="520"/>
      <c r="AB238" s="926" t="s">
        <v>751</v>
      </c>
      <c r="AC238" s="159"/>
      <c r="AD238" s="163"/>
      <c r="AE238" s="159"/>
      <c r="AF238" s="163"/>
      <c r="AG238" s="159"/>
      <c r="AH238" s="163"/>
      <c r="AI238" s="159"/>
      <c r="AJ238" s="163"/>
      <c r="AK238" s="159"/>
      <c r="AL238" s="163"/>
      <c r="AM238" s="159"/>
    </row>
    <row r="239" spans="1:39" ht="50.25" customHeight="1" thickBot="1" x14ac:dyDescent="0.25">
      <c r="A239" s="586"/>
      <c r="B239" s="614"/>
      <c r="C239" s="622"/>
      <c r="D239" s="279" t="s">
        <v>165</v>
      </c>
      <c r="E239" s="614"/>
      <c r="F239" s="712" t="s">
        <v>603</v>
      </c>
      <c r="G239" s="509"/>
      <c r="H239" s="591" t="s">
        <v>636</v>
      </c>
      <c r="I239" s="524"/>
      <c r="J239" s="524"/>
      <c r="K239" s="520"/>
      <c r="L239" s="640"/>
      <c r="M239" s="520"/>
      <c r="N239" s="517"/>
      <c r="O239" s="915"/>
      <c r="P239" s="520"/>
      <c r="Q239" s="524"/>
      <c r="R239" s="563"/>
      <c r="S239" s="913"/>
      <c r="T239" s="520"/>
      <c r="U239" s="724"/>
      <c r="V239" s="730"/>
      <c r="W239" s="520"/>
      <c r="X239" s="904"/>
      <c r="Y239" s="928"/>
      <c r="Z239" s="925"/>
      <c r="AA239" s="520"/>
      <c r="AB239" s="927"/>
      <c r="AC239" s="159"/>
      <c r="AD239" s="163"/>
      <c r="AE239" s="159"/>
      <c r="AF239" s="163"/>
      <c r="AG239" s="159"/>
      <c r="AH239" s="163"/>
      <c r="AI239" s="159"/>
      <c r="AJ239" s="163"/>
      <c r="AK239" s="159"/>
      <c r="AL239" s="163"/>
      <c r="AM239" s="159"/>
    </row>
    <row r="240" spans="1:39" ht="76.5" customHeight="1" thickBot="1" x14ac:dyDescent="0.25">
      <c r="A240" s="586"/>
      <c r="B240" s="614"/>
      <c r="C240" s="622"/>
      <c r="D240" s="258" t="s">
        <v>166</v>
      </c>
      <c r="E240" s="615"/>
      <c r="F240" s="557"/>
      <c r="G240" s="510"/>
      <c r="H240" s="521"/>
      <c r="I240" s="525"/>
      <c r="J240" s="525"/>
      <c r="K240" s="521"/>
      <c r="L240" s="641"/>
      <c r="M240" s="521"/>
      <c r="N240" s="518"/>
      <c r="O240" s="304" t="s">
        <v>605</v>
      </c>
      <c r="P240" s="521"/>
      <c r="Q240" s="525"/>
      <c r="R240" s="564"/>
      <c r="S240" s="914"/>
      <c r="T240" s="521"/>
      <c r="U240" s="261" t="s">
        <v>599</v>
      </c>
      <c r="V240" s="244" t="s">
        <v>581</v>
      </c>
      <c r="W240" s="521"/>
      <c r="X240" s="1176" t="s">
        <v>600</v>
      </c>
      <c r="Y240" s="453" t="s">
        <v>751</v>
      </c>
      <c r="Z240" s="417" t="s">
        <v>758</v>
      </c>
      <c r="AA240" s="521"/>
      <c r="AB240" s="415" t="s">
        <v>751</v>
      </c>
      <c r="AC240" s="160"/>
      <c r="AD240" s="164"/>
      <c r="AE240" s="160"/>
      <c r="AF240" s="164"/>
      <c r="AG240" s="160"/>
      <c r="AH240" s="164"/>
      <c r="AI240" s="160"/>
      <c r="AJ240" s="164"/>
      <c r="AK240" s="160"/>
      <c r="AL240" s="164"/>
      <c r="AM240" s="160"/>
    </row>
    <row r="241" spans="1:39" ht="75" customHeight="1" x14ac:dyDescent="0.2">
      <c r="A241" s="586"/>
      <c r="B241" s="614"/>
      <c r="C241" s="621">
        <v>47</v>
      </c>
      <c r="D241" s="458" t="s">
        <v>163</v>
      </c>
      <c r="E241" s="613" t="s">
        <v>159</v>
      </c>
      <c r="F241" s="370" t="s">
        <v>527</v>
      </c>
      <c r="G241" s="519" t="s">
        <v>609</v>
      </c>
      <c r="H241" s="464" t="s">
        <v>637</v>
      </c>
      <c r="I241" s="522" t="s">
        <v>29</v>
      </c>
      <c r="J241" s="522" t="s">
        <v>114</v>
      </c>
      <c r="K241" s="519">
        <f>VLOOKUP(I241,'[12]MATRIZ CALIFICACIÓN'!$B$10:$C$14,2,0)</f>
        <v>3</v>
      </c>
      <c r="L241" s="639">
        <f>HLOOKUP(J241,'[12]MATRIZ CALIFICACIÓN'!$D$8:$F$9,2,0)</f>
        <v>2</v>
      </c>
      <c r="M241" s="519">
        <f>VALUE(CONCATENATE(K241,L241))</f>
        <v>32</v>
      </c>
      <c r="N241" s="516" t="str">
        <f>VLOOKUP(M241,'MATRIZ CALIFICACIÓN'!$D$27:$E$69,2,0)</f>
        <v xml:space="preserve">ALTA </v>
      </c>
      <c r="O241" s="519" t="s">
        <v>610</v>
      </c>
      <c r="P241" s="519" t="s">
        <v>106</v>
      </c>
      <c r="Q241" s="522" t="s">
        <v>47</v>
      </c>
      <c r="R241" s="561" t="s">
        <v>114</v>
      </c>
      <c r="S241" s="571" t="s">
        <v>10</v>
      </c>
      <c r="T241" s="519" t="s">
        <v>331</v>
      </c>
      <c r="U241" s="635" t="s">
        <v>580</v>
      </c>
      <c r="V241" s="718" t="s">
        <v>613</v>
      </c>
      <c r="W241" s="519" t="s">
        <v>563</v>
      </c>
      <c r="X241" s="635" t="s">
        <v>614</v>
      </c>
      <c r="Y241" s="926" t="s">
        <v>751</v>
      </c>
      <c r="Z241" s="929" t="s">
        <v>760</v>
      </c>
      <c r="AA241" s="519" t="s">
        <v>563</v>
      </c>
      <c r="AB241" s="926" t="s">
        <v>751</v>
      </c>
      <c r="AC241" s="158"/>
      <c r="AD241" s="162"/>
      <c r="AE241" s="158"/>
      <c r="AF241" s="162"/>
      <c r="AG241" s="158"/>
      <c r="AH241" s="162"/>
      <c r="AI241" s="158"/>
      <c r="AJ241" s="162"/>
      <c r="AK241" s="158"/>
      <c r="AL241" s="162"/>
      <c r="AM241" s="158"/>
    </row>
    <row r="242" spans="1:39" ht="26.25" customHeight="1" x14ac:dyDescent="0.2">
      <c r="A242" s="586"/>
      <c r="B242" s="614"/>
      <c r="C242" s="622"/>
      <c r="D242" s="461" t="s">
        <v>162</v>
      </c>
      <c r="E242" s="614"/>
      <c r="F242" s="372" t="s">
        <v>570</v>
      </c>
      <c r="G242" s="520"/>
      <c r="H242" s="455" t="s">
        <v>633</v>
      </c>
      <c r="I242" s="523"/>
      <c r="J242" s="523"/>
      <c r="K242" s="520"/>
      <c r="L242" s="640"/>
      <c r="M242" s="520"/>
      <c r="N242" s="517"/>
      <c r="O242" s="906"/>
      <c r="P242" s="520"/>
      <c r="Q242" s="523"/>
      <c r="R242" s="562"/>
      <c r="S242" s="701"/>
      <c r="T242" s="520"/>
      <c r="U242" s="915"/>
      <c r="V242" s="908"/>
      <c r="W242" s="520"/>
      <c r="X242" s="915"/>
      <c r="Y242" s="928"/>
      <c r="Z242" s="925"/>
      <c r="AA242" s="520"/>
      <c r="AB242" s="928"/>
      <c r="AC242" s="159"/>
      <c r="AD242" s="163"/>
      <c r="AE242" s="159"/>
      <c r="AF242" s="163"/>
      <c r="AG242" s="159"/>
      <c r="AH242" s="163"/>
      <c r="AI242" s="159"/>
      <c r="AJ242" s="163"/>
      <c r="AK242" s="159"/>
      <c r="AL242" s="163"/>
      <c r="AM242" s="159"/>
    </row>
    <row r="243" spans="1:39" ht="30" customHeight="1" x14ac:dyDescent="0.2">
      <c r="A243" s="586"/>
      <c r="B243" s="614"/>
      <c r="C243" s="622"/>
      <c r="D243" s="461" t="s">
        <v>164</v>
      </c>
      <c r="E243" s="614"/>
      <c r="F243" s="372" t="s">
        <v>571</v>
      </c>
      <c r="G243" s="520"/>
      <c r="H243" s="379" t="s">
        <v>635</v>
      </c>
      <c r="I243" s="523"/>
      <c r="J243" s="523"/>
      <c r="K243" s="520"/>
      <c r="L243" s="640"/>
      <c r="M243" s="520"/>
      <c r="N243" s="517"/>
      <c r="O243" s="591" t="s">
        <v>611</v>
      </c>
      <c r="P243" s="520"/>
      <c r="Q243" s="523"/>
      <c r="R243" s="562"/>
      <c r="S243" s="539"/>
      <c r="T243" s="520"/>
      <c r="U243" s="626" t="s">
        <v>615</v>
      </c>
      <c r="V243" s="727" t="s">
        <v>613</v>
      </c>
      <c r="W243" s="520"/>
      <c r="X243" s="626" t="s">
        <v>616</v>
      </c>
      <c r="Y243" s="930" t="s">
        <v>751</v>
      </c>
      <c r="Z243" s="924" t="s">
        <v>761</v>
      </c>
      <c r="AA243" s="520"/>
      <c r="AB243" s="930" t="s">
        <v>751</v>
      </c>
      <c r="AC243" s="159"/>
      <c r="AD243" s="163"/>
      <c r="AE243" s="159"/>
      <c r="AF243" s="163"/>
      <c r="AG243" s="159"/>
      <c r="AH243" s="163"/>
      <c r="AI243" s="159"/>
      <c r="AJ243" s="163"/>
      <c r="AK243" s="159"/>
      <c r="AL243" s="163"/>
      <c r="AM243" s="159"/>
    </row>
    <row r="244" spans="1:39" ht="42.75" customHeight="1" x14ac:dyDescent="0.2">
      <c r="A244" s="586"/>
      <c r="B244" s="614"/>
      <c r="C244" s="622"/>
      <c r="D244" s="461" t="s">
        <v>165</v>
      </c>
      <c r="E244" s="614"/>
      <c r="F244" s="712" t="s">
        <v>608</v>
      </c>
      <c r="G244" s="520"/>
      <c r="H244" s="451" t="s">
        <v>636</v>
      </c>
      <c r="I244" s="524"/>
      <c r="J244" s="524"/>
      <c r="K244" s="520"/>
      <c r="L244" s="640"/>
      <c r="M244" s="520"/>
      <c r="N244" s="517"/>
      <c r="O244" s="906"/>
      <c r="P244" s="520"/>
      <c r="Q244" s="524"/>
      <c r="R244" s="563"/>
      <c r="S244" s="539"/>
      <c r="T244" s="520"/>
      <c r="U244" s="915"/>
      <c r="V244" s="908"/>
      <c r="W244" s="520"/>
      <c r="X244" s="915"/>
      <c r="Y244" s="928"/>
      <c r="Z244" s="925"/>
      <c r="AA244" s="520"/>
      <c r="AB244" s="928"/>
      <c r="AC244" s="159"/>
      <c r="AD244" s="163"/>
      <c r="AE244" s="159"/>
      <c r="AF244" s="163"/>
      <c r="AG244" s="159"/>
      <c r="AH244" s="163"/>
      <c r="AI244" s="159"/>
      <c r="AJ244" s="163"/>
      <c r="AK244" s="159"/>
      <c r="AL244" s="163"/>
      <c r="AM244" s="159"/>
    </row>
    <row r="245" spans="1:39" ht="42.75" customHeight="1" x14ac:dyDescent="0.2">
      <c r="A245" s="586"/>
      <c r="B245" s="614"/>
      <c r="C245" s="622"/>
      <c r="D245" s="624" t="s">
        <v>166</v>
      </c>
      <c r="E245" s="614"/>
      <c r="F245" s="556"/>
      <c r="G245" s="520"/>
      <c r="H245" s="452" t="s">
        <v>638</v>
      </c>
      <c r="I245" s="524"/>
      <c r="J245" s="524"/>
      <c r="K245" s="520"/>
      <c r="L245" s="640"/>
      <c r="M245" s="520"/>
      <c r="N245" s="517"/>
      <c r="O245" s="626" t="s">
        <v>612</v>
      </c>
      <c r="P245" s="520"/>
      <c r="Q245" s="524"/>
      <c r="R245" s="563"/>
      <c r="S245" s="539"/>
      <c r="T245" s="520"/>
      <c r="U245" s="626" t="s">
        <v>617</v>
      </c>
      <c r="V245" s="727" t="s">
        <v>618</v>
      </c>
      <c r="W245" s="520"/>
      <c r="X245" s="626" t="s">
        <v>614</v>
      </c>
      <c r="Y245" s="931" t="s">
        <v>762</v>
      </c>
      <c r="Z245" s="932" t="s">
        <v>763</v>
      </c>
      <c r="AA245" s="520"/>
      <c r="AB245" s="934">
        <v>1</v>
      </c>
      <c r="AC245" s="375"/>
      <c r="AD245" s="170"/>
      <c r="AE245" s="375"/>
      <c r="AF245" s="170"/>
      <c r="AG245" s="375"/>
      <c r="AH245" s="170"/>
      <c r="AI245" s="375"/>
      <c r="AJ245" s="170"/>
      <c r="AK245" s="375"/>
      <c r="AL245" s="170"/>
      <c r="AM245" s="375"/>
    </row>
    <row r="246" spans="1:39" ht="51.75" customHeight="1" thickBot="1" x14ac:dyDescent="0.25">
      <c r="A246" s="586"/>
      <c r="B246" s="614"/>
      <c r="C246" s="622"/>
      <c r="D246" s="510"/>
      <c r="E246" s="615"/>
      <c r="F246" s="557"/>
      <c r="G246" s="521"/>
      <c r="H246" s="452" t="s">
        <v>632</v>
      </c>
      <c r="I246" s="525"/>
      <c r="J246" s="525"/>
      <c r="K246" s="521"/>
      <c r="L246" s="641"/>
      <c r="M246" s="521"/>
      <c r="N246" s="518"/>
      <c r="O246" s="628"/>
      <c r="P246" s="521"/>
      <c r="Q246" s="525"/>
      <c r="R246" s="564"/>
      <c r="S246" s="540"/>
      <c r="T246" s="521"/>
      <c r="U246" s="628"/>
      <c r="V246" s="720"/>
      <c r="W246" s="521"/>
      <c r="X246" s="628"/>
      <c r="Y246" s="927"/>
      <c r="Z246" s="933"/>
      <c r="AA246" s="521"/>
      <c r="AB246" s="935"/>
      <c r="AC246" s="160"/>
      <c r="AD246" s="164"/>
      <c r="AE246" s="160"/>
      <c r="AF246" s="164"/>
      <c r="AG246" s="160"/>
      <c r="AH246" s="164"/>
      <c r="AI246" s="160"/>
      <c r="AJ246" s="164"/>
      <c r="AK246" s="160"/>
      <c r="AL246" s="164"/>
      <c r="AM246" s="160"/>
    </row>
    <row r="247" spans="1:39" ht="64.5" customHeight="1" x14ac:dyDescent="0.2">
      <c r="A247" s="586"/>
      <c r="B247" s="614"/>
      <c r="C247" s="621">
        <v>48</v>
      </c>
      <c r="D247" s="262" t="s">
        <v>163</v>
      </c>
      <c r="E247" s="613" t="s">
        <v>157</v>
      </c>
      <c r="F247" s="377" t="s">
        <v>527</v>
      </c>
      <c r="G247" s="519" t="s">
        <v>620</v>
      </c>
      <c r="H247" s="353" t="s">
        <v>639</v>
      </c>
      <c r="I247" s="522" t="s">
        <v>12</v>
      </c>
      <c r="J247" s="522" t="s">
        <v>114</v>
      </c>
      <c r="K247" s="519">
        <f>VLOOKUP(I247,'[12]MATRIZ CALIFICACIÓN'!$B$10:$C$14,2,0)</f>
        <v>2</v>
      </c>
      <c r="L247" s="639">
        <f>HLOOKUP(J247,'[12]MATRIZ CALIFICACIÓN'!$D$8:$F$9,2,0)</f>
        <v>2</v>
      </c>
      <c r="M247" s="519">
        <f>VALUE(CONCATENATE(K247,L247))</f>
        <v>22</v>
      </c>
      <c r="N247" s="516" t="str">
        <f>VLOOKUP(M247,'MATRIZ CALIFICACIÓN'!$D$27:$E$69,2,0)</f>
        <v>MODERADA</v>
      </c>
      <c r="O247" s="635" t="s">
        <v>621</v>
      </c>
      <c r="P247" s="519" t="s">
        <v>106</v>
      </c>
      <c r="Q247" s="522" t="s">
        <v>47</v>
      </c>
      <c r="R247" s="561" t="s">
        <v>114</v>
      </c>
      <c r="S247" s="571" t="s">
        <v>10</v>
      </c>
      <c r="T247" s="519" t="s">
        <v>331</v>
      </c>
      <c r="U247" s="265" t="s">
        <v>623</v>
      </c>
      <c r="V247" s="272" t="s">
        <v>624</v>
      </c>
      <c r="W247" s="519" t="s">
        <v>563</v>
      </c>
      <c r="X247" s="362" t="s">
        <v>625</v>
      </c>
      <c r="Y247" s="414" t="s">
        <v>751</v>
      </c>
      <c r="Z247" s="416" t="s">
        <v>764</v>
      </c>
      <c r="AA247" s="519" t="s">
        <v>563</v>
      </c>
      <c r="AB247" s="414" t="s">
        <v>751</v>
      </c>
      <c r="AC247" s="158"/>
      <c r="AD247" s="162"/>
      <c r="AE247" s="158"/>
      <c r="AF247" s="162"/>
      <c r="AG247" s="158"/>
      <c r="AH247" s="162"/>
      <c r="AI247" s="158"/>
      <c r="AJ247" s="162"/>
      <c r="AK247" s="158"/>
      <c r="AL247" s="162"/>
      <c r="AM247" s="158"/>
    </row>
    <row r="248" spans="1:39" ht="24.75" customHeight="1" x14ac:dyDescent="0.2">
      <c r="A248" s="586"/>
      <c r="B248" s="614"/>
      <c r="C248" s="622"/>
      <c r="D248" s="279" t="s">
        <v>162</v>
      </c>
      <c r="E248" s="614"/>
      <c r="F248" s="369" t="s">
        <v>570</v>
      </c>
      <c r="G248" s="520"/>
      <c r="H248" s="359" t="s">
        <v>633</v>
      </c>
      <c r="I248" s="523"/>
      <c r="J248" s="523"/>
      <c r="K248" s="520"/>
      <c r="L248" s="640"/>
      <c r="M248" s="520"/>
      <c r="N248" s="784"/>
      <c r="O248" s="915"/>
      <c r="P248" s="520"/>
      <c r="Q248" s="523"/>
      <c r="R248" s="562"/>
      <c r="S248" s="539"/>
      <c r="T248" s="520"/>
      <c r="U248" s="591" t="s">
        <v>626</v>
      </c>
      <c r="V248" s="591" t="s">
        <v>624</v>
      </c>
      <c r="W248" s="520"/>
      <c r="X248" s="903" t="s">
        <v>616</v>
      </c>
      <c r="Y248" s="945" t="s">
        <v>751</v>
      </c>
      <c r="Z248" s="513" t="s">
        <v>765</v>
      </c>
      <c r="AA248" s="520"/>
      <c r="AB248" s="948" t="s">
        <v>751</v>
      </c>
      <c r="AC248" s="159"/>
      <c r="AD248" s="163"/>
      <c r="AE248" s="159"/>
      <c r="AF248" s="163"/>
      <c r="AG248" s="159"/>
      <c r="AH248" s="163"/>
      <c r="AI248" s="159"/>
      <c r="AJ248" s="163"/>
      <c r="AK248" s="159"/>
      <c r="AL248" s="163"/>
      <c r="AM248" s="159"/>
    </row>
    <row r="249" spans="1:39" ht="44.25" customHeight="1" x14ac:dyDescent="0.2">
      <c r="A249" s="586"/>
      <c r="B249" s="614"/>
      <c r="C249" s="622"/>
      <c r="D249" s="279" t="s">
        <v>164</v>
      </c>
      <c r="E249" s="614"/>
      <c r="F249" s="712" t="s">
        <v>619</v>
      </c>
      <c r="G249" s="520"/>
      <c r="H249" s="591" t="s">
        <v>638</v>
      </c>
      <c r="I249" s="523"/>
      <c r="J249" s="523"/>
      <c r="K249" s="520"/>
      <c r="L249" s="640"/>
      <c r="M249" s="520"/>
      <c r="N249" s="517"/>
      <c r="O249" s="591" t="s">
        <v>622</v>
      </c>
      <c r="P249" s="520"/>
      <c r="Q249" s="523"/>
      <c r="R249" s="562"/>
      <c r="S249" s="539"/>
      <c r="T249" s="520"/>
      <c r="U249" s="520"/>
      <c r="V249" s="520"/>
      <c r="W249" s="520"/>
      <c r="X249" s="1177"/>
      <c r="Y249" s="946"/>
      <c r="Z249" s="526"/>
      <c r="AA249" s="520"/>
      <c r="AB249" s="949"/>
      <c r="AC249" s="159"/>
      <c r="AD249" s="163"/>
      <c r="AE249" s="159"/>
      <c r="AF249" s="163"/>
      <c r="AG249" s="159"/>
      <c r="AH249" s="163"/>
      <c r="AI249" s="159"/>
      <c r="AJ249" s="163"/>
      <c r="AK249" s="159"/>
      <c r="AL249" s="163"/>
      <c r="AM249" s="159"/>
    </row>
    <row r="250" spans="1:39" ht="33" customHeight="1" x14ac:dyDescent="0.2">
      <c r="A250" s="586"/>
      <c r="B250" s="614"/>
      <c r="C250" s="622"/>
      <c r="D250" s="279" t="s">
        <v>165</v>
      </c>
      <c r="E250" s="614"/>
      <c r="F250" s="556"/>
      <c r="G250" s="520"/>
      <c r="H250" s="520"/>
      <c r="I250" s="524"/>
      <c r="J250" s="524"/>
      <c r="K250" s="520"/>
      <c r="L250" s="640"/>
      <c r="M250" s="520"/>
      <c r="N250" s="517"/>
      <c r="O250" s="520"/>
      <c r="P250" s="520"/>
      <c r="Q250" s="524"/>
      <c r="R250" s="563"/>
      <c r="S250" s="539"/>
      <c r="T250" s="520"/>
      <c r="U250" s="520"/>
      <c r="V250" s="520"/>
      <c r="W250" s="520"/>
      <c r="X250" s="1177"/>
      <c r="Y250" s="946"/>
      <c r="Z250" s="526"/>
      <c r="AA250" s="520"/>
      <c r="AB250" s="949"/>
      <c r="AC250" s="159"/>
      <c r="AD250" s="163"/>
      <c r="AE250" s="159"/>
      <c r="AF250" s="163"/>
      <c r="AG250" s="159"/>
      <c r="AH250" s="163"/>
      <c r="AI250" s="159"/>
      <c r="AJ250" s="163"/>
      <c r="AK250" s="159"/>
      <c r="AL250" s="163"/>
      <c r="AM250" s="159"/>
    </row>
    <row r="251" spans="1:39" ht="35.25" customHeight="1" thickBot="1" x14ac:dyDescent="0.25">
      <c r="A251" s="587"/>
      <c r="B251" s="615"/>
      <c r="C251" s="622"/>
      <c r="D251" s="258" t="s">
        <v>166</v>
      </c>
      <c r="E251" s="615"/>
      <c r="F251" s="557"/>
      <c r="G251" s="521"/>
      <c r="H251" s="521"/>
      <c r="I251" s="525"/>
      <c r="J251" s="525"/>
      <c r="K251" s="521"/>
      <c r="L251" s="641"/>
      <c r="M251" s="521"/>
      <c r="N251" s="518"/>
      <c r="O251" s="521"/>
      <c r="P251" s="521"/>
      <c r="Q251" s="525"/>
      <c r="R251" s="564"/>
      <c r="S251" s="540"/>
      <c r="T251" s="521"/>
      <c r="U251" s="521"/>
      <c r="V251" s="521"/>
      <c r="W251" s="521"/>
      <c r="X251" s="905"/>
      <c r="Y251" s="947"/>
      <c r="Z251" s="527"/>
      <c r="AA251" s="521"/>
      <c r="AB251" s="950"/>
      <c r="AC251" s="160"/>
      <c r="AD251" s="164"/>
      <c r="AE251" s="160"/>
      <c r="AF251" s="164"/>
      <c r="AG251" s="160"/>
      <c r="AH251" s="164"/>
      <c r="AI251" s="160"/>
      <c r="AJ251" s="164"/>
      <c r="AK251" s="160"/>
      <c r="AL251" s="164"/>
      <c r="AM251" s="160"/>
    </row>
    <row r="252" spans="1:39" ht="63" customHeight="1" thickBot="1" x14ac:dyDescent="0.25">
      <c r="A252" s="585" t="s">
        <v>177</v>
      </c>
      <c r="B252" s="634" t="s">
        <v>727</v>
      </c>
      <c r="C252" s="667">
        <v>49</v>
      </c>
      <c r="D252" s="456" t="s">
        <v>163</v>
      </c>
      <c r="E252" s="454" t="s">
        <v>156</v>
      </c>
      <c r="F252" s="388" t="s">
        <v>728</v>
      </c>
      <c r="G252" s="531" t="s">
        <v>729</v>
      </c>
      <c r="H252" s="288" t="s">
        <v>730</v>
      </c>
      <c r="I252" s="522" t="s">
        <v>12</v>
      </c>
      <c r="J252" s="522" t="s">
        <v>114</v>
      </c>
      <c r="K252" s="613">
        <f>VLOOKUP(I252,'[22]MATRIZ CALIFICACIÓN'!$B$10:$C$14,2,0)</f>
        <v>2</v>
      </c>
      <c r="L252" s="636">
        <f>HLOOKUP(J252,'[22]MATRIZ CALIFICACIÓN'!$D$8:$F$9,2,0)</f>
        <v>2</v>
      </c>
      <c r="M252" s="613">
        <f>VALUE(CONCATENATE(K252,L252))</f>
        <v>22</v>
      </c>
      <c r="N252" s="516" t="str">
        <f>VLOOKUP(M252,'[22]MATRIZ CALIFICACIÓN'!$D$27:$E$69,2,0)</f>
        <v>MODERADA</v>
      </c>
      <c r="O252" s="389" t="s">
        <v>731</v>
      </c>
      <c r="P252" s="265" t="s">
        <v>106</v>
      </c>
      <c r="Q252" s="522" t="s">
        <v>12</v>
      </c>
      <c r="R252" s="561" t="s">
        <v>113</v>
      </c>
      <c r="S252" s="571" t="s">
        <v>10</v>
      </c>
      <c r="T252" s="293" t="s">
        <v>306</v>
      </c>
      <c r="U252" s="288" t="s">
        <v>732</v>
      </c>
      <c r="V252" s="246" t="s">
        <v>733</v>
      </c>
      <c r="W252" s="314" t="s">
        <v>734</v>
      </c>
      <c r="X252" s="270" t="s">
        <v>735</v>
      </c>
      <c r="Y252" s="418" t="s">
        <v>733</v>
      </c>
      <c r="Z252" s="419" t="s">
        <v>766</v>
      </c>
      <c r="AA252" s="420" t="s">
        <v>768</v>
      </c>
      <c r="AB252" s="419" t="s">
        <v>767</v>
      </c>
      <c r="AC252" s="158"/>
      <c r="AD252" s="162"/>
      <c r="AE252" s="158"/>
      <c r="AF252" s="162"/>
      <c r="AG252" s="158"/>
      <c r="AH252" s="162"/>
      <c r="AI252" s="158"/>
      <c r="AJ252" s="162"/>
      <c r="AK252" s="158"/>
      <c r="AL252" s="162"/>
      <c r="AM252" s="158"/>
    </row>
    <row r="253" spans="1:39" ht="35.25" customHeight="1" x14ac:dyDescent="0.2">
      <c r="A253" s="586"/>
      <c r="B253" s="619"/>
      <c r="C253" s="668"/>
      <c r="D253" s="459" t="s">
        <v>165</v>
      </c>
      <c r="E253" s="617" t="s">
        <v>157</v>
      </c>
      <c r="F253" s="390" t="s">
        <v>736</v>
      </c>
      <c r="G253" s="532"/>
      <c r="H253" s="309" t="s">
        <v>737</v>
      </c>
      <c r="I253" s="523"/>
      <c r="J253" s="523"/>
      <c r="K253" s="614"/>
      <c r="L253" s="637"/>
      <c r="M253" s="614"/>
      <c r="N253" s="517"/>
      <c r="O253" s="588" t="s">
        <v>738</v>
      </c>
      <c r="P253" s="591" t="s">
        <v>106</v>
      </c>
      <c r="Q253" s="523"/>
      <c r="R253" s="562"/>
      <c r="S253" s="539"/>
      <c r="T253" s="538" t="s">
        <v>306</v>
      </c>
      <c r="U253" s="538" t="s">
        <v>739</v>
      </c>
      <c r="V253" s="592" t="s">
        <v>733</v>
      </c>
      <c r="W253" s="595" t="s">
        <v>734</v>
      </c>
      <c r="X253" s="596" t="s">
        <v>735</v>
      </c>
      <c r="Y253" s="951" t="s">
        <v>733</v>
      </c>
      <c r="Z253" s="528" t="s">
        <v>766</v>
      </c>
      <c r="AA253" s="579" t="s">
        <v>768</v>
      </c>
      <c r="AB253" s="954" t="s">
        <v>767</v>
      </c>
      <c r="AC253" s="159"/>
      <c r="AD253" s="163"/>
      <c r="AE253" s="159"/>
      <c r="AF253" s="163"/>
      <c r="AG253" s="159"/>
      <c r="AH253" s="163"/>
      <c r="AI253" s="159"/>
      <c r="AJ253" s="163"/>
      <c r="AK253" s="159"/>
      <c r="AL253" s="163"/>
      <c r="AM253" s="159"/>
    </row>
    <row r="254" spans="1:39" ht="40.5" customHeight="1" x14ac:dyDescent="0.2">
      <c r="A254" s="586"/>
      <c r="B254" s="619"/>
      <c r="C254" s="668"/>
      <c r="D254" s="459" t="s">
        <v>164</v>
      </c>
      <c r="E254" s="614"/>
      <c r="F254" s="390" t="s">
        <v>324</v>
      </c>
      <c r="G254" s="532"/>
      <c r="H254" s="309" t="s">
        <v>740</v>
      </c>
      <c r="I254" s="523"/>
      <c r="J254" s="523"/>
      <c r="K254" s="614"/>
      <c r="L254" s="637"/>
      <c r="M254" s="614"/>
      <c r="N254" s="517"/>
      <c r="O254" s="589"/>
      <c r="P254" s="520"/>
      <c r="Q254" s="523"/>
      <c r="R254" s="562"/>
      <c r="S254" s="539"/>
      <c r="T254" s="539"/>
      <c r="U254" s="539"/>
      <c r="V254" s="593"/>
      <c r="W254" s="526"/>
      <c r="X254" s="597"/>
      <c r="Y254" s="952"/>
      <c r="Z254" s="529"/>
      <c r="AA254" s="490"/>
      <c r="AB254" s="529"/>
      <c r="AC254" s="159"/>
      <c r="AD254" s="163"/>
      <c r="AE254" s="159"/>
      <c r="AF254" s="163"/>
      <c r="AG254" s="159"/>
      <c r="AH254" s="163"/>
      <c r="AI254" s="159"/>
      <c r="AJ254" s="163"/>
      <c r="AK254" s="159"/>
      <c r="AL254" s="163"/>
      <c r="AM254" s="159"/>
    </row>
    <row r="255" spans="1:39" ht="27.75" customHeight="1" x14ac:dyDescent="0.2">
      <c r="A255" s="586"/>
      <c r="B255" s="619"/>
      <c r="C255" s="668"/>
      <c r="D255" s="624" t="s">
        <v>161</v>
      </c>
      <c r="E255" s="614"/>
      <c r="F255" s="599" t="s">
        <v>741</v>
      </c>
      <c r="G255" s="532"/>
      <c r="H255" s="538" t="s">
        <v>742</v>
      </c>
      <c r="I255" s="524"/>
      <c r="J255" s="524"/>
      <c r="K255" s="614"/>
      <c r="L255" s="637"/>
      <c r="M255" s="614"/>
      <c r="N255" s="517"/>
      <c r="O255" s="589"/>
      <c r="P255" s="520"/>
      <c r="Q255" s="524"/>
      <c r="R255" s="563"/>
      <c r="S255" s="539"/>
      <c r="T255" s="539"/>
      <c r="U255" s="539"/>
      <c r="V255" s="593"/>
      <c r="W255" s="526"/>
      <c r="X255" s="597"/>
      <c r="Y255" s="952"/>
      <c r="Z255" s="529"/>
      <c r="AA255" s="490"/>
      <c r="AB255" s="529"/>
      <c r="AC255" s="159"/>
      <c r="AD255" s="163"/>
      <c r="AE255" s="159"/>
      <c r="AF255" s="163"/>
      <c r="AG255" s="159"/>
      <c r="AH255" s="163"/>
      <c r="AI255" s="159"/>
      <c r="AJ255" s="163"/>
      <c r="AK255" s="159"/>
      <c r="AL255" s="163"/>
      <c r="AM255" s="159"/>
    </row>
    <row r="256" spans="1:39" ht="63.75" customHeight="1" thickBot="1" x14ac:dyDescent="0.25">
      <c r="A256" s="587"/>
      <c r="B256" s="620"/>
      <c r="C256" s="669"/>
      <c r="D256" s="510"/>
      <c r="E256" s="615"/>
      <c r="F256" s="600"/>
      <c r="G256" s="533"/>
      <c r="H256" s="540"/>
      <c r="I256" s="525"/>
      <c r="J256" s="525"/>
      <c r="K256" s="615"/>
      <c r="L256" s="638"/>
      <c r="M256" s="615"/>
      <c r="N256" s="518"/>
      <c r="O256" s="590"/>
      <c r="P256" s="521"/>
      <c r="Q256" s="525"/>
      <c r="R256" s="564"/>
      <c r="S256" s="540"/>
      <c r="T256" s="540"/>
      <c r="U256" s="540"/>
      <c r="V256" s="594"/>
      <c r="W256" s="527"/>
      <c r="X256" s="598"/>
      <c r="Y256" s="953"/>
      <c r="Z256" s="530"/>
      <c r="AA256" s="491"/>
      <c r="AB256" s="530"/>
      <c r="AC256" s="160"/>
      <c r="AD256" s="164"/>
      <c r="AE256" s="160"/>
      <c r="AF256" s="164"/>
      <c r="AG256" s="160"/>
      <c r="AH256" s="164"/>
      <c r="AI256" s="160"/>
      <c r="AJ256" s="164"/>
      <c r="AK256" s="160"/>
      <c r="AL256" s="164"/>
      <c r="AM256" s="160"/>
    </row>
  </sheetData>
  <sheetProtection formatCells="0" formatColumns="0" formatRows="0" insertRows="0" insertHyperlinks="0" sort="0" autoFilter="0" pivotTables="0"/>
  <dataConsolidate/>
  <mergeCells count="1351">
    <mergeCell ref="E200:E202"/>
    <mergeCell ref="F201:F202"/>
    <mergeCell ref="H200:H202"/>
    <mergeCell ref="H189:H192"/>
    <mergeCell ref="H153:H156"/>
    <mergeCell ref="F155:F156"/>
    <mergeCell ref="D255:D256"/>
    <mergeCell ref="Y204:Y207"/>
    <mergeCell ref="Z204:Z207"/>
    <mergeCell ref="AA204:AA207"/>
    <mergeCell ref="AB204:AB207"/>
    <mergeCell ref="Y208:Y211"/>
    <mergeCell ref="Z208:Z211"/>
    <mergeCell ref="AA208:AA211"/>
    <mergeCell ref="AB208:AB211"/>
    <mergeCell ref="Y85:Y89"/>
    <mergeCell ref="Z85:Z89"/>
    <mergeCell ref="AA85:AA89"/>
    <mergeCell ref="AB85:AB89"/>
    <mergeCell ref="T85:T89"/>
    <mergeCell ref="U85:U89"/>
    <mergeCell ref="V85:V89"/>
    <mergeCell ref="W85:W89"/>
    <mergeCell ref="X85:X89"/>
    <mergeCell ref="T90:T94"/>
    <mergeCell ref="U90:U94"/>
    <mergeCell ref="V90:V94"/>
    <mergeCell ref="W90:W94"/>
    <mergeCell ref="X90:X94"/>
    <mergeCell ref="Y90:Y94"/>
    <mergeCell ref="Z90:Z94"/>
    <mergeCell ref="AA90:AA94"/>
    <mergeCell ref="AB90:AB94"/>
    <mergeCell ref="Y30:Y31"/>
    <mergeCell ref="Z30:Z31"/>
    <mergeCell ref="AA30:AA31"/>
    <mergeCell ref="AB30:AB31"/>
    <mergeCell ref="Y33:Y34"/>
    <mergeCell ref="Z33:Z34"/>
    <mergeCell ref="AA33:AA34"/>
    <mergeCell ref="AB33:AB34"/>
    <mergeCell ref="Y37:Y39"/>
    <mergeCell ref="Z37:Z39"/>
    <mergeCell ref="AA37:AA39"/>
    <mergeCell ref="AB37:AB39"/>
    <mergeCell ref="Y70:Y74"/>
    <mergeCell ref="Z70:Z74"/>
    <mergeCell ref="AA70:AA74"/>
    <mergeCell ref="AB70:AB74"/>
    <mergeCell ref="Y76:Y79"/>
    <mergeCell ref="Z76:Z79"/>
    <mergeCell ref="AA76:AA79"/>
    <mergeCell ref="AB76:AB79"/>
    <mergeCell ref="C193:C197"/>
    <mergeCell ref="G193:G197"/>
    <mergeCell ref="I193:I197"/>
    <mergeCell ref="J193:J197"/>
    <mergeCell ref="K193:K197"/>
    <mergeCell ref="L193:L197"/>
    <mergeCell ref="M193:M197"/>
    <mergeCell ref="N193:N197"/>
    <mergeCell ref="O193:O197"/>
    <mergeCell ref="P193:P197"/>
    <mergeCell ref="Q193:Q197"/>
    <mergeCell ref="R193:R197"/>
    <mergeCell ref="S193:S197"/>
    <mergeCell ref="T193:T197"/>
    <mergeCell ref="U193:U197"/>
    <mergeCell ref="V193:V197"/>
    <mergeCell ref="W193:W197"/>
    <mergeCell ref="H194:H197"/>
    <mergeCell ref="D196:D197"/>
    <mergeCell ref="E196:E197"/>
    <mergeCell ref="F196:F197"/>
    <mergeCell ref="AA183:AA187"/>
    <mergeCell ref="AB183:AB187"/>
    <mergeCell ref="Y188:Y192"/>
    <mergeCell ref="Z188:Z192"/>
    <mergeCell ref="AA188:AA192"/>
    <mergeCell ref="AB188:AB192"/>
    <mergeCell ref="Y198:Y202"/>
    <mergeCell ref="Z198:Z202"/>
    <mergeCell ref="AA198:AA202"/>
    <mergeCell ref="AB198:AB202"/>
    <mergeCell ref="Y152:Y156"/>
    <mergeCell ref="Z152:Z156"/>
    <mergeCell ref="AA152:AA156"/>
    <mergeCell ref="AB152:AB156"/>
    <mergeCell ref="Y179:Y182"/>
    <mergeCell ref="Z179:Z182"/>
    <mergeCell ref="AA179:AA182"/>
    <mergeCell ref="AB179:AB182"/>
    <mergeCell ref="Y193:Y197"/>
    <mergeCell ref="Z193:Z197"/>
    <mergeCell ref="AA193:AA197"/>
    <mergeCell ref="AB193:AB197"/>
    <mergeCell ref="Y183:Y187"/>
    <mergeCell ref="Z183:Z187"/>
    <mergeCell ref="Y22:Y25"/>
    <mergeCell ref="Z22:Z25"/>
    <mergeCell ref="AA22:AA25"/>
    <mergeCell ref="AB22:AB25"/>
    <mergeCell ref="Z248:Z251"/>
    <mergeCell ref="Y248:Y251"/>
    <mergeCell ref="AA236:AA240"/>
    <mergeCell ref="AA247:AA251"/>
    <mergeCell ref="AB248:AB251"/>
    <mergeCell ref="Y253:Y256"/>
    <mergeCell ref="Z253:Z256"/>
    <mergeCell ref="AA253:AA256"/>
    <mergeCell ref="AB253:AB256"/>
    <mergeCell ref="Y165:Y168"/>
    <mergeCell ref="Z165:Z168"/>
    <mergeCell ref="AA165:AA168"/>
    <mergeCell ref="AB165:AB168"/>
    <mergeCell ref="Y171:Y173"/>
    <mergeCell ref="Z171:Z173"/>
    <mergeCell ref="AA171:AA173"/>
    <mergeCell ref="AB171:AB173"/>
    <mergeCell ref="Y169:Y170"/>
    <mergeCell ref="Z169:Z170"/>
    <mergeCell ref="AA169:AA170"/>
    <mergeCell ref="AB169:AB170"/>
    <mergeCell ref="Y175:Y178"/>
    <mergeCell ref="Z175:Z178"/>
    <mergeCell ref="AA175:AA178"/>
    <mergeCell ref="Y236:Y237"/>
    <mergeCell ref="Z236:Z237"/>
    <mergeCell ref="AB236:AB237"/>
    <mergeCell ref="Y238:Y239"/>
    <mergeCell ref="Z238:Z239"/>
    <mergeCell ref="AB238:AB239"/>
    <mergeCell ref="Y241:Y242"/>
    <mergeCell ref="Z241:Z242"/>
    <mergeCell ref="AA241:AA246"/>
    <mergeCell ref="AB241:AB242"/>
    <mergeCell ref="Y243:Y244"/>
    <mergeCell ref="Z243:Z244"/>
    <mergeCell ref="AB243:AB244"/>
    <mergeCell ref="Y245:Y246"/>
    <mergeCell ref="Z245:Z246"/>
    <mergeCell ref="AB245:AB246"/>
    <mergeCell ref="Y231:Y232"/>
    <mergeCell ref="Z231:Z232"/>
    <mergeCell ref="AB231:AB232"/>
    <mergeCell ref="AA231:AA235"/>
    <mergeCell ref="Y158:Y159"/>
    <mergeCell ref="Z158:Z159"/>
    <mergeCell ref="AA157:AA159"/>
    <mergeCell ref="AB158:AB159"/>
    <mergeCell ref="AA160:AA164"/>
    <mergeCell ref="Y163:Y164"/>
    <mergeCell ref="Z163:Z164"/>
    <mergeCell ref="AB163:AB164"/>
    <mergeCell ref="AA226:AA230"/>
    <mergeCell ref="AA221:AA225"/>
    <mergeCell ref="Z222:Z223"/>
    <mergeCell ref="Z224:Z225"/>
    <mergeCell ref="Y224:Y225"/>
    <mergeCell ref="AB224:AB225"/>
    <mergeCell ref="Y229:Y230"/>
    <mergeCell ref="Z229:Z230"/>
    <mergeCell ref="AB229:AB230"/>
    <mergeCell ref="AB175:AB178"/>
    <mergeCell ref="A221:A251"/>
    <mergeCell ref="H224:H225"/>
    <mergeCell ref="D234:D235"/>
    <mergeCell ref="P231:P235"/>
    <mergeCell ref="F239:F240"/>
    <mergeCell ref="H239:H240"/>
    <mergeCell ref="P236:P240"/>
    <mergeCell ref="W236:W240"/>
    <mergeCell ref="D245:D246"/>
    <mergeCell ref="F244:F246"/>
    <mergeCell ref="P241:P246"/>
    <mergeCell ref="T236:T240"/>
    <mergeCell ref="T241:T246"/>
    <mergeCell ref="T247:T251"/>
    <mergeCell ref="T233:T235"/>
    <mergeCell ref="F249:F251"/>
    <mergeCell ref="H249:H251"/>
    <mergeCell ref="P247:P251"/>
    <mergeCell ref="U248:U251"/>
    <mergeCell ref="V248:V251"/>
    <mergeCell ref="W247:W251"/>
    <mergeCell ref="O249:O251"/>
    <mergeCell ref="O238:O239"/>
    <mergeCell ref="E221:E225"/>
    <mergeCell ref="K247:K251"/>
    <mergeCell ref="L247:L251"/>
    <mergeCell ref="M247:M251"/>
    <mergeCell ref="N247:N251"/>
    <mergeCell ref="Q247:Q251"/>
    <mergeCell ref="R247:R251"/>
    <mergeCell ref="C226:C230"/>
    <mergeCell ref="G226:G230"/>
    <mergeCell ref="X248:X251"/>
    <mergeCell ref="W241:W246"/>
    <mergeCell ref="X241:X242"/>
    <mergeCell ref="U243:U244"/>
    <mergeCell ref="V243:V244"/>
    <mergeCell ref="X243:X244"/>
    <mergeCell ref="U245:U246"/>
    <mergeCell ref="V245:V246"/>
    <mergeCell ref="X245:X246"/>
    <mergeCell ref="E241:E246"/>
    <mergeCell ref="O241:O242"/>
    <mergeCell ref="O243:O244"/>
    <mergeCell ref="O245:O246"/>
    <mergeCell ref="U241:U242"/>
    <mergeCell ref="V241:V242"/>
    <mergeCell ref="E247:E251"/>
    <mergeCell ref="V231:V232"/>
    <mergeCell ref="X231:X232"/>
    <mergeCell ref="W231:W235"/>
    <mergeCell ref="E236:E240"/>
    <mergeCell ref="O236:O237"/>
    <mergeCell ref="X238:X239"/>
    <mergeCell ref="U236:U237"/>
    <mergeCell ref="V236:V237"/>
    <mergeCell ref="X236:X237"/>
    <mergeCell ref="U238:U239"/>
    <mergeCell ref="V238:V239"/>
    <mergeCell ref="M241:M246"/>
    <mergeCell ref="N231:N235"/>
    <mergeCell ref="O247:O248"/>
    <mergeCell ref="H231:H232"/>
    <mergeCell ref="J247:J251"/>
    <mergeCell ref="X222:X223"/>
    <mergeCell ref="T224:T225"/>
    <mergeCell ref="U224:U225"/>
    <mergeCell ref="V224:V225"/>
    <mergeCell ref="X224:X225"/>
    <mergeCell ref="W221:W225"/>
    <mergeCell ref="W226:W230"/>
    <mergeCell ref="T229:T230"/>
    <mergeCell ref="U229:U230"/>
    <mergeCell ref="V229:V230"/>
    <mergeCell ref="X229:X230"/>
    <mergeCell ref="T222:T223"/>
    <mergeCell ref="U222:U223"/>
    <mergeCell ref="V222:V223"/>
    <mergeCell ref="T231:T232"/>
    <mergeCell ref="U231:U232"/>
    <mergeCell ref="S247:S251"/>
    <mergeCell ref="Q231:Q235"/>
    <mergeCell ref="R231:R235"/>
    <mergeCell ref="S231:S235"/>
    <mergeCell ref="Q236:Q240"/>
    <mergeCell ref="R236:R240"/>
    <mergeCell ref="S236:S240"/>
    <mergeCell ref="I247:I251"/>
    <mergeCell ref="B221:B251"/>
    <mergeCell ref="E226:E230"/>
    <mergeCell ref="O229:O230"/>
    <mergeCell ref="D229:D230"/>
    <mergeCell ref="P226:P230"/>
    <mergeCell ref="E231:E235"/>
    <mergeCell ref="O234:O235"/>
    <mergeCell ref="G231:G235"/>
    <mergeCell ref="I231:I235"/>
    <mergeCell ref="J231:J235"/>
    <mergeCell ref="K231:K235"/>
    <mergeCell ref="L231:L235"/>
    <mergeCell ref="M231:M235"/>
    <mergeCell ref="J241:J246"/>
    <mergeCell ref="K241:K246"/>
    <mergeCell ref="L241:L246"/>
    <mergeCell ref="J203:J207"/>
    <mergeCell ref="K203:K207"/>
    <mergeCell ref="L203:L207"/>
    <mergeCell ref="C216:C220"/>
    <mergeCell ref="N216:N220"/>
    <mergeCell ref="C241:C246"/>
    <mergeCell ref="G241:G246"/>
    <mergeCell ref="I241:I246"/>
    <mergeCell ref="C236:C240"/>
    <mergeCell ref="G236:G240"/>
    <mergeCell ref="I236:I240"/>
    <mergeCell ref="J236:J240"/>
    <mergeCell ref="K236:K240"/>
    <mergeCell ref="L236:L240"/>
    <mergeCell ref="M236:M240"/>
    <mergeCell ref="N236:N240"/>
    <mergeCell ref="W212:W215"/>
    <mergeCell ref="X212:X215"/>
    <mergeCell ref="D216:D220"/>
    <mergeCell ref="E216:E220"/>
    <mergeCell ref="F218:F220"/>
    <mergeCell ref="H218:H220"/>
    <mergeCell ref="O216:O220"/>
    <mergeCell ref="P216:P220"/>
    <mergeCell ref="T216:T220"/>
    <mergeCell ref="U217:U220"/>
    <mergeCell ref="V216:V220"/>
    <mergeCell ref="W216:W220"/>
    <mergeCell ref="X216:X220"/>
    <mergeCell ref="D213:D215"/>
    <mergeCell ref="E213:E215"/>
    <mergeCell ref="H213:H215"/>
    <mergeCell ref="O213:O215"/>
    <mergeCell ref="P213:P215"/>
    <mergeCell ref="T212:T215"/>
    <mergeCell ref="V212:V215"/>
    <mergeCell ref="L212:L215"/>
    <mergeCell ref="M212:M215"/>
    <mergeCell ref="N212:N215"/>
    <mergeCell ref="Q212:Q215"/>
    <mergeCell ref="R212:R215"/>
    <mergeCell ref="S212:S215"/>
    <mergeCell ref="G216:G220"/>
    <mergeCell ref="I216:I220"/>
    <mergeCell ref="J216:J220"/>
    <mergeCell ref="K216:K220"/>
    <mergeCell ref="L216:L220"/>
    <mergeCell ref="M216:M220"/>
    <mergeCell ref="D191:D192"/>
    <mergeCell ref="E191:E192"/>
    <mergeCell ref="F191:F192"/>
    <mergeCell ref="U188:U192"/>
    <mergeCell ref="V188:V192"/>
    <mergeCell ref="W188:W192"/>
    <mergeCell ref="T198:T202"/>
    <mergeCell ref="U198:U202"/>
    <mergeCell ref="V198:V202"/>
    <mergeCell ref="W198:W202"/>
    <mergeCell ref="W204:W207"/>
    <mergeCell ref="X204:X207"/>
    <mergeCell ref="D210:D211"/>
    <mergeCell ref="E208:E211"/>
    <mergeCell ref="H209:H211"/>
    <mergeCell ref="O208:O211"/>
    <mergeCell ref="T208:T211"/>
    <mergeCell ref="U208:U211"/>
    <mergeCell ref="V208:V211"/>
    <mergeCell ref="W208:W211"/>
    <mergeCell ref="X208:X211"/>
    <mergeCell ref="P208:P211"/>
    <mergeCell ref="D205:D207"/>
    <mergeCell ref="E204:E207"/>
    <mergeCell ref="F206:F207"/>
    <mergeCell ref="H205:H207"/>
    <mergeCell ref="O203:O207"/>
    <mergeCell ref="T204:T207"/>
    <mergeCell ref="P198:P202"/>
    <mergeCell ref="S203:S207"/>
    <mergeCell ref="X193:X197"/>
    <mergeCell ref="D200:D202"/>
    <mergeCell ref="D157:D159"/>
    <mergeCell ref="E158:E159"/>
    <mergeCell ref="F158:F159"/>
    <mergeCell ref="N122:N126"/>
    <mergeCell ref="Q122:Q126"/>
    <mergeCell ref="R122:R126"/>
    <mergeCell ref="S122:S126"/>
    <mergeCell ref="N132:N136"/>
    <mergeCell ref="N165:N168"/>
    <mergeCell ref="Q165:Q168"/>
    <mergeCell ref="R165:R168"/>
    <mergeCell ref="S165:S168"/>
    <mergeCell ref="P51:P54"/>
    <mergeCell ref="D56:D59"/>
    <mergeCell ref="E57:E59"/>
    <mergeCell ref="H57:H59"/>
    <mergeCell ref="L55:L59"/>
    <mergeCell ref="M55:M59"/>
    <mergeCell ref="D61:D64"/>
    <mergeCell ref="J50:J54"/>
    <mergeCell ref="K50:K54"/>
    <mergeCell ref="O60:O64"/>
    <mergeCell ref="P60:P64"/>
    <mergeCell ref="M142:M146"/>
    <mergeCell ref="H143:H146"/>
    <mergeCell ref="O51:O54"/>
    <mergeCell ref="L50:L54"/>
    <mergeCell ref="E61:E64"/>
    <mergeCell ref="F62:F64"/>
    <mergeCell ref="S132:S136"/>
    <mergeCell ref="Q137:Q141"/>
    <mergeCell ref="R137:R141"/>
    <mergeCell ref="AA9:AM9"/>
    <mergeCell ref="AA8:AM8"/>
    <mergeCell ref="AA7:AM7"/>
    <mergeCell ref="F6:AM6"/>
    <mergeCell ref="Y10:AM10"/>
    <mergeCell ref="AK12:AK15"/>
    <mergeCell ref="AL12:AL15"/>
    <mergeCell ref="AM12:AM15"/>
    <mergeCell ref="O13:X13"/>
    <mergeCell ref="A203:A211"/>
    <mergeCell ref="B203:B211"/>
    <mergeCell ref="G26:G29"/>
    <mergeCell ref="U213:U215"/>
    <mergeCell ref="A212:A220"/>
    <mergeCell ref="B212:B220"/>
    <mergeCell ref="N26:N29"/>
    <mergeCell ref="D41:D44"/>
    <mergeCell ref="E41:E44"/>
    <mergeCell ref="H41:H44"/>
    <mergeCell ref="O41:O44"/>
    <mergeCell ref="T41:T44"/>
    <mergeCell ref="U41:U44"/>
    <mergeCell ref="V41:V44"/>
    <mergeCell ref="W41:W44"/>
    <mergeCell ref="X41:X44"/>
    <mergeCell ref="P41:P44"/>
    <mergeCell ref="D45:D49"/>
    <mergeCell ref="E46:E49"/>
    <mergeCell ref="F48:F49"/>
    <mergeCell ref="H46:H49"/>
    <mergeCell ref="O46:O49"/>
    <mergeCell ref="T46:T49"/>
    <mergeCell ref="I13:N13"/>
    <mergeCell ref="T14:X14"/>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12:A15"/>
    <mergeCell ref="A16:A20"/>
    <mergeCell ref="B12:B15"/>
    <mergeCell ref="A35:A39"/>
    <mergeCell ref="B35:B39"/>
    <mergeCell ref="C35:C39"/>
    <mergeCell ref="G35:G39"/>
    <mergeCell ref="C30:C34"/>
    <mergeCell ref="G30:G34"/>
    <mergeCell ref="C26:C29"/>
    <mergeCell ref="A26:A34"/>
    <mergeCell ref="A21:A25"/>
    <mergeCell ref="B21:B25"/>
    <mergeCell ref="C21:C25"/>
    <mergeCell ref="G21:G25"/>
    <mergeCell ref="H13:H15"/>
    <mergeCell ref="B16:B20"/>
    <mergeCell ref="C12:C15"/>
    <mergeCell ref="F16:F20"/>
    <mergeCell ref="B26:B34"/>
    <mergeCell ref="B40:B44"/>
    <mergeCell ref="C40:C44"/>
    <mergeCell ref="G40:G44"/>
    <mergeCell ref="I40:I44"/>
    <mergeCell ref="J40:J44"/>
    <mergeCell ref="K40:K44"/>
    <mergeCell ref="L40:L44"/>
    <mergeCell ref="M40:M44"/>
    <mergeCell ref="A40:A49"/>
    <mergeCell ref="B45:B49"/>
    <mergeCell ref="C45:C49"/>
    <mergeCell ref="G45:G49"/>
    <mergeCell ref="I45:I49"/>
    <mergeCell ref="J45:J49"/>
    <mergeCell ref="K45:K49"/>
    <mergeCell ref="L45:L49"/>
    <mergeCell ref="M45:M49"/>
    <mergeCell ref="O14:O15"/>
    <mergeCell ref="Q14:S14"/>
    <mergeCell ref="P14:P15"/>
    <mergeCell ref="X26:X29"/>
    <mergeCell ref="K26:K29"/>
    <mergeCell ref="O26:O29"/>
    <mergeCell ref="R26:R29"/>
    <mergeCell ref="M26:M29"/>
    <mergeCell ref="V17:V20"/>
    <mergeCell ref="W17:W20"/>
    <mergeCell ref="X17:X20"/>
    <mergeCell ref="V22:V25"/>
    <mergeCell ref="W22:W25"/>
    <mergeCell ref="X22:X25"/>
    <mergeCell ref="V26:V29"/>
    <mergeCell ref="W26:W29"/>
    <mergeCell ref="P26:P29"/>
    <mergeCell ref="T26:T29"/>
    <mergeCell ref="U26:U29"/>
    <mergeCell ref="S26:S29"/>
    <mergeCell ref="L26:L29"/>
    <mergeCell ref="K16:K20"/>
    <mergeCell ref="O17:O20"/>
    <mergeCell ref="P17:P20"/>
    <mergeCell ref="T17:T20"/>
    <mergeCell ref="U17:U20"/>
    <mergeCell ref="R16:R20"/>
    <mergeCell ref="M16:M20"/>
    <mergeCell ref="N16:N20"/>
    <mergeCell ref="Q16:Q20"/>
    <mergeCell ref="C55:C59"/>
    <mergeCell ref="C60:C64"/>
    <mergeCell ref="G60:G64"/>
    <mergeCell ref="L60:L64"/>
    <mergeCell ref="Q50:Q54"/>
    <mergeCell ref="N50:N54"/>
    <mergeCell ref="I60:I64"/>
    <mergeCell ref="J60:J64"/>
    <mergeCell ref="K60:K64"/>
    <mergeCell ref="N60:N64"/>
    <mergeCell ref="Q60:Q64"/>
    <mergeCell ref="C50:C54"/>
    <mergeCell ref="G50:G54"/>
    <mergeCell ref="I50:I54"/>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0:R54"/>
    <mergeCell ref="S50:S54"/>
    <mergeCell ref="R30:R34"/>
    <mergeCell ref="S127:S131"/>
    <mergeCell ref="D127:D131"/>
    <mergeCell ref="D122:D126"/>
    <mergeCell ref="E122:E126"/>
    <mergeCell ref="E127:E131"/>
    <mergeCell ref="C122:C126"/>
    <mergeCell ref="G122:G126"/>
    <mergeCell ref="I122:I126"/>
    <mergeCell ref="J122:J126"/>
    <mergeCell ref="K122:K126"/>
    <mergeCell ref="L122:L126"/>
    <mergeCell ref="M122:M126"/>
    <mergeCell ref="H129:H131"/>
    <mergeCell ref="H123:H126"/>
    <mergeCell ref="A50:A69"/>
    <mergeCell ref="B50:B69"/>
    <mergeCell ref="E51:E54"/>
    <mergeCell ref="D51:D54"/>
    <mergeCell ref="H53:H54"/>
    <mergeCell ref="F53:F54"/>
    <mergeCell ref="C65:C69"/>
    <mergeCell ref="G65:G69"/>
    <mergeCell ref="I65:I69"/>
    <mergeCell ref="J65:J69"/>
    <mergeCell ref="K65:K69"/>
    <mergeCell ref="L65:L69"/>
    <mergeCell ref="N55:N59"/>
    <mergeCell ref="Q55:Q59"/>
    <mergeCell ref="R55:R59"/>
    <mergeCell ref="S55:S59"/>
    <mergeCell ref="R60:R64"/>
    <mergeCell ref="S60:S64"/>
    <mergeCell ref="D132:D136"/>
    <mergeCell ref="D137:D141"/>
    <mergeCell ref="E132:E136"/>
    <mergeCell ref="E137:E141"/>
    <mergeCell ref="F135:F136"/>
    <mergeCell ref="H134:H136"/>
    <mergeCell ref="H138:H141"/>
    <mergeCell ref="C132:C136"/>
    <mergeCell ref="G132:G136"/>
    <mergeCell ref="I132:I136"/>
    <mergeCell ref="J132:J136"/>
    <mergeCell ref="K132:K136"/>
    <mergeCell ref="L132:L136"/>
    <mergeCell ref="M132:M136"/>
    <mergeCell ref="C127:C131"/>
    <mergeCell ref="G127:G131"/>
    <mergeCell ref="I127:I131"/>
    <mergeCell ref="J127:J131"/>
    <mergeCell ref="K127:K131"/>
    <mergeCell ref="L127:L131"/>
    <mergeCell ref="M127:M131"/>
    <mergeCell ref="J169:J173"/>
    <mergeCell ref="K169:K173"/>
    <mergeCell ref="L169:L173"/>
    <mergeCell ref="M169:M173"/>
    <mergeCell ref="N169:N173"/>
    <mergeCell ref="Q169:Q173"/>
    <mergeCell ref="R169:R173"/>
    <mergeCell ref="S169:S173"/>
    <mergeCell ref="C165:C168"/>
    <mergeCell ref="G165:G168"/>
    <mergeCell ref="I165:I168"/>
    <mergeCell ref="J165:J168"/>
    <mergeCell ref="K165:K168"/>
    <mergeCell ref="L165:L168"/>
    <mergeCell ref="M165:M168"/>
    <mergeCell ref="O171:O173"/>
    <mergeCell ref="K179:K182"/>
    <mergeCell ref="L179:L182"/>
    <mergeCell ref="M179:M182"/>
    <mergeCell ref="N179:N182"/>
    <mergeCell ref="Q179:Q182"/>
    <mergeCell ref="R179:R182"/>
    <mergeCell ref="D177:D178"/>
    <mergeCell ref="E177:E178"/>
    <mergeCell ref="H176:H178"/>
    <mergeCell ref="C174:C178"/>
    <mergeCell ref="G174:G178"/>
    <mergeCell ref="I174:I178"/>
    <mergeCell ref="A179:A202"/>
    <mergeCell ref="B179:B202"/>
    <mergeCell ref="C188:C192"/>
    <mergeCell ref="G188:G192"/>
    <mergeCell ref="I188:I192"/>
    <mergeCell ref="J188:J192"/>
    <mergeCell ref="K188:K192"/>
    <mergeCell ref="L188:L192"/>
    <mergeCell ref="M188:M192"/>
    <mergeCell ref="C183:C187"/>
    <mergeCell ref="G183:G187"/>
    <mergeCell ref="I183:I187"/>
    <mergeCell ref="J183:J187"/>
    <mergeCell ref="K183:K187"/>
    <mergeCell ref="L183:L187"/>
    <mergeCell ref="M183:M187"/>
    <mergeCell ref="C179:C182"/>
    <mergeCell ref="C198:C202"/>
    <mergeCell ref="G198:G202"/>
    <mergeCell ref="I198:I202"/>
    <mergeCell ref="J198:J202"/>
    <mergeCell ref="K198:K202"/>
    <mergeCell ref="L198:L202"/>
    <mergeCell ref="M198:M202"/>
    <mergeCell ref="H180:H182"/>
    <mergeCell ref="D185:D187"/>
    <mergeCell ref="E185:E187"/>
    <mergeCell ref="F185:F187"/>
    <mergeCell ref="H185:H187"/>
    <mergeCell ref="G179:G182"/>
    <mergeCell ref="I179:I182"/>
    <mergeCell ref="J179:J182"/>
    <mergeCell ref="I21:I25"/>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L30:L34"/>
    <mergeCell ref="M30:M34"/>
    <mergeCell ref="S30:S34"/>
    <mergeCell ref="O30:O34"/>
    <mergeCell ref="P30:P34"/>
    <mergeCell ref="Q35:Q39"/>
    <mergeCell ref="R35:R39"/>
    <mergeCell ref="S35:S39"/>
    <mergeCell ref="Q30:Q34"/>
    <mergeCell ref="N30:N34"/>
    <mergeCell ref="N40:N44"/>
    <mergeCell ref="N45:N49"/>
    <mergeCell ref="N35:N39"/>
    <mergeCell ref="Q45:Q49"/>
    <mergeCell ref="Q40:Q44"/>
    <mergeCell ref="O35:O39"/>
    <mergeCell ref="P35:P39"/>
    <mergeCell ref="P46:P49"/>
    <mergeCell ref="S45:S49"/>
    <mergeCell ref="R45:R49"/>
    <mergeCell ref="R40:R44"/>
    <mergeCell ref="S40:S44"/>
    <mergeCell ref="A122:A156"/>
    <mergeCell ref="B122:B156"/>
    <mergeCell ref="O122:O126"/>
    <mergeCell ref="P122:P126"/>
    <mergeCell ref="T122:T126"/>
    <mergeCell ref="U122:U126"/>
    <mergeCell ref="V122:V126"/>
    <mergeCell ref="W122:W126"/>
    <mergeCell ref="C75:C79"/>
    <mergeCell ref="C70:C74"/>
    <mergeCell ref="F73:F74"/>
    <mergeCell ref="H73:H74"/>
    <mergeCell ref="X95:X99"/>
    <mergeCell ref="S100:S104"/>
    <mergeCell ref="V56:V59"/>
    <mergeCell ref="O55:O59"/>
    <mergeCell ref="P55:P59"/>
    <mergeCell ref="W56:W59"/>
    <mergeCell ref="X56:X59"/>
    <mergeCell ref="V137:V141"/>
    <mergeCell ref="W137:W141"/>
    <mergeCell ref="Q132:Q136"/>
    <mergeCell ref="R132:R136"/>
    <mergeCell ref="C147:C151"/>
    <mergeCell ref="P147:P151"/>
    <mergeCell ref="C137:C141"/>
    <mergeCell ref="G137:G141"/>
    <mergeCell ref="I137:I141"/>
    <mergeCell ref="J137:J141"/>
    <mergeCell ref="K137:K141"/>
    <mergeCell ref="L137:L141"/>
    <mergeCell ref="M137:M141"/>
    <mergeCell ref="A70:A121"/>
    <mergeCell ref="B70:B121"/>
    <mergeCell ref="T70:T74"/>
    <mergeCell ref="U70:U74"/>
    <mergeCell ref="V70:V74"/>
    <mergeCell ref="W70:W74"/>
    <mergeCell ref="O67:O69"/>
    <mergeCell ref="H67:H69"/>
    <mergeCell ref="E66:E69"/>
    <mergeCell ref="D66:D69"/>
    <mergeCell ref="F68:F69"/>
    <mergeCell ref="P67:P69"/>
    <mergeCell ref="T65:T69"/>
    <mergeCell ref="U65:U69"/>
    <mergeCell ref="V65:V69"/>
    <mergeCell ref="M65:M69"/>
    <mergeCell ref="N65:N69"/>
    <mergeCell ref="Q65:Q69"/>
    <mergeCell ref="R65:R69"/>
    <mergeCell ref="D75:D79"/>
    <mergeCell ref="E147:E151"/>
    <mergeCell ref="C152:C156"/>
    <mergeCell ref="G152:G156"/>
    <mergeCell ref="I152:I156"/>
    <mergeCell ref="J152:J156"/>
    <mergeCell ref="K152:K156"/>
    <mergeCell ref="L152:L156"/>
    <mergeCell ref="M152:M156"/>
    <mergeCell ref="N152:N156"/>
    <mergeCell ref="Q152:Q156"/>
    <mergeCell ref="C142:C146"/>
    <mergeCell ref="G142:G146"/>
    <mergeCell ref="I142:I146"/>
    <mergeCell ref="J142:J146"/>
    <mergeCell ref="K142:K146"/>
    <mergeCell ref="L142:L146"/>
    <mergeCell ref="S137:S141"/>
    <mergeCell ref="N137:N141"/>
    <mergeCell ref="D152:D156"/>
    <mergeCell ref="E152:E156"/>
    <mergeCell ref="G55:G59"/>
    <mergeCell ref="I55:I59"/>
    <mergeCell ref="J55:J59"/>
    <mergeCell ref="K55:K59"/>
    <mergeCell ref="P152:P156"/>
    <mergeCell ref="T152:T156"/>
    <mergeCell ref="U152:U156"/>
    <mergeCell ref="V152:V156"/>
    <mergeCell ref="W152:W156"/>
    <mergeCell ref="J147:J151"/>
    <mergeCell ref="K147:K151"/>
    <mergeCell ref="L147:L151"/>
    <mergeCell ref="M147:M151"/>
    <mergeCell ref="N147:N151"/>
    <mergeCell ref="O147:O151"/>
    <mergeCell ref="H62:H64"/>
    <mergeCell ref="O137:O141"/>
    <mergeCell ref="P137:P141"/>
    <mergeCell ref="T137:T141"/>
    <mergeCell ref="U137:U141"/>
    <mergeCell ref="O127:O131"/>
    <mergeCell ref="P127:P131"/>
    <mergeCell ref="T127:T131"/>
    <mergeCell ref="U127:U131"/>
    <mergeCell ref="V127:V131"/>
    <mergeCell ref="W127:W131"/>
    <mergeCell ref="G70:G74"/>
    <mergeCell ref="I70:I74"/>
    <mergeCell ref="J70:J74"/>
    <mergeCell ref="N127:N131"/>
    <mergeCell ref="Q127:Q131"/>
    <mergeCell ref="R127:R131"/>
    <mergeCell ref="V171:V173"/>
    <mergeCell ref="W171:W173"/>
    <mergeCell ref="X171:X173"/>
    <mergeCell ref="T175:T178"/>
    <mergeCell ref="U175:U178"/>
    <mergeCell ref="V175:V178"/>
    <mergeCell ref="W175:W178"/>
    <mergeCell ref="P183:P187"/>
    <mergeCell ref="T183:T187"/>
    <mergeCell ref="U183:U187"/>
    <mergeCell ref="I35:I39"/>
    <mergeCell ref="J35:J39"/>
    <mergeCell ref="M50:M54"/>
    <mergeCell ref="W65:W69"/>
    <mergeCell ref="X65:X69"/>
    <mergeCell ref="X60:X64"/>
    <mergeCell ref="H37:H39"/>
    <mergeCell ref="V60:V64"/>
    <mergeCell ref="W60:W64"/>
    <mergeCell ref="M60:M64"/>
    <mergeCell ref="T56:T59"/>
    <mergeCell ref="U56:U59"/>
    <mergeCell ref="X122:X126"/>
    <mergeCell ref="X127:X131"/>
    <mergeCell ref="V35:V39"/>
    <mergeCell ref="W35:W39"/>
    <mergeCell ref="X35:X39"/>
    <mergeCell ref="X53:X54"/>
    <mergeCell ref="J174:J178"/>
    <mergeCell ref="K174:K178"/>
    <mergeCell ref="L174:L178"/>
    <mergeCell ref="M174:M178"/>
    <mergeCell ref="X198:X202"/>
    <mergeCell ref="P203:P207"/>
    <mergeCell ref="U204:U207"/>
    <mergeCell ref="V204:V207"/>
    <mergeCell ref="X183:X187"/>
    <mergeCell ref="X174:X178"/>
    <mergeCell ref="V183:V187"/>
    <mergeCell ref="W183:W187"/>
    <mergeCell ref="S179:S182"/>
    <mergeCell ref="A157:A164"/>
    <mergeCell ref="B157:B164"/>
    <mergeCell ref="E162:E164"/>
    <mergeCell ref="F162:F164"/>
    <mergeCell ref="H162:H164"/>
    <mergeCell ref="T163:T164"/>
    <mergeCell ref="U163:U164"/>
    <mergeCell ref="V163:V164"/>
    <mergeCell ref="C160:C164"/>
    <mergeCell ref="G160:G164"/>
    <mergeCell ref="I160:I164"/>
    <mergeCell ref="J160:J164"/>
    <mergeCell ref="K160:K164"/>
    <mergeCell ref="L160:L164"/>
    <mergeCell ref="M160:M164"/>
    <mergeCell ref="N160:N164"/>
    <mergeCell ref="Q160:Q164"/>
    <mergeCell ref="R160:R164"/>
    <mergeCell ref="S160:S164"/>
    <mergeCell ref="C157:C159"/>
    <mergeCell ref="G157:G159"/>
    <mergeCell ref="I157:I159"/>
    <mergeCell ref="J157:J159"/>
    <mergeCell ref="K157:K159"/>
    <mergeCell ref="L157:L159"/>
    <mergeCell ref="M157:M159"/>
    <mergeCell ref="O158:O159"/>
    <mergeCell ref="P158:P159"/>
    <mergeCell ref="T158:T159"/>
    <mergeCell ref="N157:N159"/>
    <mergeCell ref="Q157:Q159"/>
    <mergeCell ref="R157:R159"/>
    <mergeCell ref="C208:C211"/>
    <mergeCell ref="G208:G211"/>
    <mergeCell ref="I208:I211"/>
    <mergeCell ref="J208:J211"/>
    <mergeCell ref="K208:K211"/>
    <mergeCell ref="L208:L211"/>
    <mergeCell ref="M208:M211"/>
    <mergeCell ref="N208:N211"/>
    <mergeCell ref="Q208:Q211"/>
    <mergeCell ref="R208:R211"/>
    <mergeCell ref="S208:S211"/>
    <mergeCell ref="C203:C207"/>
    <mergeCell ref="G203:G207"/>
    <mergeCell ref="I203:I207"/>
    <mergeCell ref="M203:M207"/>
    <mergeCell ref="P174:P178"/>
    <mergeCell ref="Q174:Q178"/>
    <mergeCell ref="R174:R178"/>
    <mergeCell ref="S174:S178"/>
    <mergeCell ref="T171:T173"/>
    <mergeCell ref="C169:C173"/>
    <mergeCell ref="G169:G173"/>
    <mergeCell ref="I169:I173"/>
    <mergeCell ref="O223:O225"/>
    <mergeCell ref="P221:P225"/>
    <mergeCell ref="U158:U159"/>
    <mergeCell ref="P160:P164"/>
    <mergeCell ref="N198:N202"/>
    <mergeCell ref="Q198:Q202"/>
    <mergeCell ref="R198:R202"/>
    <mergeCell ref="S198:S202"/>
    <mergeCell ref="N183:N187"/>
    <mergeCell ref="Q183:Q187"/>
    <mergeCell ref="R183:R187"/>
    <mergeCell ref="S183:S187"/>
    <mergeCell ref="N188:N192"/>
    <mergeCell ref="Q188:Q192"/>
    <mergeCell ref="R188:R192"/>
    <mergeCell ref="S188:S192"/>
    <mergeCell ref="N174:N178"/>
    <mergeCell ref="N203:N207"/>
    <mergeCell ref="P169:P173"/>
    <mergeCell ref="O175:O178"/>
    <mergeCell ref="U171:U173"/>
    <mergeCell ref="Q203:Q207"/>
    <mergeCell ref="R203:R207"/>
    <mergeCell ref="C247:C251"/>
    <mergeCell ref="G247:G251"/>
    <mergeCell ref="Q216:Q220"/>
    <mergeCell ref="R216:R220"/>
    <mergeCell ref="S216:S220"/>
    <mergeCell ref="C212:C215"/>
    <mergeCell ref="G212:G215"/>
    <mergeCell ref="I212:I215"/>
    <mergeCell ref="J212:J215"/>
    <mergeCell ref="K212:K215"/>
    <mergeCell ref="S221:S225"/>
    <mergeCell ref="I226:I230"/>
    <mergeCell ref="J226:J230"/>
    <mergeCell ref="K226:K230"/>
    <mergeCell ref="L226:L230"/>
    <mergeCell ref="M226:M230"/>
    <mergeCell ref="N226:N230"/>
    <mergeCell ref="Q226:Q230"/>
    <mergeCell ref="R226:R230"/>
    <mergeCell ref="S226:S230"/>
    <mergeCell ref="C221:C225"/>
    <mergeCell ref="G221:G225"/>
    <mergeCell ref="I221:I225"/>
    <mergeCell ref="J221:J225"/>
    <mergeCell ref="K221:K225"/>
    <mergeCell ref="L221:L225"/>
    <mergeCell ref="M221:M225"/>
    <mergeCell ref="N221:N225"/>
    <mergeCell ref="Q221:Q225"/>
    <mergeCell ref="R221:R225"/>
    <mergeCell ref="F224:F225"/>
    <mergeCell ref="D223:D225"/>
    <mergeCell ref="T142:T146"/>
    <mergeCell ref="S157:S159"/>
    <mergeCell ref="C231:C235"/>
    <mergeCell ref="A165:A178"/>
    <mergeCell ref="B165:B178"/>
    <mergeCell ref="N252:N256"/>
    <mergeCell ref="Q252:Q256"/>
    <mergeCell ref="R252:R256"/>
    <mergeCell ref="S252:S256"/>
    <mergeCell ref="O165:O168"/>
    <mergeCell ref="P165:P168"/>
    <mergeCell ref="T165:T168"/>
    <mergeCell ref="F177:F178"/>
    <mergeCell ref="O179:O182"/>
    <mergeCell ref="P179:P182"/>
    <mergeCell ref="T179:T182"/>
    <mergeCell ref="O188:O192"/>
    <mergeCell ref="P188:P192"/>
    <mergeCell ref="T188:T192"/>
    <mergeCell ref="B252:B256"/>
    <mergeCell ref="C252:C256"/>
    <mergeCell ref="G252:G256"/>
    <mergeCell ref="I252:I256"/>
    <mergeCell ref="J252:J256"/>
    <mergeCell ref="K252:K256"/>
    <mergeCell ref="O198:O202"/>
    <mergeCell ref="L252:L256"/>
    <mergeCell ref="M252:M256"/>
    <mergeCell ref="N241:N246"/>
    <mergeCell ref="Q241:Q246"/>
    <mergeCell ref="R241:R246"/>
    <mergeCell ref="S241:S246"/>
    <mergeCell ref="H90:H94"/>
    <mergeCell ref="O90:O94"/>
    <mergeCell ref="P90:P94"/>
    <mergeCell ref="D90:D94"/>
    <mergeCell ref="G90:G94"/>
    <mergeCell ref="I90:I94"/>
    <mergeCell ref="J90:J94"/>
    <mergeCell ref="X165:X168"/>
    <mergeCell ref="V158:V159"/>
    <mergeCell ref="W157:W159"/>
    <mergeCell ref="X158:X159"/>
    <mergeCell ref="W160:W164"/>
    <mergeCell ref="X163:X164"/>
    <mergeCell ref="U132:U136"/>
    <mergeCell ref="V132:V136"/>
    <mergeCell ref="W132:W136"/>
    <mergeCell ref="X132:X136"/>
    <mergeCell ref="X142:X146"/>
    <mergeCell ref="Q147:Q151"/>
    <mergeCell ref="R147:R151"/>
    <mergeCell ref="S147:S151"/>
    <mergeCell ref="T147:T151"/>
    <mergeCell ref="U147:U151"/>
    <mergeCell ref="V147:V151"/>
    <mergeCell ref="W147:W151"/>
    <mergeCell ref="X147:X151"/>
    <mergeCell ref="X152:X156"/>
    <mergeCell ref="Q142:Q146"/>
    <mergeCell ref="R142:R146"/>
    <mergeCell ref="S142:S146"/>
    <mergeCell ref="R152:R156"/>
    <mergeCell ref="S152:S156"/>
    <mergeCell ref="C90:C94"/>
    <mergeCell ref="C85:C89"/>
    <mergeCell ref="G85:G89"/>
    <mergeCell ref="I85:I89"/>
    <mergeCell ref="J85:J89"/>
    <mergeCell ref="K85:K89"/>
    <mergeCell ref="F98:F99"/>
    <mergeCell ref="G75:G79"/>
    <mergeCell ref="I75:I79"/>
    <mergeCell ref="J75:J79"/>
    <mergeCell ref="K75:K79"/>
    <mergeCell ref="L75:L79"/>
    <mergeCell ref="M75:M79"/>
    <mergeCell ref="N75:N79"/>
    <mergeCell ref="Q75:Q79"/>
    <mergeCell ref="R75:R79"/>
    <mergeCell ref="S75:S79"/>
    <mergeCell ref="R85:R89"/>
    <mergeCell ref="S85:S89"/>
    <mergeCell ref="R90:R94"/>
    <mergeCell ref="S90:S94"/>
    <mergeCell ref="C95:C99"/>
    <mergeCell ref="D95:D99"/>
    <mergeCell ref="E95:E99"/>
    <mergeCell ref="G95:G99"/>
    <mergeCell ref="I95:I99"/>
    <mergeCell ref="J95:J99"/>
    <mergeCell ref="K95:K99"/>
    <mergeCell ref="L95:L99"/>
    <mergeCell ref="H98:H99"/>
    <mergeCell ref="E90:E94"/>
    <mergeCell ref="F90:F94"/>
    <mergeCell ref="W165:W168"/>
    <mergeCell ref="D160:D164"/>
    <mergeCell ref="O142:O146"/>
    <mergeCell ref="P142:P146"/>
    <mergeCell ref="O183:O187"/>
    <mergeCell ref="O132:O136"/>
    <mergeCell ref="P132:P136"/>
    <mergeCell ref="N142:N146"/>
    <mergeCell ref="D142:D146"/>
    <mergeCell ref="E142:E146"/>
    <mergeCell ref="U142:U146"/>
    <mergeCell ref="V142:V146"/>
    <mergeCell ref="W142:W146"/>
    <mergeCell ref="O152:O156"/>
    <mergeCell ref="O110:O115"/>
    <mergeCell ref="D110:D115"/>
    <mergeCell ref="K116:K121"/>
    <mergeCell ref="L116:L121"/>
    <mergeCell ref="M116:M121"/>
    <mergeCell ref="N116:N121"/>
    <mergeCell ref="P116:P121"/>
    <mergeCell ref="E118:E121"/>
    <mergeCell ref="F118:F121"/>
    <mergeCell ref="O116:O121"/>
    <mergeCell ref="D116:D121"/>
    <mergeCell ref="Q116:Q121"/>
    <mergeCell ref="U165:U168"/>
    <mergeCell ref="V165:V168"/>
    <mergeCell ref="U179:U182"/>
    <mergeCell ref="V179:V182"/>
    <mergeCell ref="W179:W182"/>
    <mergeCell ref="T132:T136"/>
    <mergeCell ref="T95:T99"/>
    <mergeCell ref="U95:U99"/>
    <mergeCell ref="V95:V99"/>
    <mergeCell ref="W95:W99"/>
    <mergeCell ref="T100:T104"/>
    <mergeCell ref="M95:M99"/>
    <mergeCell ref="N95:N99"/>
    <mergeCell ref="O95:O99"/>
    <mergeCell ref="P95:P99"/>
    <mergeCell ref="Q95:Q99"/>
    <mergeCell ref="R95:R99"/>
    <mergeCell ref="S95:S99"/>
    <mergeCell ref="U100:U104"/>
    <mergeCell ref="V100:V104"/>
    <mergeCell ref="W100:W104"/>
    <mergeCell ref="C100:C104"/>
    <mergeCell ref="D100:D104"/>
    <mergeCell ref="E100:E104"/>
    <mergeCell ref="G100:G104"/>
    <mergeCell ref="I100:I104"/>
    <mergeCell ref="J100:J104"/>
    <mergeCell ref="K100:K104"/>
    <mergeCell ref="L100:L104"/>
    <mergeCell ref="M100:M104"/>
    <mergeCell ref="N100:N104"/>
    <mergeCell ref="O100:O104"/>
    <mergeCell ref="P100:P104"/>
    <mergeCell ref="Q100:Q104"/>
    <mergeCell ref="R100:R104"/>
    <mergeCell ref="T116:T121"/>
    <mergeCell ref="U116:U121"/>
    <mergeCell ref="V116:V121"/>
    <mergeCell ref="W116:W121"/>
    <mergeCell ref="X100:X104"/>
    <mergeCell ref="F103:F104"/>
    <mergeCell ref="H103:H104"/>
    <mergeCell ref="C105:C109"/>
    <mergeCell ref="D105:D109"/>
    <mergeCell ref="E105:E109"/>
    <mergeCell ref="G105:G109"/>
    <mergeCell ref="I105:I109"/>
    <mergeCell ref="J105:J109"/>
    <mergeCell ref="K105:K109"/>
    <mergeCell ref="L105:L109"/>
    <mergeCell ref="M105:M109"/>
    <mergeCell ref="N105:N109"/>
    <mergeCell ref="O105:O109"/>
    <mergeCell ref="P105:P109"/>
    <mergeCell ref="Q105:Q109"/>
    <mergeCell ref="R105:R109"/>
    <mergeCell ref="S105:S109"/>
    <mergeCell ref="T105:T109"/>
    <mergeCell ref="X105:X109"/>
    <mergeCell ref="F108:F109"/>
    <mergeCell ref="H108:H109"/>
    <mergeCell ref="H85:H89"/>
    <mergeCell ref="O85:O89"/>
    <mergeCell ref="P85:P89"/>
    <mergeCell ref="K70:K74"/>
    <mergeCell ref="L70:L74"/>
    <mergeCell ref="M70:M74"/>
    <mergeCell ref="C110:C115"/>
    <mergeCell ref="G110:G115"/>
    <mergeCell ref="I110:I115"/>
    <mergeCell ref="J110:J115"/>
    <mergeCell ref="K110:K115"/>
    <mergeCell ref="L110:L115"/>
    <mergeCell ref="M110:M115"/>
    <mergeCell ref="N110:N115"/>
    <mergeCell ref="P110:P115"/>
    <mergeCell ref="Q110:Q115"/>
    <mergeCell ref="R110:R115"/>
    <mergeCell ref="K90:K94"/>
    <mergeCell ref="L90:L94"/>
    <mergeCell ref="M90:M94"/>
    <mergeCell ref="N90:N94"/>
    <mergeCell ref="Q90:Q94"/>
    <mergeCell ref="L85:L89"/>
    <mergeCell ref="M85:M89"/>
    <mergeCell ref="N85:N89"/>
    <mergeCell ref="Q85:Q89"/>
    <mergeCell ref="D80:D84"/>
    <mergeCell ref="D85:D89"/>
    <mergeCell ref="C80:C84"/>
    <mergeCell ref="G80:G84"/>
    <mergeCell ref="I80:I84"/>
    <mergeCell ref="J80:J84"/>
    <mergeCell ref="D71:D74"/>
    <mergeCell ref="E71:E74"/>
    <mergeCell ref="O71:O74"/>
    <mergeCell ref="E77:E79"/>
    <mergeCell ref="F77:F79"/>
    <mergeCell ref="H78:H79"/>
    <mergeCell ref="O76:O79"/>
    <mergeCell ref="P75:P79"/>
    <mergeCell ref="T76:T79"/>
    <mergeCell ref="U76:U79"/>
    <mergeCell ref="V76:V79"/>
    <mergeCell ref="W76:W79"/>
    <mergeCell ref="X76:X79"/>
    <mergeCell ref="E82:E84"/>
    <mergeCell ref="H83:H84"/>
    <mergeCell ref="O81:O84"/>
    <mergeCell ref="P80:P84"/>
    <mergeCell ref="S70:S74"/>
    <mergeCell ref="K80:K84"/>
    <mergeCell ref="L80:L84"/>
    <mergeCell ref="M80:M84"/>
    <mergeCell ref="N80:N84"/>
    <mergeCell ref="Q80:Q84"/>
    <mergeCell ref="Y26:Y27"/>
    <mergeCell ref="Z26:Z27"/>
    <mergeCell ref="AA26:AA27"/>
    <mergeCell ref="AB26:AB27"/>
    <mergeCell ref="Y28:Y29"/>
    <mergeCell ref="Z28:Z29"/>
    <mergeCell ref="AA28:AA29"/>
    <mergeCell ref="AB28:AB29"/>
    <mergeCell ref="A252:A256"/>
    <mergeCell ref="O253:O256"/>
    <mergeCell ref="P253:P256"/>
    <mergeCell ref="T253:T256"/>
    <mergeCell ref="U253:U256"/>
    <mergeCell ref="V253:V256"/>
    <mergeCell ref="W253:W256"/>
    <mergeCell ref="X253:X256"/>
    <mergeCell ref="F255:F256"/>
    <mergeCell ref="H255:H256"/>
    <mergeCell ref="E253:E256"/>
    <mergeCell ref="T81:T84"/>
    <mergeCell ref="U81:U84"/>
    <mergeCell ref="V81:V84"/>
    <mergeCell ref="W81:W84"/>
    <mergeCell ref="X81:X84"/>
    <mergeCell ref="E85:E89"/>
    <mergeCell ref="X110:X115"/>
    <mergeCell ref="E112:E115"/>
    <mergeCell ref="H112:H115"/>
    <mergeCell ref="X116:X121"/>
    <mergeCell ref="C116:C121"/>
    <mergeCell ref="G116:G121"/>
    <mergeCell ref="I116:I121"/>
    <mergeCell ref="Z60:Z64"/>
    <mergeCell ref="AA60:AA64"/>
    <mergeCell ref="AB60:AB64"/>
    <mergeCell ref="Y66:Y69"/>
    <mergeCell ref="Z66:Z69"/>
    <mergeCell ref="AA66:AA69"/>
    <mergeCell ref="AB66:AB69"/>
    <mergeCell ref="R80:R84"/>
    <mergeCell ref="S80:S84"/>
    <mergeCell ref="R70:R74"/>
    <mergeCell ref="T60:T64"/>
    <mergeCell ref="U60:U64"/>
    <mergeCell ref="X70:X74"/>
    <mergeCell ref="S65:S69"/>
    <mergeCell ref="T35:T39"/>
    <mergeCell ref="U35:U39"/>
    <mergeCell ref="U46:U49"/>
    <mergeCell ref="V46:V49"/>
    <mergeCell ref="W46:W49"/>
    <mergeCell ref="X46:X49"/>
    <mergeCell ref="T53:T54"/>
    <mergeCell ref="U53:U54"/>
    <mergeCell ref="V53:V54"/>
    <mergeCell ref="W53:W54"/>
    <mergeCell ref="Y81:Y83"/>
    <mergeCell ref="Z81:Z83"/>
    <mergeCell ref="AA81:AA83"/>
    <mergeCell ref="AB81:AB83"/>
    <mergeCell ref="D147:D151"/>
    <mergeCell ref="G147:G151"/>
    <mergeCell ref="I147:I151"/>
    <mergeCell ref="H149:H151"/>
    <mergeCell ref="F150:F151"/>
    <mergeCell ref="Z147:Z151"/>
    <mergeCell ref="AA147:AA151"/>
    <mergeCell ref="AB147:AB151"/>
    <mergeCell ref="X137:X141"/>
    <mergeCell ref="Y95:Y99"/>
    <mergeCell ref="Z95:Z99"/>
    <mergeCell ref="AA95:AA99"/>
    <mergeCell ref="AB95:AB99"/>
    <mergeCell ref="Y100:Y104"/>
    <mergeCell ref="Z100:Z104"/>
    <mergeCell ref="AA100:AA104"/>
    <mergeCell ref="AB100:AB104"/>
    <mergeCell ref="Y105:Y109"/>
    <mergeCell ref="Z105:Z109"/>
    <mergeCell ref="AA105:AA109"/>
    <mergeCell ref="AB105:AB109"/>
    <mergeCell ref="J116:J121"/>
    <mergeCell ref="U105:U109"/>
    <mergeCell ref="V105:V109"/>
    <mergeCell ref="W105:W109"/>
    <mergeCell ref="S110:S115"/>
    <mergeCell ref="T110:T115"/>
    <mergeCell ref="U110:U115"/>
    <mergeCell ref="V110:V115"/>
    <mergeCell ref="W110:W115"/>
    <mergeCell ref="R116:R121"/>
    <mergeCell ref="S116:S121"/>
    <mergeCell ref="Y17:Y20"/>
    <mergeCell ref="Z17:Z20"/>
    <mergeCell ref="AA17:AA20"/>
    <mergeCell ref="AB17:AB20"/>
    <mergeCell ref="AC147:AC151"/>
    <mergeCell ref="Y122:Y126"/>
    <mergeCell ref="Z122:Z126"/>
    <mergeCell ref="AA122:AA126"/>
    <mergeCell ref="AB122:AB126"/>
    <mergeCell ref="Y127:Y131"/>
    <mergeCell ref="Z127:Z131"/>
    <mergeCell ref="AA127:AA131"/>
    <mergeCell ref="AB127:AB131"/>
    <mergeCell ref="Y132:Y136"/>
    <mergeCell ref="Z132:Z136"/>
    <mergeCell ref="AA132:AA136"/>
    <mergeCell ref="AB132:AB136"/>
    <mergeCell ref="Y137:Y141"/>
    <mergeCell ref="Z137:Z141"/>
    <mergeCell ref="AA137:AA141"/>
    <mergeCell ref="AB137:AB141"/>
    <mergeCell ref="Y142:Y146"/>
    <mergeCell ref="Z142:Z146"/>
    <mergeCell ref="Z41:Z44"/>
    <mergeCell ref="AA41:AA44"/>
    <mergeCell ref="AB41:AB44"/>
    <mergeCell ref="Y46:Y49"/>
    <mergeCell ref="Z46:Z49"/>
    <mergeCell ref="AA46:AA49"/>
    <mergeCell ref="AB46:AB49"/>
    <mergeCell ref="Y147:Y151"/>
    <mergeCell ref="Y53:Y54"/>
    <mergeCell ref="AA142:AA146"/>
    <mergeCell ref="AB142:AB146"/>
    <mergeCell ref="Y41:Y44"/>
    <mergeCell ref="X188:X192"/>
    <mergeCell ref="Y212:Y215"/>
    <mergeCell ref="Z212:Z215"/>
    <mergeCell ref="AA212:AA215"/>
    <mergeCell ref="AB212:AB215"/>
    <mergeCell ref="Z216:Z220"/>
    <mergeCell ref="AA216:AA220"/>
    <mergeCell ref="Y216:Y220"/>
    <mergeCell ref="AB216:AB220"/>
    <mergeCell ref="Y110:Y115"/>
    <mergeCell ref="Z110:Z115"/>
    <mergeCell ref="F85:F89"/>
    <mergeCell ref="AA110:AA115"/>
    <mergeCell ref="AB110:AB115"/>
    <mergeCell ref="Y116:Y121"/>
    <mergeCell ref="Z116:Z121"/>
    <mergeCell ref="AA116:AA121"/>
    <mergeCell ref="AB116:AB121"/>
    <mergeCell ref="N70:N74"/>
    <mergeCell ref="P70:P74"/>
    <mergeCell ref="Q70:Q74"/>
    <mergeCell ref="Z53:Z54"/>
    <mergeCell ref="AA53:AA54"/>
    <mergeCell ref="AB53:AB54"/>
    <mergeCell ref="Y56:Y59"/>
    <mergeCell ref="Z56:Z59"/>
    <mergeCell ref="AA56:AA59"/>
    <mergeCell ref="AB56:AB59"/>
    <mergeCell ref="Y60:Y64"/>
  </mergeCells>
  <conditionalFormatting sqref="O30">
    <cfRule type="containsText" dxfId="604" priority="1528" stopIfTrue="1" operator="containsText" text="BAJA">
      <formula>NOT(ISERROR(SEARCH("BAJA",O30)))</formula>
    </cfRule>
    <cfRule type="containsText" dxfId="603" priority="1529" stopIfTrue="1" operator="containsText" text="MODERADA">
      <formula>NOT(ISERROR(SEARCH("MODERADA",O30)))</formula>
    </cfRule>
    <cfRule type="containsText" dxfId="602" priority="1530" stopIfTrue="1" operator="containsText" text="ALTA">
      <formula>NOT(ISERROR(SEARCH("ALTA",O30)))</formula>
    </cfRule>
    <cfRule type="containsText" dxfId="601" priority="1531" stopIfTrue="1" operator="containsText" text="EXTREMA">
      <formula>NOT(ISERROR(SEARCH("EXTREMA",O30)))</formula>
    </cfRule>
  </conditionalFormatting>
  <conditionalFormatting sqref="AP7:AP10">
    <cfRule type="duplicateValues" dxfId="600" priority="969"/>
    <cfRule type="containsText" dxfId="599" priority="972" operator="containsText" text=" EXTREMA">
      <formula>NOT(ISERROR(SEARCH(" EXTREMA",AP7)))</formula>
    </cfRule>
    <cfRule type="containsText" dxfId="598" priority="973" operator="containsText" text=" EXTREMA">
      <formula>NOT(ISERROR(SEARCH(" EXTREMA",AP7)))</formula>
    </cfRule>
  </conditionalFormatting>
  <conditionalFormatting sqref="AT7:AT10">
    <cfRule type="containsText" dxfId="597" priority="970" operator="containsText" text=" EXTREMA">
      <formula>NOT(ISERROR(SEARCH(" EXTREMA",AT7)))</formula>
    </cfRule>
    <cfRule type="containsText" dxfId="596" priority="971" operator="containsText" text=" EXTREMA">
      <formula>NOT(ISERROR(SEARCH(" EXTREMA",AT7)))</formula>
    </cfRule>
  </conditionalFormatting>
  <conditionalFormatting sqref="N30">
    <cfRule type="containsText" dxfId="595" priority="957" stopIfTrue="1" operator="containsText" text="BAJA">
      <formula>NOT(ISERROR(SEARCH("BAJA",N30)))</formula>
    </cfRule>
    <cfRule type="containsText" dxfId="594" priority="958" stopIfTrue="1" operator="containsText" text="MODERADA">
      <formula>NOT(ISERROR(SEARCH("MODERADA",N30)))</formula>
    </cfRule>
    <cfRule type="containsText" dxfId="593" priority="959" stopIfTrue="1" operator="containsText" text="ALTA">
      <formula>NOT(ISERROR(SEARCH("ALTA",N30)))</formula>
    </cfRule>
    <cfRule type="containsText" dxfId="592" priority="960" stopIfTrue="1" operator="containsText" text="EXTREMA">
      <formula>NOT(ISERROR(SEARCH("EXTREMA",N30)))</formula>
    </cfRule>
  </conditionalFormatting>
  <conditionalFormatting sqref="S30:S34 S165:S168 S179:S182 S208:S215 S157:S159">
    <cfRule type="expression" dxfId="591" priority="953">
      <formula>$S30="EXTREMA"</formula>
    </cfRule>
    <cfRule type="expression" dxfId="590" priority="954">
      <formula>$S30="ALTA"</formula>
    </cfRule>
    <cfRule type="expression" dxfId="589" priority="955">
      <formula>$S30="MODERADA"</formula>
    </cfRule>
    <cfRule type="expression" dxfId="588" priority="956">
      <formula>$S30="BAJA"</formula>
    </cfRule>
  </conditionalFormatting>
  <conditionalFormatting sqref="S26:S29">
    <cfRule type="expression" dxfId="587" priority="689">
      <formula>$S26="EXTREMA"</formula>
    </cfRule>
    <cfRule type="expression" dxfId="586" priority="690">
      <formula>$S26="ALTA"</formula>
    </cfRule>
    <cfRule type="expression" dxfId="585" priority="691">
      <formula>$S26="MODERADA"</formula>
    </cfRule>
    <cfRule type="expression" dxfId="584" priority="692">
      <formula>$S26="BAJA"</formula>
    </cfRule>
  </conditionalFormatting>
  <conditionalFormatting sqref="O157">
    <cfRule type="containsText" dxfId="583" priority="829" stopIfTrue="1" operator="containsText" text="BAJA">
      <formula>NOT(ISERROR(SEARCH("BAJA",O157)))</formula>
    </cfRule>
    <cfRule type="containsText" dxfId="582" priority="830" stopIfTrue="1" operator="containsText" text="MODERADA">
      <formula>NOT(ISERROR(SEARCH("MODERADA",O157)))</formula>
    </cfRule>
    <cfRule type="containsText" dxfId="581" priority="831" stopIfTrue="1" operator="containsText" text="ALTA">
      <formula>NOT(ISERROR(SEARCH("ALTA",O157)))</formula>
    </cfRule>
    <cfRule type="containsText" dxfId="580" priority="832" stopIfTrue="1" operator="containsText" text="EXTREMA">
      <formula>NOT(ISERROR(SEARCH("EXTREMA",O157)))</formula>
    </cfRule>
  </conditionalFormatting>
  <conditionalFormatting sqref="N157">
    <cfRule type="containsText" dxfId="579" priority="825" stopIfTrue="1" operator="containsText" text="BAJA">
      <formula>NOT(ISERROR(SEARCH("BAJA",N157)))</formula>
    </cfRule>
    <cfRule type="containsText" dxfId="578" priority="826" stopIfTrue="1" operator="containsText" text="MODERADA">
      <formula>NOT(ISERROR(SEARCH("MODERADA",N157)))</formula>
    </cfRule>
    <cfRule type="containsText" dxfId="577" priority="827" stopIfTrue="1" operator="containsText" text="ALTA">
      <formula>NOT(ISERROR(SEARCH("ALTA",N157)))</formula>
    </cfRule>
    <cfRule type="containsText" dxfId="576" priority="828" stopIfTrue="1" operator="containsText" text="EXTREMA">
      <formula>NOT(ISERROR(SEARCH("EXTREMA",N157)))</formula>
    </cfRule>
  </conditionalFormatting>
  <conditionalFormatting sqref="N165">
    <cfRule type="containsText" dxfId="575" priority="801" stopIfTrue="1" operator="containsText" text="BAJA">
      <formula>NOT(ISERROR(SEARCH("BAJA",N165)))</formula>
    </cfRule>
    <cfRule type="containsText" dxfId="574" priority="802" stopIfTrue="1" operator="containsText" text="MODERADA">
      <formula>NOT(ISERROR(SEARCH("MODERADA",N165)))</formula>
    </cfRule>
    <cfRule type="containsText" dxfId="573" priority="803" stopIfTrue="1" operator="containsText" text="ALTA">
      <formula>NOT(ISERROR(SEARCH("ALTA",N165)))</formula>
    </cfRule>
    <cfRule type="containsText" dxfId="572" priority="804" stopIfTrue="1" operator="containsText" text="EXTREMA">
      <formula>NOT(ISERROR(SEARCH("EXTREMA",N165)))</formula>
    </cfRule>
  </conditionalFormatting>
  <conditionalFormatting sqref="N16">
    <cfRule type="containsText" dxfId="571" priority="721" stopIfTrue="1" operator="containsText" text="BAJA">
      <formula>NOT(ISERROR(SEARCH("BAJA",N16)))</formula>
    </cfRule>
    <cfRule type="containsText" dxfId="570" priority="722" stopIfTrue="1" operator="containsText" text="MODERADA">
      <formula>NOT(ISERROR(SEARCH("MODERADA",N16)))</formula>
    </cfRule>
    <cfRule type="containsText" dxfId="569" priority="723" stopIfTrue="1" operator="containsText" text="ALTA">
      <formula>NOT(ISERROR(SEARCH("ALTA",N16)))</formula>
    </cfRule>
    <cfRule type="containsText" dxfId="568" priority="724" stopIfTrue="1" operator="containsText" text="EXTREMA">
      <formula>NOT(ISERROR(SEARCH("EXTREMA",N16)))</formula>
    </cfRule>
  </conditionalFormatting>
  <conditionalFormatting sqref="S16:S20">
    <cfRule type="expression" dxfId="567" priority="717">
      <formula>$S16="EXTREMA"</formula>
    </cfRule>
    <cfRule type="expression" dxfId="566" priority="718">
      <formula>$S16="ALTA"</formula>
    </cfRule>
    <cfRule type="expression" dxfId="565" priority="719">
      <formula>$S16="MODERADA"</formula>
    </cfRule>
    <cfRule type="expression" dxfId="564" priority="720">
      <formula>$S16="BAJA"</formula>
    </cfRule>
  </conditionalFormatting>
  <conditionalFormatting sqref="O16">
    <cfRule type="containsText" dxfId="563" priority="713" stopIfTrue="1" operator="containsText" text="BAJA">
      <formula>NOT(ISERROR(SEARCH("BAJA",O16)))</formula>
    </cfRule>
    <cfRule type="containsText" dxfId="562" priority="714" stopIfTrue="1" operator="containsText" text="MODERADA">
      <formula>NOT(ISERROR(SEARCH("MODERADA",O16)))</formula>
    </cfRule>
    <cfRule type="containsText" dxfId="561" priority="715" stopIfTrue="1" operator="containsText" text="ALTA">
      <formula>NOT(ISERROR(SEARCH("ALTA",O16)))</formula>
    </cfRule>
    <cfRule type="containsText" dxfId="560" priority="716" stopIfTrue="1" operator="containsText" text="EXTREMA">
      <formula>NOT(ISERROR(SEARCH("EXTREMA",O16)))</formula>
    </cfRule>
  </conditionalFormatting>
  <conditionalFormatting sqref="N21">
    <cfRule type="containsText" dxfId="559" priority="709" stopIfTrue="1" operator="containsText" text="BAJA">
      <formula>NOT(ISERROR(SEARCH("BAJA",N21)))</formula>
    </cfRule>
    <cfRule type="containsText" dxfId="558" priority="710" stopIfTrue="1" operator="containsText" text="MODERADA">
      <formula>NOT(ISERROR(SEARCH("MODERADA",N21)))</formula>
    </cfRule>
    <cfRule type="containsText" dxfId="557" priority="711" stopIfTrue="1" operator="containsText" text="ALTA">
      <formula>NOT(ISERROR(SEARCH("ALTA",N21)))</formula>
    </cfRule>
    <cfRule type="containsText" dxfId="556" priority="712" stopIfTrue="1" operator="containsText" text="EXTREMA">
      <formula>NOT(ISERROR(SEARCH("EXTREMA",N21)))</formula>
    </cfRule>
  </conditionalFormatting>
  <conditionalFormatting sqref="O26">
    <cfRule type="containsText" dxfId="555" priority="693" stopIfTrue="1" operator="containsText" text="BAJA">
      <formula>NOT(ISERROR(SEARCH("BAJA",O26)))</formula>
    </cfRule>
    <cfRule type="containsText" dxfId="554" priority="694" stopIfTrue="1" operator="containsText" text="MODERADA">
      <formula>NOT(ISERROR(SEARCH("MODERADA",O26)))</formula>
    </cfRule>
    <cfRule type="containsText" dxfId="553" priority="695" stopIfTrue="1" operator="containsText" text="ALTA">
      <formula>NOT(ISERROR(SEARCH("ALTA",O26)))</formula>
    </cfRule>
    <cfRule type="containsText" dxfId="552" priority="696" stopIfTrue="1" operator="containsText" text="EXTREMA">
      <formula>NOT(ISERROR(SEARCH("EXTREMA",O26)))</formula>
    </cfRule>
  </conditionalFormatting>
  <conditionalFormatting sqref="S21:S25">
    <cfRule type="expression" dxfId="551" priority="701">
      <formula>$S21="EXTREMA"</formula>
    </cfRule>
    <cfRule type="expression" dxfId="550" priority="702">
      <formula>$S21="ALTA"</formula>
    </cfRule>
    <cfRule type="expression" dxfId="549" priority="703">
      <formula>$S21="MODERADA"</formula>
    </cfRule>
    <cfRule type="expression" dxfId="548" priority="704">
      <formula>$S21="BAJA"</formula>
    </cfRule>
  </conditionalFormatting>
  <conditionalFormatting sqref="N26">
    <cfRule type="containsText" dxfId="547" priority="697" stopIfTrue="1" operator="containsText" text="BAJA">
      <formula>NOT(ISERROR(SEARCH("BAJA",N26)))</formula>
    </cfRule>
    <cfRule type="containsText" dxfId="546" priority="698" stopIfTrue="1" operator="containsText" text="MODERADA">
      <formula>NOT(ISERROR(SEARCH("MODERADA",N26)))</formula>
    </cfRule>
    <cfRule type="containsText" dxfId="545" priority="699" stopIfTrue="1" operator="containsText" text="ALTA">
      <formula>NOT(ISERROR(SEARCH("ALTA",N26)))</formula>
    </cfRule>
    <cfRule type="containsText" dxfId="544" priority="700" stopIfTrue="1" operator="containsText" text="EXTREMA">
      <formula>NOT(ISERROR(SEARCH("EXTREMA",N26)))</formula>
    </cfRule>
  </conditionalFormatting>
  <conditionalFormatting sqref="N35">
    <cfRule type="containsText" dxfId="543" priority="685" stopIfTrue="1" operator="containsText" text="BAJA">
      <formula>NOT(ISERROR(SEARCH("BAJA",N35)))</formula>
    </cfRule>
    <cfRule type="containsText" dxfId="542" priority="686" stopIfTrue="1" operator="containsText" text="MODERADA">
      <formula>NOT(ISERROR(SEARCH("MODERADA",N35)))</formula>
    </cfRule>
    <cfRule type="containsText" dxfId="541" priority="687" stopIfTrue="1" operator="containsText" text="ALTA">
      <formula>NOT(ISERROR(SEARCH("ALTA",N35)))</formula>
    </cfRule>
    <cfRule type="containsText" dxfId="540" priority="688" stopIfTrue="1" operator="containsText" text="EXTREMA">
      <formula>NOT(ISERROR(SEARCH("EXTREMA",N35)))</formula>
    </cfRule>
  </conditionalFormatting>
  <conditionalFormatting sqref="S35:S39">
    <cfRule type="expression" dxfId="539" priority="681">
      <formula>$S35="EXTREMA"</formula>
    </cfRule>
    <cfRule type="expression" dxfId="538" priority="682">
      <formula>$S35="ALTA"</formula>
    </cfRule>
    <cfRule type="expression" dxfId="537" priority="683">
      <formula>$S35="MODERADA"</formula>
    </cfRule>
    <cfRule type="expression" dxfId="536" priority="684">
      <formula>$S35="BAJA"</formula>
    </cfRule>
  </conditionalFormatting>
  <conditionalFormatting sqref="N40">
    <cfRule type="containsText" dxfId="535" priority="677" stopIfTrue="1" operator="containsText" text="BAJA">
      <formula>NOT(ISERROR(SEARCH("BAJA",N40)))</formula>
    </cfRule>
    <cfRule type="containsText" dxfId="534" priority="678" stopIfTrue="1" operator="containsText" text="MODERADA">
      <formula>NOT(ISERROR(SEARCH("MODERADA",N40)))</formula>
    </cfRule>
    <cfRule type="containsText" dxfId="533" priority="679" stopIfTrue="1" operator="containsText" text="ALTA">
      <formula>NOT(ISERROR(SEARCH("ALTA",N40)))</formula>
    </cfRule>
    <cfRule type="containsText" dxfId="532" priority="680" stopIfTrue="1" operator="containsText" text="EXTREMA">
      <formula>NOT(ISERROR(SEARCH("EXTREMA",N40)))</formula>
    </cfRule>
  </conditionalFormatting>
  <conditionalFormatting sqref="O40">
    <cfRule type="containsText" dxfId="531" priority="673" stopIfTrue="1" operator="containsText" text="BAJA">
      <formula>NOT(ISERROR(SEARCH("BAJA",O40)))</formula>
    </cfRule>
    <cfRule type="containsText" dxfId="530" priority="674" stopIfTrue="1" operator="containsText" text="MODERADA">
      <formula>NOT(ISERROR(SEARCH("MODERADA",O40)))</formula>
    </cfRule>
    <cfRule type="containsText" dxfId="529" priority="675" stopIfTrue="1" operator="containsText" text="ALTA">
      <formula>NOT(ISERROR(SEARCH("ALTA",O40)))</formula>
    </cfRule>
    <cfRule type="containsText" dxfId="528" priority="676" stopIfTrue="1" operator="containsText" text="EXTREMA">
      <formula>NOT(ISERROR(SEARCH("EXTREMA",O40)))</formula>
    </cfRule>
  </conditionalFormatting>
  <conditionalFormatting sqref="S40:S44">
    <cfRule type="expression" dxfId="527" priority="669">
      <formula>$S40="EXTREMA"</formula>
    </cfRule>
    <cfRule type="expression" dxfId="526" priority="670">
      <formula>$S40="ALTA"</formula>
    </cfRule>
    <cfRule type="expression" dxfId="525" priority="671">
      <formula>$S40="MODERADA"</formula>
    </cfRule>
    <cfRule type="expression" dxfId="524" priority="672">
      <formula>$S40="BAJA"</formula>
    </cfRule>
  </conditionalFormatting>
  <conditionalFormatting sqref="N45">
    <cfRule type="containsText" dxfId="523" priority="665" stopIfTrue="1" operator="containsText" text="BAJA">
      <formula>NOT(ISERROR(SEARCH("BAJA",N45)))</formula>
    </cfRule>
    <cfRule type="containsText" dxfId="522" priority="666" stopIfTrue="1" operator="containsText" text="MODERADA">
      <formula>NOT(ISERROR(SEARCH("MODERADA",N45)))</formula>
    </cfRule>
    <cfRule type="containsText" dxfId="521" priority="667" stopIfTrue="1" operator="containsText" text="ALTA">
      <formula>NOT(ISERROR(SEARCH("ALTA",N45)))</formula>
    </cfRule>
    <cfRule type="containsText" dxfId="520" priority="668" stopIfTrue="1" operator="containsText" text="EXTREMA">
      <formula>NOT(ISERROR(SEARCH("EXTREMA",N45)))</formula>
    </cfRule>
  </conditionalFormatting>
  <conditionalFormatting sqref="S45:S49">
    <cfRule type="expression" dxfId="519" priority="661">
      <formula>$S45="EXTREMA"</formula>
    </cfRule>
    <cfRule type="expression" dxfId="518" priority="662">
      <formula>$S45="ALTA"</formula>
    </cfRule>
    <cfRule type="expression" dxfId="517" priority="663">
      <formula>$S45="MODERADA"</formula>
    </cfRule>
    <cfRule type="expression" dxfId="516" priority="664">
      <formula>$S45="BAJA"</formula>
    </cfRule>
  </conditionalFormatting>
  <conditionalFormatting sqref="N50">
    <cfRule type="containsText" dxfId="515" priority="657" stopIfTrue="1" operator="containsText" text="BAJA">
      <formula>NOT(ISERROR(SEARCH("BAJA",N50)))</formula>
    </cfRule>
    <cfRule type="containsText" dxfId="514" priority="658" stopIfTrue="1" operator="containsText" text="MODERADA">
      <formula>NOT(ISERROR(SEARCH("MODERADA",N50)))</formula>
    </cfRule>
    <cfRule type="containsText" dxfId="513" priority="659" stopIfTrue="1" operator="containsText" text="ALTA">
      <formula>NOT(ISERROR(SEARCH("ALTA",N50)))</formula>
    </cfRule>
    <cfRule type="containsText" dxfId="512" priority="660" stopIfTrue="1" operator="containsText" text="EXTREMA">
      <formula>NOT(ISERROR(SEARCH("EXTREMA",N50)))</formula>
    </cfRule>
  </conditionalFormatting>
  <conditionalFormatting sqref="O50">
    <cfRule type="containsText" dxfId="511" priority="653" stopIfTrue="1" operator="containsText" text="BAJA">
      <formula>NOT(ISERROR(SEARCH("BAJA",O50)))</formula>
    </cfRule>
    <cfRule type="containsText" dxfId="510" priority="654" stopIfTrue="1" operator="containsText" text="MODERADA">
      <formula>NOT(ISERROR(SEARCH("MODERADA",O50)))</formula>
    </cfRule>
    <cfRule type="containsText" dxfId="509" priority="655" stopIfTrue="1" operator="containsText" text="ALTA">
      <formula>NOT(ISERROR(SEARCH("ALTA",O50)))</formula>
    </cfRule>
    <cfRule type="containsText" dxfId="508" priority="656" stopIfTrue="1" operator="containsText" text="EXTREMA">
      <formula>NOT(ISERROR(SEARCH("EXTREMA",O50)))</formula>
    </cfRule>
  </conditionalFormatting>
  <conditionalFormatting sqref="S50:S54">
    <cfRule type="expression" dxfId="507" priority="649">
      <formula>$S50="EXTREMA"</formula>
    </cfRule>
    <cfRule type="expression" dxfId="506" priority="650">
      <formula>$S50="ALTA"</formula>
    </cfRule>
    <cfRule type="expression" dxfId="505" priority="651">
      <formula>$S50="MODERADA"</formula>
    </cfRule>
    <cfRule type="expression" dxfId="504" priority="652">
      <formula>$S50="BAJA"</formula>
    </cfRule>
  </conditionalFormatting>
  <conditionalFormatting sqref="O55">
    <cfRule type="containsText" dxfId="503" priority="645" stopIfTrue="1" operator="containsText" text="BAJA">
      <formula>NOT(ISERROR(SEARCH("BAJA",O55)))</formula>
    </cfRule>
    <cfRule type="containsText" dxfId="502" priority="646" stopIfTrue="1" operator="containsText" text="MODERADA">
      <formula>NOT(ISERROR(SEARCH("MODERADA",O55)))</formula>
    </cfRule>
    <cfRule type="containsText" dxfId="501" priority="647" stopIfTrue="1" operator="containsText" text="ALTA">
      <formula>NOT(ISERROR(SEARCH("ALTA",O55)))</formula>
    </cfRule>
    <cfRule type="containsText" dxfId="500" priority="648" stopIfTrue="1" operator="containsText" text="EXTREMA">
      <formula>NOT(ISERROR(SEARCH("EXTREMA",O55)))</formula>
    </cfRule>
  </conditionalFormatting>
  <conditionalFormatting sqref="N55">
    <cfRule type="containsText" dxfId="499" priority="641" stopIfTrue="1" operator="containsText" text="BAJA">
      <formula>NOT(ISERROR(SEARCH("BAJA",N55)))</formula>
    </cfRule>
    <cfRule type="containsText" dxfId="498" priority="642" stopIfTrue="1" operator="containsText" text="MODERADA">
      <formula>NOT(ISERROR(SEARCH("MODERADA",N55)))</formula>
    </cfRule>
    <cfRule type="containsText" dxfId="497" priority="643" stopIfTrue="1" operator="containsText" text="ALTA">
      <formula>NOT(ISERROR(SEARCH("ALTA",N55)))</formula>
    </cfRule>
    <cfRule type="containsText" dxfId="496" priority="644" stopIfTrue="1" operator="containsText" text="EXTREMA">
      <formula>NOT(ISERROR(SEARCH("EXTREMA",N55)))</formula>
    </cfRule>
  </conditionalFormatting>
  <conditionalFormatting sqref="S55:S59">
    <cfRule type="expression" dxfId="495" priority="637">
      <formula>$S55="EXTREMA"</formula>
    </cfRule>
    <cfRule type="expression" dxfId="494" priority="638">
      <formula>$S55="ALTA"</formula>
    </cfRule>
    <cfRule type="expression" dxfId="493" priority="639">
      <formula>$S55="MODERADA"</formula>
    </cfRule>
    <cfRule type="expression" dxfId="492" priority="640">
      <formula>$S55="BAJA"</formula>
    </cfRule>
  </conditionalFormatting>
  <conditionalFormatting sqref="N60">
    <cfRule type="containsText" dxfId="491" priority="629" stopIfTrue="1" operator="containsText" text="BAJA">
      <formula>NOT(ISERROR(SEARCH("BAJA",N60)))</formula>
    </cfRule>
    <cfRule type="containsText" dxfId="490" priority="630" stopIfTrue="1" operator="containsText" text="MODERADA">
      <formula>NOT(ISERROR(SEARCH("MODERADA",N60)))</formula>
    </cfRule>
    <cfRule type="containsText" dxfId="489" priority="631" stopIfTrue="1" operator="containsText" text="ALTA">
      <formula>NOT(ISERROR(SEARCH("ALTA",N60)))</formula>
    </cfRule>
    <cfRule type="containsText" dxfId="488" priority="632" stopIfTrue="1" operator="containsText" text="EXTREMA">
      <formula>NOT(ISERROR(SEARCH("EXTREMA",N60)))</formula>
    </cfRule>
  </conditionalFormatting>
  <conditionalFormatting sqref="S60:S64">
    <cfRule type="expression" dxfId="487" priority="625">
      <formula>$S60="EXTREMA"</formula>
    </cfRule>
    <cfRule type="expression" dxfId="486" priority="626">
      <formula>$S60="ALTA"</formula>
    </cfRule>
    <cfRule type="expression" dxfId="485" priority="627">
      <formula>$S60="MODERADA"</formula>
    </cfRule>
    <cfRule type="expression" dxfId="484" priority="628">
      <formula>$S60="BAJA"</formula>
    </cfRule>
  </conditionalFormatting>
  <conditionalFormatting sqref="O65">
    <cfRule type="containsText" dxfId="483" priority="621" stopIfTrue="1" operator="containsText" text="BAJA">
      <formula>NOT(ISERROR(SEARCH("BAJA",O65)))</formula>
    </cfRule>
    <cfRule type="containsText" dxfId="482" priority="622" stopIfTrue="1" operator="containsText" text="MODERADA">
      <formula>NOT(ISERROR(SEARCH("MODERADA",O65)))</formula>
    </cfRule>
    <cfRule type="containsText" dxfId="481" priority="623" stopIfTrue="1" operator="containsText" text="ALTA">
      <formula>NOT(ISERROR(SEARCH("ALTA",O65)))</formula>
    </cfRule>
    <cfRule type="containsText" dxfId="480" priority="624" stopIfTrue="1" operator="containsText" text="EXTREMA">
      <formula>NOT(ISERROR(SEARCH("EXTREMA",O65)))</formula>
    </cfRule>
  </conditionalFormatting>
  <conditionalFormatting sqref="N65">
    <cfRule type="containsText" dxfId="479" priority="617" stopIfTrue="1" operator="containsText" text="BAJA">
      <formula>NOT(ISERROR(SEARCH("BAJA",N65)))</formula>
    </cfRule>
    <cfRule type="containsText" dxfId="478" priority="618" stopIfTrue="1" operator="containsText" text="MODERADA">
      <formula>NOT(ISERROR(SEARCH("MODERADA",N65)))</formula>
    </cfRule>
    <cfRule type="containsText" dxfId="477" priority="619" stopIfTrue="1" operator="containsText" text="ALTA">
      <formula>NOT(ISERROR(SEARCH("ALTA",N65)))</formula>
    </cfRule>
    <cfRule type="containsText" dxfId="476" priority="620" stopIfTrue="1" operator="containsText" text="EXTREMA">
      <formula>NOT(ISERROR(SEARCH("EXTREMA",N65)))</formula>
    </cfRule>
  </conditionalFormatting>
  <conditionalFormatting sqref="S65:S69">
    <cfRule type="expression" dxfId="475" priority="613">
      <formula>$S65="EXTREMA"</formula>
    </cfRule>
    <cfRule type="expression" dxfId="474" priority="614">
      <formula>$S65="ALTA"</formula>
    </cfRule>
    <cfRule type="expression" dxfId="473" priority="615">
      <formula>$S65="MODERADA"</formula>
    </cfRule>
    <cfRule type="expression" dxfId="472" priority="616">
      <formula>$S65="BAJA"</formula>
    </cfRule>
  </conditionalFormatting>
  <conditionalFormatting sqref="N122 N132 N137 N142 N127">
    <cfRule type="containsText" dxfId="471" priority="585" stopIfTrue="1" operator="containsText" text="BAJA">
      <formula>NOT(ISERROR(SEARCH("BAJA",N122)))</formula>
    </cfRule>
    <cfRule type="containsText" dxfId="470" priority="586" stopIfTrue="1" operator="containsText" text="MODERADA">
      <formula>NOT(ISERROR(SEARCH("MODERADA",N122)))</formula>
    </cfRule>
    <cfRule type="containsText" dxfId="469" priority="587" stopIfTrue="1" operator="containsText" text="ALTA">
      <formula>NOT(ISERROR(SEARCH("ALTA",N122)))</formula>
    </cfRule>
    <cfRule type="containsText" dxfId="468" priority="588" stopIfTrue="1" operator="containsText" text="EXTREMA">
      <formula>NOT(ISERROR(SEARCH("EXTREMA",N122)))</formula>
    </cfRule>
  </conditionalFormatting>
  <conditionalFormatting sqref="O127">
    <cfRule type="containsText" dxfId="467" priority="581" stopIfTrue="1" operator="containsText" text="BAJA">
      <formula>NOT(ISERROR(SEARCH("BAJA",O127)))</formula>
    </cfRule>
    <cfRule type="containsText" dxfId="466" priority="582" stopIfTrue="1" operator="containsText" text="MODERADA">
      <formula>NOT(ISERROR(SEARCH("MODERADA",O127)))</formula>
    </cfRule>
    <cfRule type="containsText" dxfId="465" priority="583" stopIfTrue="1" operator="containsText" text="ALTA">
      <formula>NOT(ISERROR(SEARCH("ALTA",O127)))</formula>
    </cfRule>
    <cfRule type="containsText" dxfId="464" priority="584" stopIfTrue="1" operator="containsText" text="EXTREMA">
      <formula>NOT(ISERROR(SEARCH("EXTREMA",O127)))</formula>
    </cfRule>
  </conditionalFormatting>
  <conditionalFormatting sqref="O137">
    <cfRule type="containsText" dxfId="463" priority="577" stopIfTrue="1" operator="containsText" text="BAJA">
      <formula>NOT(ISERROR(SEARCH("BAJA",O137)))</formula>
    </cfRule>
    <cfRule type="containsText" dxfId="462" priority="578" stopIfTrue="1" operator="containsText" text="MODERADA">
      <formula>NOT(ISERROR(SEARCH("MODERADA",O137)))</formula>
    </cfRule>
    <cfRule type="containsText" dxfId="461" priority="579" stopIfTrue="1" operator="containsText" text="ALTA">
      <formula>NOT(ISERROR(SEARCH("ALTA",O137)))</formula>
    </cfRule>
    <cfRule type="containsText" dxfId="460" priority="580" stopIfTrue="1" operator="containsText" text="EXTREMA">
      <formula>NOT(ISERROR(SEARCH("EXTREMA",O137)))</formula>
    </cfRule>
  </conditionalFormatting>
  <conditionalFormatting sqref="O142">
    <cfRule type="containsText" dxfId="459" priority="573" stopIfTrue="1" operator="containsText" text="BAJA">
      <formula>NOT(ISERROR(SEARCH("BAJA",O142)))</formula>
    </cfRule>
    <cfRule type="containsText" dxfId="458" priority="574" stopIfTrue="1" operator="containsText" text="MODERADA">
      <formula>NOT(ISERROR(SEARCH("MODERADA",O142)))</formula>
    </cfRule>
    <cfRule type="containsText" dxfId="457" priority="575" stopIfTrue="1" operator="containsText" text="ALTA">
      <formula>NOT(ISERROR(SEARCH("ALTA",O142)))</formula>
    </cfRule>
    <cfRule type="containsText" dxfId="456" priority="576" stopIfTrue="1" operator="containsText" text="EXTREMA">
      <formula>NOT(ISERROR(SEARCH("EXTREMA",O142)))</formula>
    </cfRule>
  </conditionalFormatting>
  <conditionalFormatting sqref="O122">
    <cfRule type="containsText" dxfId="455" priority="565" stopIfTrue="1" operator="containsText" text="BAJA">
      <formula>NOT(ISERROR(SEARCH("BAJA",O122)))</formula>
    </cfRule>
    <cfRule type="containsText" dxfId="454" priority="566" stopIfTrue="1" operator="containsText" text="MODERADA">
      <formula>NOT(ISERROR(SEARCH("MODERADA",O122)))</formula>
    </cfRule>
    <cfRule type="containsText" dxfId="453" priority="567" stopIfTrue="1" operator="containsText" text="ALTA">
      <formula>NOT(ISERROR(SEARCH("ALTA",O122)))</formula>
    </cfRule>
    <cfRule type="containsText" dxfId="452" priority="568" stopIfTrue="1" operator="containsText" text="EXTREMA">
      <formula>NOT(ISERROR(SEARCH("EXTREMA",O122)))</formula>
    </cfRule>
  </conditionalFormatting>
  <conditionalFormatting sqref="S122:S146">
    <cfRule type="expression" dxfId="451" priority="561">
      <formula>$S122="EXTREMA"</formula>
    </cfRule>
    <cfRule type="expression" dxfId="450" priority="562">
      <formula>$S122="ALTA"</formula>
    </cfRule>
    <cfRule type="expression" dxfId="449" priority="563">
      <formula>$S122="MODERADA"</formula>
    </cfRule>
    <cfRule type="expression" dxfId="448" priority="564">
      <formula>$S122="BAJA"</formula>
    </cfRule>
  </conditionalFormatting>
  <conditionalFormatting sqref="X122">
    <cfRule type="containsText" dxfId="447" priority="557" stopIfTrue="1" operator="containsText" text="EXTREMA">
      <formula>NOT(ISERROR(SEARCH("EXTREMA",X122)))</formula>
    </cfRule>
    <cfRule type="containsText" dxfId="446" priority="558" stopIfTrue="1" operator="containsText" text="ALTA">
      <formula>NOT(ISERROR(SEARCH("ALTA",X122)))</formula>
    </cfRule>
    <cfRule type="containsText" dxfId="445" priority="559" stopIfTrue="1" operator="containsText" text="MODERADA">
      <formula>NOT(ISERROR(SEARCH("MODERADA",X122)))</formula>
    </cfRule>
    <cfRule type="containsText" dxfId="444" priority="560" stopIfTrue="1" operator="containsText" text="BAJA">
      <formula>NOT(ISERROR(SEARCH("BAJA",X122)))</formula>
    </cfRule>
  </conditionalFormatting>
  <conditionalFormatting sqref="X127 X132 X137 X142">
    <cfRule type="containsText" dxfId="443" priority="549" stopIfTrue="1" operator="containsText" text="EXTREMA">
      <formula>NOT(ISERROR(SEARCH("EXTREMA",X127)))</formula>
    </cfRule>
    <cfRule type="containsText" dxfId="442" priority="550" stopIfTrue="1" operator="containsText" text="ALTA">
      <formula>NOT(ISERROR(SEARCH("ALTA",X127)))</formula>
    </cfRule>
    <cfRule type="containsText" dxfId="441" priority="551" stopIfTrue="1" operator="containsText" text="MODERADA">
      <formula>NOT(ISERROR(SEARCH("MODERADA",X127)))</formula>
    </cfRule>
    <cfRule type="containsText" dxfId="440" priority="552" stopIfTrue="1" operator="containsText" text="BAJA">
      <formula>NOT(ISERROR(SEARCH("BAJA",X127)))</formula>
    </cfRule>
  </conditionalFormatting>
  <conditionalFormatting sqref="X157:X158">
    <cfRule type="containsText" dxfId="439" priority="545" stopIfTrue="1" operator="containsText" text="EXTREMA">
      <formula>NOT(ISERROR(SEARCH("EXTREMA",X157)))</formula>
    </cfRule>
    <cfRule type="containsText" dxfId="438" priority="546" stopIfTrue="1" operator="containsText" text="ALTA">
      <formula>NOT(ISERROR(SEARCH("ALTA",X157)))</formula>
    </cfRule>
    <cfRule type="containsText" dxfId="437" priority="547" stopIfTrue="1" operator="containsText" text="MODERADA">
      <formula>NOT(ISERROR(SEARCH("MODERADA",X157)))</formula>
    </cfRule>
    <cfRule type="containsText" dxfId="436" priority="548" stopIfTrue="1" operator="containsText" text="BAJA">
      <formula>NOT(ISERROR(SEARCH("BAJA",X157)))</formula>
    </cfRule>
  </conditionalFormatting>
  <conditionalFormatting sqref="S160:S164">
    <cfRule type="expression" dxfId="435" priority="541">
      <formula>$S160="EXTREMA"</formula>
    </cfRule>
    <cfRule type="expression" dxfId="434" priority="542">
      <formula>$S160="ALTA"</formula>
    </cfRule>
    <cfRule type="expression" dxfId="433" priority="543">
      <formula>$S160="MODERADA"</formula>
    </cfRule>
    <cfRule type="expression" dxfId="432" priority="544">
      <formula>$S160="BAJA"</formula>
    </cfRule>
  </conditionalFormatting>
  <conditionalFormatting sqref="N160">
    <cfRule type="containsText" dxfId="431" priority="537" stopIfTrue="1" operator="containsText" text="BAJA">
      <formula>NOT(ISERROR(SEARCH("BAJA",N160)))</formula>
    </cfRule>
    <cfRule type="containsText" dxfId="430" priority="538" stopIfTrue="1" operator="containsText" text="MODERADA">
      <formula>NOT(ISERROR(SEARCH("MODERADA",N160)))</formula>
    </cfRule>
    <cfRule type="containsText" dxfId="429" priority="539" stopIfTrue="1" operator="containsText" text="ALTA">
      <formula>NOT(ISERROR(SEARCH("ALTA",N160)))</formula>
    </cfRule>
    <cfRule type="containsText" dxfId="428" priority="540" stopIfTrue="1" operator="containsText" text="EXTREMA">
      <formula>NOT(ISERROR(SEARCH("EXTREMA",N160)))</formula>
    </cfRule>
  </conditionalFormatting>
  <conditionalFormatting sqref="O160">
    <cfRule type="containsText" dxfId="427" priority="533" stopIfTrue="1" operator="containsText" text="BAJA">
      <formula>NOT(ISERROR(SEARCH("BAJA",O160)))</formula>
    </cfRule>
    <cfRule type="containsText" dxfId="426" priority="534" stopIfTrue="1" operator="containsText" text="MODERADA">
      <formula>NOT(ISERROR(SEARCH("MODERADA",O160)))</formula>
    </cfRule>
    <cfRule type="containsText" dxfId="425" priority="535" stopIfTrue="1" operator="containsText" text="ALTA">
      <formula>NOT(ISERROR(SEARCH("ALTA",O160)))</formula>
    </cfRule>
    <cfRule type="containsText" dxfId="424" priority="536" stopIfTrue="1" operator="containsText" text="EXTREMA">
      <formula>NOT(ISERROR(SEARCH("EXTREMA",O160)))</formula>
    </cfRule>
  </conditionalFormatting>
  <conditionalFormatting sqref="X160 X162">
    <cfRule type="containsText" dxfId="423" priority="529" stopIfTrue="1" operator="containsText" text="EXTREMA">
      <formula>NOT(ISERROR(SEARCH("EXTREMA",X160)))</formula>
    </cfRule>
    <cfRule type="containsText" dxfId="422" priority="530" stopIfTrue="1" operator="containsText" text="ALTA">
      <formula>NOT(ISERROR(SEARCH("ALTA",X160)))</formula>
    </cfRule>
    <cfRule type="containsText" dxfId="421" priority="531" stopIfTrue="1" operator="containsText" text="MODERADA">
      <formula>NOT(ISERROR(SEARCH("MODERADA",X160)))</formula>
    </cfRule>
    <cfRule type="containsText" dxfId="420" priority="532" stopIfTrue="1" operator="containsText" text="BAJA">
      <formula>NOT(ISERROR(SEARCH("BAJA",X160)))</formula>
    </cfRule>
  </conditionalFormatting>
  <conditionalFormatting sqref="X161">
    <cfRule type="containsText" dxfId="419" priority="525" stopIfTrue="1" operator="containsText" text="EXTREMA">
      <formula>NOT(ISERROR(SEARCH("EXTREMA",X161)))</formula>
    </cfRule>
    <cfRule type="containsText" dxfId="418" priority="526" stopIfTrue="1" operator="containsText" text="ALTA">
      <formula>NOT(ISERROR(SEARCH("ALTA",X161)))</formula>
    </cfRule>
    <cfRule type="containsText" dxfId="417" priority="527" stopIfTrue="1" operator="containsText" text="MODERADA">
      <formula>NOT(ISERROR(SEARCH("MODERADA",X161)))</formula>
    </cfRule>
    <cfRule type="containsText" dxfId="416" priority="528" stopIfTrue="1" operator="containsText" text="BAJA">
      <formula>NOT(ISERROR(SEARCH("BAJA",X161)))</formula>
    </cfRule>
  </conditionalFormatting>
  <conditionalFormatting sqref="X163">
    <cfRule type="containsText" dxfId="415" priority="521" stopIfTrue="1" operator="containsText" text="EXTREMA">
      <formula>NOT(ISERROR(SEARCH("EXTREMA",X163)))</formula>
    </cfRule>
    <cfRule type="containsText" dxfId="414" priority="522" stopIfTrue="1" operator="containsText" text="ALTA">
      <formula>NOT(ISERROR(SEARCH("ALTA",X163)))</formula>
    </cfRule>
    <cfRule type="containsText" dxfId="413" priority="523" stopIfTrue="1" operator="containsText" text="MODERADA">
      <formula>NOT(ISERROR(SEARCH("MODERADA",X163)))</formula>
    </cfRule>
    <cfRule type="containsText" dxfId="412" priority="524" stopIfTrue="1" operator="containsText" text="BAJA">
      <formula>NOT(ISERROR(SEARCH("BAJA",X163)))</formula>
    </cfRule>
  </conditionalFormatting>
  <conditionalFormatting sqref="N221">
    <cfRule type="containsText" dxfId="411" priority="465" stopIfTrue="1" operator="containsText" text="BAJA">
      <formula>NOT(ISERROR(SEARCH("BAJA",N221)))</formula>
    </cfRule>
    <cfRule type="containsText" dxfId="410" priority="466" stopIfTrue="1" operator="containsText" text="MODERADA">
      <formula>NOT(ISERROR(SEARCH("MODERADA",N221)))</formula>
    </cfRule>
    <cfRule type="containsText" dxfId="409" priority="467" stopIfTrue="1" operator="containsText" text="ALTA">
      <formula>NOT(ISERROR(SEARCH("ALTA",N221)))</formula>
    </cfRule>
    <cfRule type="containsText" dxfId="408" priority="468" stopIfTrue="1" operator="containsText" text="EXTREMA">
      <formula>NOT(ISERROR(SEARCH("EXTREMA",N221)))</formula>
    </cfRule>
  </conditionalFormatting>
  <conditionalFormatting sqref="S221:S225">
    <cfRule type="expression" dxfId="407" priority="461">
      <formula>$S221="EXTREMA"</formula>
    </cfRule>
    <cfRule type="expression" dxfId="406" priority="462">
      <formula>$S221="ALTA"</formula>
    </cfRule>
    <cfRule type="expression" dxfId="405" priority="463">
      <formula>$S221="MODERADA"</formula>
    </cfRule>
    <cfRule type="expression" dxfId="404" priority="464">
      <formula>$S221="BAJA"</formula>
    </cfRule>
  </conditionalFormatting>
  <conditionalFormatting sqref="N226">
    <cfRule type="containsText" dxfId="403" priority="453" stopIfTrue="1" operator="containsText" text="BAJA">
      <formula>NOT(ISERROR(SEARCH("BAJA",N226)))</formula>
    </cfRule>
    <cfRule type="containsText" dxfId="402" priority="454" stopIfTrue="1" operator="containsText" text="MODERADA">
      <formula>NOT(ISERROR(SEARCH("MODERADA",N226)))</formula>
    </cfRule>
    <cfRule type="containsText" dxfId="401" priority="455" stopIfTrue="1" operator="containsText" text="ALTA">
      <formula>NOT(ISERROR(SEARCH("ALTA",N226)))</formula>
    </cfRule>
    <cfRule type="containsText" dxfId="400" priority="456" stopIfTrue="1" operator="containsText" text="EXTREMA">
      <formula>NOT(ISERROR(SEARCH("EXTREMA",N226)))</formula>
    </cfRule>
  </conditionalFormatting>
  <conditionalFormatting sqref="S226:S230">
    <cfRule type="expression" dxfId="399" priority="449">
      <formula>$S226="EXTREMA"</formula>
    </cfRule>
    <cfRule type="expression" dxfId="398" priority="450">
      <formula>$S226="ALTA"</formula>
    </cfRule>
    <cfRule type="expression" dxfId="397" priority="451">
      <formula>$S226="MODERADA"</formula>
    </cfRule>
    <cfRule type="expression" dxfId="396" priority="452">
      <formula>$S226="BAJA"</formula>
    </cfRule>
  </conditionalFormatting>
  <conditionalFormatting sqref="N231">
    <cfRule type="containsText" dxfId="395" priority="441" stopIfTrue="1" operator="containsText" text="BAJA">
      <formula>NOT(ISERROR(SEARCH("BAJA",N231)))</formula>
    </cfRule>
    <cfRule type="containsText" dxfId="394" priority="442" stopIfTrue="1" operator="containsText" text="MODERADA">
      <formula>NOT(ISERROR(SEARCH("MODERADA",N231)))</formula>
    </cfRule>
    <cfRule type="containsText" dxfId="393" priority="443" stopIfTrue="1" operator="containsText" text="ALTA">
      <formula>NOT(ISERROR(SEARCH("ALTA",N231)))</formula>
    </cfRule>
    <cfRule type="containsText" dxfId="392" priority="444" stopIfTrue="1" operator="containsText" text="EXTREMA">
      <formula>NOT(ISERROR(SEARCH("EXTREMA",N231)))</formula>
    </cfRule>
  </conditionalFormatting>
  <conditionalFormatting sqref="S231:S235">
    <cfRule type="expression" dxfId="391" priority="437">
      <formula>$S231="EXTREMA"</formula>
    </cfRule>
    <cfRule type="expression" dxfId="390" priority="438">
      <formula>$S231="ALTA"</formula>
    </cfRule>
    <cfRule type="expression" dxfId="389" priority="439">
      <formula>$S231="MODERADA"</formula>
    </cfRule>
    <cfRule type="expression" dxfId="388" priority="440">
      <formula>$S231="BAJA"</formula>
    </cfRule>
  </conditionalFormatting>
  <conditionalFormatting sqref="N236">
    <cfRule type="containsText" dxfId="387" priority="429" stopIfTrue="1" operator="containsText" text="BAJA">
      <formula>NOT(ISERROR(SEARCH("BAJA",N236)))</formula>
    </cfRule>
    <cfRule type="containsText" dxfId="386" priority="430" stopIfTrue="1" operator="containsText" text="MODERADA">
      <formula>NOT(ISERROR(SEARCH("MODERADA",N236)))</formula>
    </cfRule>
    <cfRule type="containsText" dxfId="385" priority="431" stopIfTrue="1" operator="containsText" text="ALTA">
      <formula>NOT(ISERROR(SEARCH("ALTA",N236)))</formula>
    </cfRule>
    <cfRule type="containsText" dxfId="384" priority="432" stopIfTrue="1" operator="containsText" text="EXTREMA">
      <formula>NOT(ISERROR(SEARCH("EXTREMA",N236)))</formula>
    </cfRule>
  </conditionalFormatting>
  <conditionalFormatting sqref="S236:S240">
    <cfRule type="expression" dxfId="383" priority="425">
      <formula>$S236="EXTREMA"</formula>
    </cfRule>
    <cfRule type="expression" dxfId="382" priority="426">
      <formula>$S236="ALTA"</formula>
    </cfRule>
    <cfRule type="expression" dxfId="381" priority="427">
      <formula>$S236="MODERADA"</formula>
    </cfRule>
    <cfRule type="expression" dxfId="380" priority="428">
      <formula>$S236="BAJA"</formula>
    </cfRule>
  </conditionalFormatting>
  <conditionalFormatting sqref="N241">
    <cfRule type="containsText" dxfId="379" priority="417" stopIfTrue="1" operator="containsText" text="BAJA">
      <formula>NOT(ISERROR(SEARCH("BAJA",N241)))</formula>
    </cfRule>
    <cfRule type="containsText" dxfId="378" priority="418" stopIfTrue="1" operator="containsText" text="MODERADA">
      <formula>NOT(ISERROR(SEARCH("MODERADA",N241)))</formula>
    </cfRule>
    <cfRule type="containsText" dxfId="377" priority="419" stopIfTrue="1" operator="containsText" text="ALTA">
      <formula>NOT(ISERROR(SEARCH("ALTA",N241)))</formula>
    </cfRule>
    <cfRule type="containsText" dxfId="376" priority="420" stopIfTrue="1" operator="containsText" text="EXTREMA">
      <formula>NOT(ISERROR(SEARCH("EXTREMA",N241)))</formula>
    </cfRule>
  </conditionalFormatting>
  <conditionalFormatting sqref="S241:S246">
    <cfRule type="expression" dxfId="375" priority="413">
      <formula>$S241="EXTREMA"</formula>
    </cfRule>
    <cfRule type="expression" dxfId="374" priority="414">
      <formula>$S241="ALTA"</formula>
    </cfRule>
    <cfRule type="expression" dxfId="373" priority="415">
      <formula>$S241="MODERADA"</formula>
    </cfRule>
    <cfRule type="expression" dxfId="372" priority="416">
      <formula>$S241="BAJA"</formula>
    </cfRule>
  </conditionalFormatting>
  <conditionalFormatting sqref="N247">
    <cfRule type="containsText" dxfId="371" priority="405" stopIfTrue="1" operator="containsText" text="BAJA">
      <formula>NOT(ISERROR(SEARCH("BAJA",N247)))</formula>
    </cfRule>
    <cfRule type="containsText" dxfId="370" priority="406" stopIfTrue="1" operator="containsText" text="MODERADA">
      <formula>NOT(ISERROR(SEARCH("MODERADA",N247)))</formula>
    </cfRule>
    <cfRule type="containsText" dxfId="369" priority="407" stopIfTrue="1" operator="containsText" text="ALTA">
      <formula>NOT(ISERROR(SEARCH("ALTA",N247)))</formula>
    </cfRule>
    <cfRule type="containsText" dxfId="368" priority="408" stopIfTrue="1" operator="containsText" text="EXTREMA">
      <formula>NOT(ISERROR(SEARCH("EXTREMA",N247)))</formula>
    </cfRule>
  </conditionalFormatting>
  <conditionalFormatting sqref="S247:S251">
    <cfRule type="expression" dxfId="367" priority="401">
      <formula>$S247="EXTREMA"</formula>
    </cfRule>
    <cfRule type="expression" dxfId="366" priority="402">
      <formula>$S247="ALTA"</formula>
    </cfRule>
    <cfRule type="expression" dxfId="365" priority="403">
      <formula>$S247="MODERADA"</formula>
    </cfRule>
    <cfRule type="expression" dxfId="364" priority="404">
      <formula>$S247="BAJA"</formula>
    </cfRule>
  </conditionalFormatting>
  <conditionalFormatting sqref="O165">
    <cfRule type="containsText" dxfId="363" priority="385" stopIfTrue="1" operator="containsText" text="BAJA">
      <formula>NOT(ISERROR(SEARCH("BAJA",O165)))</formula>
    </cfRule>
    <cfRule type="containsText" dxfId="362" priority="386" stopIfTrue="1" operator="containsText" text="MODERADA">
      <formula>NOT(ISERROR(SEARCH("MODERADA",O165)))</formula>
    </cfRule>
    <cfRule type="containsText" dxfId="361" priority="387" stopIfTrue="1" operator="containsText" text="ALTA">
      <formula>NOT(ISERROR(SEARCH("ALTA",O165)))</formula>
    </cfRule>
    <cfRule type="containsText" dxfId="360" priority="388" stopIfTrue="1" operator="containsText" text="EXTREMA">
      <formula>NOT(ISERROR(SEARCH("EXTREMA",O165)))</formula>
    </cfRule>
  </conditionalFormatting>
  <conditionalFormatting sqref="N169">
    <cfRule type="containsText" dxfId="359" priority="381" stopIfTrue="1" operator="containsText" text="BAJA">
      <formula>NOT(ISERROR(SEARCH("BAJA",N169)))</formula>
    </cfRule>
    <cfRule type="containsText" dxfId="358" priority="382" stopIfTrue="1" operator="containsText" text="MODERADA">
      <formula>NOT(ISERROR(SEARCH("MODERADA",N169)))</formula>
    </cfRule>
    <cfRule type="containsText" dxfId="357" priority="383" stopIfTrue="1" operator="containsText" text="ALTA">
      <formula>NOT(ISERROR(SEARCH("ALTA",N169)))</formula>
    </cfRule>
    <cfRule type="containsText" dxfId="356" priority="384" stopIfTrue="1" operator="containsText" text="EXTREMA">
      <formula>NOT(ISERROR(SEARCH("EXTREMA",N169)))</formula>
    </cfRule>
  </conditionalFormatting>
  <conditionalFormatting sqref="O169">
    <cfRule type="containsText" dxfId="355" priority="377" stopIfTrue="1" operator="containsText" text="BAJA">
      <formula>NOT(ISERROR(SEARCH("BAJA",O169)))</formula>
    </cfRule>
    <cfRule type="containsText" dxfId="354" priority="378" stopIfTrue="1" operator="containsText" text="MODERADA">
      <formula>NOT(ISERROR(SEARCH("MODERADA",O169)))</formula>
    </cfRule>
    <cfRule type="containsText" dxfId="353" priority="379" stopIfTrue="1" operator="containsText" text="ALTA">
      <formula>NOT(ISERROR(SEARCH("ALTA",O169)))</formula>
    </cfRule>
    <cfRule type="containsText" dxfId="352" priority="380" stopIfTrue="1" operator="containsText" text="EXTREMA">
      <formula>NOT(ISERROR(SEARCH("EXTREMA",O169)))</formula>
    </cfRule>
  </conditionalFormatting>
  <conditionalFormatting sqref="S169:S173">
    <cfRule type="expression" dxfId="351" priority="373">
      <formula>$S169="EXTREMA"</formula>
    </cfRule>
    <cfRule type="expression" dxfId="350" priority="374">
      <formula>$S169="ALTA"</formula>
    </cfRule>
    <cfRule type="expression" dxfId="349" priority="375">
      <formula>$S169="MODERADA"</formula>
    </cfRule>
    <cfRule type="expression" dxfId="348" priority="376">
      <formula>$S169="BAJA"</formula>
    </cfRule>
  </conditionalFormatting>
  <conditionalFormatting sqref="N174">
    <cfRule type="containsText" dxfId="347" priority="369" stopIfTrue="1" operator="containsText" text="BAJA">
      <formula>NOT(ISERROR(SEARCH("BAJA",N174)))</formula>
    </cfRule>
    <cfRule type="containsText" dxfId="346" priority="370" stopIfTrue="1" operator="containsText" text="MODERADA">
      <formula>NOT(ISERROR(SEARCH("MODERADA",N174)))</formula>
    </cfRule>
    <cfRule type="containsText" dxfId="345" priority="371" stopIfTrue="1" operator="containsText" text="ALTA">
      <formula>NOT(ISERROR(SEARCH("ALTA",N174)))</formula>
    </cfRule>
    <cfRule type="containsText" dxfId="344" priority="372" stopIfTrue="1" operator="containsText" text="EXTREMA">
      <formula>NOT(ISERROR(SEARCH("EXTREMA",N174)))</formula>
    </cfRule>
  </conditionalFormatting>
  <conditionalFormatting sqref="S174:S178">
    <cfRule type="expression" dxfId="343" priority="365">
      <formula>$S174="EXTREMA"</formula>
    </cfRule>
    <cfRule type="expression" dxfId="342" priority="366">
      <formula>$S174="ALTA"</formula>
    </cfRule>
    <cfRule type="expression" dxfId="341" priority="367">
      <formula>$S174="MODERADA"</formula>
    </cfRule>
    <cfRule type="expression" dxfId="340" priority="368">
      <formula>$S174="BAJA"</formula>
    </cfRule>
  </conditionalFormatting>
  <conditionalFormatting sqref="N179">
    <cfRule type="containsText" dxfId="339" priority="361" stopIfTrue="1" operator="containsText" text="BAJA">
      <formula>NOT(ISERROR(SEARCH("BAJA",N179)))</formula>
    </cfRule>
    <cfRule type="containsText" dxfId="338" priority="362" stopIfTrue="1" operator="containsText" text="MODERADA">
      <formula>NOT(ISERROR(SEARCH("MODERADA",N179)))</formula>
    </cfRule>
    <cfRule type="containsText" dxfId="337" priority="363" stopIfTrue="1" operator="containsText" text="ALTA">
      <formula>NOT(ISERROR(SEARCH("ALTA",N179)))</formula>
    </cfRule>
    <cfRule type="containsText" dxfId="336" priority="364" stopIfTrue="1" operator="containsText" text="EXTREMA">
      <formula>NOT(ISERROR(SEARCH("EXTREMA",N179)))</formula>
    </cfRule>
  </conditionalFormatting>
  <conditionalFormatting sqref="O179">
    <cfRule type="containsText" dxfId="335" priority="357" stopIfTrue="1" operator="containsText" text="BAJA">
      <formula>NOT(ISERROR(SEARCH("BAJA",O179)))</formula>
    </cfRule>
    <cfRule type="containsText" dxfId="334" priority="358" stopIfTrue="1" operator="containsText" text="MODERADA">
      <formula>NOT(ISERROR(SEARCH("MODERADA",O179)))</formula>
    </cfRule>
    <cfRule type="containsText" dxfId="333" priority="359" stopIfTrue="1" operator="containsText" text="ALTA">
      <formula>NOT(ISERROR(SEARCH("ALTA",O179)))</formula>
    </cfRule>
    <cfRule type="containsText" dxfId="332" priority="360" stopIfTrue="1" operator="containsText" text="EXTREMA">
      <formula>NOT(ISERROR(SEARCH("EXTREMA",O179)))</formula>
    </cfRule>
  </conditionalFormatting>
  <conditionalFormatting sqref="O183">
    <cfRule type="containsText" dxfId="331" priority="349" stopIfTrue="1" operator="containsText" text="BAJA">
      <formula>NOT(ISERROR(SEARCH("BAJA",O183)))</formula>
    </cfRule>
    <cfRule type="containsText" dxfId="330" priority="350" stopIfTrue="1" operator="containsText" text="MODERADA">
      <formula>NOT(ISERROR(SEARCH("MODERADA",O183)))</formula>
    </cfRule>
    <cfRule type="containsText" dxfId="329" priority="351" stopIfTrue="1" operator="containsText" text="ALTA">
      <formula>NOT(ISERROR(SEARCH("ALTA",O183)))</formula>
    </cfRule>
    <cfRule type="containsText" dxfId="328" priority="352" stopIfTrue="1" operator="containsText" text="EXTREMA">
      <formula>NOT(ISERROR(SEARCH("EXTREMA",O183)))</formula>
    </cfRule>
  </conditionalFormatting>
  <conditionalFormatting sqref="S183:S187">
    <cfRule type="expression" dxfId="327" priority="345">
      <formula>$S183="EXTREMA"</formula>
    </cfRule>
    <cfRule type="expression" dxfId="326" priority="346">
      <formula>$S183="ALTA"</formula>
    </cfRule>
    <cfRule type="expression" dxfId="325" priority="347">
      <formula>$S183="MODERADA"</formula>
    </cfRule>
    <cfRule type="expression" dxfId="324" priority="348">
      <formula>$S183="BAJA"</formula>
    </cfRule>
  </conditionalFormatting>
  <conditionalFormatting sqref="N183">
    <cfRule type="containsText" dxfId="323" priority="341" stopIfTrue="1" operator="containsText" text="BAJA">
      <formula>NOT(ISERROR(SEARCH("BAJA",N183)))</formula>
    </cfRule>
    <cfRule type="containsText" dxfId="322" priority="342" stopIfTrue="1" operator="containsText" text="MODERADA">
      <formula>NOT(ISERROR(SEARCH("MODERADA",N183)))</formula>
    </cfRule>
    <cfRule type="containsText" dxfId="321" priority="343" stopIfTrue="1" operator="containsText" text="ALTA">
      <formula>NOT(ISERROR(SEARCH("ALTA",N183)))</formula>
    </cfRule>
    <cfRule type="containsText" dxfId="320" priority="344" stopIfTrue="1" operator="containsText" text="EXTREMA">
      <formula>NOT(ISERROR(SEARCH("EXTREMA",N183)))</formula>
    </cfRule>
  </conditionalFormatting>
  <conditionalFormatting sqref="S188:S192">
    <cfRule type="expression" dxfId="319" priority="337">
      <formula>$S188="EXTREMA"</formula>
    </cfRule>
    <cfRule type="expression" dxfId="318" priority="338">
      <formula>$S188="ALTA"</formula>
    </cfRule>
    <cfRule type="expression" dxfId="317" priority="339">
      <formula>$S188="MODERADA"</formula>
    </cfRule>
    <cfRule type="expression" dxfId="316" priority="340">
      <formula>$S188="BAJA"</formula>
    </cfRule>
  </conditionalFormatting>
  <conditionalFormatting sqref="N188">
    <cfRule type="containsText" dxfId="315" priority="333" stopIfTrue="1" operator="containsText" text="BAJA">
      <formula>NOT(ISERROR(SEARCH("BAJA",N188)))</formula>
    </cfRule>
    <cfRule type="containsText" dxfId="314" priority="334" stopIfTrue="1" operator="containsText" text="MODERADA">
      <formula>NOT(ISERROR(SEARCH("MODERADA",N188)))</formula>
    </cfRule>
    <cfRule type="containsText" dxfId="313" priority="335" stopIfTrue="1" operator="containsText" text="ALTA">
      <formula>NOT(ISERROR(SEARCH("ALTA",N188)))</formula>
    </cfRule>
    <cfRule type="containsText" dxfId="312" priority="336" stopIfTrue="1" operator="containsText" text="EXTREMA">
      <formula>NOT(ISERROR(SEARCH("EXTREMA",N188)))</formula>
    </cfRule>
  </conditionalFormatting>
  <conditionalFormatting sqref="S198:S202">
    <cfRule type="expression" dxfId="311" priority="325">
      <formula>$S198="EXTREMA"</formula>
    </cfRule>
    <cfRule type="expression" dxfId="310" priority="326">
      <formula>$S198="ALTA"</formula>
    </cfRule>
    <cfRule type="expression" dxfId="309" priority="327">
      <formula>$S198="MODERADA"</formula>
    </cfRule>
    <cfRule type="expression" dxfId="308" priority="328">
      <formula>$S198="BAJA"</formula>
    </cfRule>
  </conditionalFormatting>
  <conditionalFormatting sqref="U216">
    <cfRule type="containsText" dxfId="307" priority="273" stopIfTrue="1" operator="containsText" text="BAJA">
      <formula>NOT(ISERROR(SEARCH("BAJA",U216)))</formula>
    </cfRule>
    <cfRule type="containsText" dxfId="306" priority="274" stopIfTrue="1" operator="containsText" text="MODERADA">
      <formula>NOT(ISERROR(SEARCH("MODERADA",U216)))</formula>
    </cfRule>
    <cfRule type="containsText" dxfId="305" priority="275" stopIfTrue="1" operator="containsText" text="ALTA">
      <formula>NOT(ISERROR(SEARCH("ALTA",U216)))</formula>
    </cfRule>
    <cfRule type="containsText" dxfId="304" priority="276" stopIfTrue="1" operator="containsText" text="EXTREMA">
      <formula>NOT(ISERROR(SEARCH("EXTREMA",U216)))</formula>
    </cfRule>
  </conditionalFormatting>
  <conditionalFormatting sqref="N203">
    <cfRule type="containsText" dxfId="303" priority="317" stopIfTrue="1" operator="containsText" text="BAJA">
      <formula>NOT(ISERROR(SEARCH("BAJA",N203)))</formula>
    </cfRule>
    <cfRule type="containsText" dxfId="302" priority="318" stopIfTrue="1" operator="containsText" text="MODERADA">
      <formula>NOT(ISERROR(SEARCH("MODERADA",N203)))</formula>
    </cfRule>
    <cfRule type="containsText" dxfId="301" priority="319" stopIfTrue="1" operator="containsText" text="ALTA">
      <formula>NOT(ISERROR(SEARCH("ALTA",N203)))</formula>
    </cfRule>
    <cfRule type="containsText" dxfId="300" priority="320" stopIfTrue="1" operator="containsText" text="EXTREMA">
      <formula>NOT(ISERROR(SEARCH("EXTREMA",N203)))</formula>
    </cfRule>
  </conditionalFormatting>
  <conditionalFormatting sqref="O203">
    <cfRule type="containsText" dxfId="299" priority="313" stopIfTrue="1" operator="containsText" text="BAJA">
      <formula>NOT(ISERROR(SEARCH("BAJA",O203)))</formula>
    </cfRule>
    <cfRule type="containsText" dxfId="298" priority="314" stopIfTrue="1" operator="containsText" text="MODERADA">
      <formula>NOT(ISERROR(SEARCH("MODERADA",O203)))</formula>
    </cfRule>
    <cfRule type="containsText" dxfId="297" priority="315" stopIfTrue="1" operator="containsText" text="ALTA">
      <formula>NOT(ISERROR(SEARCH("ALTA",O203)))</formula>
    </cfRule>
    <cfRule type="containsText" dxfId="296" priority="316" stopIfTrue="1" operator="containsText" text="EXTREMA">
      <formula>NOT(ISERROR(SEARCH("EXTREMA",O203)))</formula>
    </cfRule>
  </conditionalFormatting>
  <conditionalFormatting sqref="S203:S207">
    <cfRule type="expression" dxfId="295" priority="309">
      <formula>$S203="EXTREMA"</formula>
    </cfRule>
    <cfRule type="expression" dxfId="294" priority="310">
      <formula>$S203="ALTA"</formula>
    </cfRule>
    <cfRule type="expression" dxfId="293" priority="311">
      <formula>$S203="MODERADA"</formula>
    </cfRule>
    <cfRule type="expression" dxfId="292" priority="312">
      <formula>$S203="BAJA"</formula>
    </cfRule>
  </conditionalFormatting>
  <conditionalFormatting sqref="O208">
    <cfRule type="containsText" dxfId="291" priority="305" stopIfTrue="1" operator="containsText" text="BAJA">
      <formula>NOT(ISERROR(SEARCH("BAJA",O208)))</formula>
    </cfRule>
    <cfRule type="containsText" dxfId="290" priority="306" stopIfTrue="1" operator="containsText" text="MODERADA">
      <formula>NOT(ISERROR(SEARCH("MODERADA",O208)))</formula>
    </cfRule>
    <cfRule type="containsText" dxfId="289" priority="307" stopIfTrue="1" operator="containsText" text="ALTA">
      <formula>NOT(ISERROR(SEARCH("ALTA",O208)))</formula>
    </cfRule>
    <cfRule type="containsText" dxfId="288" priority="308" stopIfTrue="1" operator="containsText" text="EXTREMA">
      <formula>NOT(ISERROR(SEARCH("EXTREMA",O208)))</formula>
    </cfRule>
  </conditionalFormatting>
  <conditionalFormatting sqref="N208">
    <cfRule type="containsText" dxfId="287" priority="297" stopIfTrue="1" operator="containsText" text="BAJA">
      <formula>NOT(ISERROR(SEARCH("BAJA",N208)))</formula>
    </cfRule>
    <cfRule type="containsText" dxfId="286" priority="298" stopIfTrue="1" operator="containsText" text="MODERADA">
      <formula>NOT(ISERROR(SEARCH("MODERADA",N208)))</formula>
    </cfRule>
    <cfRule type="containsText" dxfId="285" priority="299" stopIfTrue="1" operator="containsText" text="ALTA">
      <formula>NOT(ISERROR(SEARCH("ALTA",N208)))</formula>
    </cfRule>
    <cfRule type="containsText" dxfId="284" priority="300" stopIfTrue="1" operator="containsText" text="EXTREMA">
      <formula>NOT(ISERROR(SEARCH("EXTREMA",N208)))</formula>
    </cfRule>
  </conditionalFormatting>
  <conditionalFormatting sqref="N212">
    <cfRule type="containsText" dxfId="283" priority="293" stopIfTrue="1" operator="containsText" text="BAJA">
      <formula>NOT(ISERROR(SEARCH("BAJA",N212)))</formula>
    </cfRule>
    <cfRule type="containsText" dxfId="282" priority="294" stopIfTrue="1" operator="containsText" text="MODERADA">
      <formula>NOT(ISERROR(SEARCH("MODERADA",N212)))</formula>
    </cfRule>
    <cfRule type="containsText" dxfId="281" priority="295" stopIfTrue="1" operator="containsText" text="ALTA">
      <formula>NOT(ISERROR(SEARCH("ALTA",N212)))</formula>
    </cfRule>
    <cfRule type="containsText" dxfId="280" priority="296" stopIfTrue="1" operator="containsText" text="EXTREMA">
      <formula>NOT(ISERROR(SEARCH("EXTREMA",N212)))</formula>
    </cfRule>
  </conditionalFormatting>
  <conditionalFormatting sqref="N216">
    <cfRule type="containsText" dxfId="279" priority="285" stopIfTrue="1" operator="containsText" text="BAJA">
      <formula>NOT(ISERROR(SEARCH("BAJA",N216)))</formula>
    </cfRule>
    <cfRule type="containsText" dxfId="278" priority="286" stopIfTrue="1" operator="containsText" text="MODERADA">
      <formula>NOT(ISERROR(SEARCH("MODERADA",N216)))</formula>
    </cfRule>
    <cfRule type="containsText" dxfId="277" priority="287" stopIfTrue="1" operator="containsText" text="ALTA">
      <formula>NOT(ISERROR(SEARCH("ALTA",N216)))</formula>
    </cfRule>
    <cfRule type="containsText" dxfId="276" priority="288" stopIfTrue="1" operator="containsText" text="EXTREMA">
      <formula>NOT(ISERROR(SEARCH("EXTREMA",N216)))</formula>
    </cfRule>
  </conditionalFormatting>
  <conditionalFormatting sqref="O216">
    <cfRule type="containsText" dxfId="275" priority="281" stopIfTrue="1" operator="containsText" text="BAJA">
      <formula>NOT(ISERROR(SEARCH("BAJA",O216)))</formula>
    </cfRule>
    <cfRule type="containsText" dxfId="274" priority="282" stopIfTrue="1" operator="containsText" text="MODERADA">
      <formula>NOT(ISERROR(SEARCH("MODERADA",O216)))</formula>
    </cfRule>
    <cfRule type="containsText" dxfId="273" priority="283" stopIfTrue="1" operator="containsText" text="ALTA">
      <formula>NOT(ISERROR(SEARCH("ALTA",O216)))</formula>
    </cfRule>
    <cfRule type="containsText" dxfId="272" priority="284" stopIfTrue="1" operator="containsText" text="EXTREMA">
      <formula>NOT(ISERROR(SEARCH("EXTREMA",O216)))</formula>
    </cfRule>
  </conditionalFormatting>
  <conditionalFormatting sqref="S216:S220">
    <cfRule type="expression" dxfId="271" priority="277">
      <formula>$S216="EXTREMA"</formula>
    </cfRule>
    <cfRule type="expression" dxfId="270" priority="278">
      <formula>$S216="ALTA"</formula>
    </cfRule>
    <cfRule type="expression" dxfId="269" priority="279">
      <formula>$S216="MODERADA"</formula>
    </cfRule>
    <cfRule type="expression" dxfId="268" priority="280">
      <formula>$S216="BAJA"</formula>
    </cfRule>
  </conditionalFormatting>
  <conditionalFormatting sqref="O236">
    <cfRule type="containsText" dxfId="267" priority="241" stopIfTrue="1" operator="containsText" text="BAJA">
      <formula>NOT(ISERROR(SEARCH("BAJA",O236)))</formula>
    </cfRule>
    <cfRule type="containsText" dxfId="266" priority="242" stopIfTrue="1" operator="containsText" text="MODERADA">
      <formula>NOT(ISERROR(SEARCH("MODERADA",O236)))</formula>
    </cfRule>
    <cfRule type="containsText" dxfId="265" priority="243" stopIfTrue="1" operator="containsText" text="ALTA">
      <formula>NOT(ISERROR(SEARCH("ALTA",O236)))</formula>
    </cfRule>
    <cfRule type="containsText" dxfId="264" priority="244" stopIfTrue="1" operator="containsText" text="EXTREMA">
      <formula>NOT(ISERROR(SEARCH("EXTREMA",O236)))</formula>
    </cfRule>
  </conditionalFormatting>
  <conditionalFormatting sqref="O221">
    <cfRule type="containsText" dxfId="263" priority="269" stopIfTrue="1" operator="containsText" text="BAJA">
      <formula>NOT(ISERROR(SEARCH("BAJA",O221)))</formula>
    </cfRule>
    <cfRule type="containsText" dxfId="262" priority="270" stopIfTrue="1" operator="containsText" text="MODERADA">
      <formula>NOT(ISERROR(SEARCH("MODERADA",O221)))</formula>
    </cfRule>
    <cfRule type="containsText" dxfId="261" priority="271" stopIfTrue="1" operator="containsText" text="ALTA">
      <formula>NOT(ISERROR(SEARCH("ALTA",O221)))</formula>
    </cfRule>
    <cfRule type="containsText" dxfId="260" priority="272" stopIfTrue="1" operator="containsText" text="EXTREMA">
      <formula>NOT(ISERROR(SEARCH("EXTREMA",O221)))</formula>
    </cfRule>
  </conditionalFormatting>
  <conditionalFormatting sqref="O226">
    <cfRule type="containsText" dxfId="259" priority="265" stopIfTrue="1" operator="containsText" text="BAJA">
      <formula>NOT(ISERROR(SEARCH("BAJA",O226)))</formula>
    </cfRule>
    <cfRule type="containsText" dxfId="258" priority="266" stopIfTrue="1" operator="containsText" text="MODERADA">
      <formula>NOT(ISERROR(SEARCH("MODERADA",O226)))</formula>
    </cfRule>
    <cfRule type="containsText" dxfId="257" priority="267" stopIfTrue="1" operator="containsText" text="ALTA">
      <formula>NOT(ISERROR(SEARCH("ALTA",O226)))</formula>
    </cfRule>
    <cfRule type="containsText" dxfId="256" priority="268" stopIfTrue="1" operator="containsText" text="EXTREMA">
      <formula>NOT(ISERROR(SEARCH("EXTREMA",O226)))</formula>
    </cfRule>
  </conditionalFormatting>
  <conditionalFormatting sqref="O231">
    <cfRule type="containsText" dxfId="255" priority="261" stopIfTrue="1" operator="containsText" text="BAJA">
      <formula>NOT(ISERROR(SEARCH("BAJA",O231)))</formula>
    </cfRule>
    <cfRule type="containsText" dxfId="254" priority="262" stopIfTrue="1" operator="containsText" text="MODERADA">
      <formula>NOT(ISERROR(SEARCH("MODERADA",O231)))</formula>
    </cfRule>
    <cfRule type="containsText" dxfId="253" priority="263" stopIfTrue="1" operator="containsText" text="ALTA">
      <formula>NOT(ISERROR(SEARCH("ALTA",O231)))</formula>
    </cfRule>
    <cfRule type="containsText" dxfId="252" priority="264" stopIfTrue="1" operator="containsText" text="EXTREMA">
      <formula>NOT(ISERROR(SEARCH("EXTREMA",O231)))</formula>
    </cfRule>
  </conditionalFormatting>
  <conditionalFormatting sqref="X235">
    <cfRule type="containsText" dxfId="251" priority="245" stopIfTrue="1" operator="containsText" text="EXTREMA">
      <formula>NOT(ISERROR(SEARCH("EXTREMA",X235)))</formula>
    </cfRule>
    <cfRule type="containsText" dxfId="250" priority="246" stopIfTrue="1" operator="containsText" text="ALTA">
      <formula>NOT(ISERROR(SEARCH("ALTA",X235)))</formula>
    </cfRule>
    <cfRule type="containsText" dxfId="249" priority="247" stopIfTrue="1" operator="containsText" text="MODERADA">
      <formula>NOT(ISERROR(SEARCH("MODERADA",X235)))</formula>
    </cfRule>
    <cfRule type="containsText" dxfId="248" priority="248" stopIfTrue="1" operator="containsText" text="BAJA">
      <formula>NOT(ISERROR(SEARCH("BAJA",X235)))</formula>
    </cfRule>
  </conditionalFormatting>
  <conditionalFormatting sqref="X231">
    <cfRule type="containsText" dxfId="247" priority="257" stopIfTrue="1" operator="containsText" text="EXTREMA">
      <formula>NOT(ISERROR(SEARCH("EXTREMA",X231)))</formula>
    </cfRule>
    <cfRule type="containsText" dxfId="246" priority="258" stopIfTrue="1" operator="containsText" text="ALTA">
      <formula>NOT(ISERROR(SEARCH("ALTA",X231)))</formula>
    </cfRule>
    <cfRule type="containsText" dxfId="245" priority="259" stopIfTrue="1" operator="containsText" text="MODERADA">
      <formula>NOT(ISERROR(SEARCH("MODERADA",X231)))</formula>
    </cfRule>
    <cfRule type="containsText" dxfId="244" priority="260" stopIfTrue="1" operator="containsText" text="BAJA">
      <formula>NOT(ISERROR(SEARCH("BAJA",X231)))</formula>
    </cfRule>
  </conditionalFormatting>
  <conditionalFormatting sqref="X233">
    <cfRule type="containsText" dxfId="243" priority="253" stopIfTrue="1" operator="containsText" text="EXTREMA">
      <formula>NOT(ISERROR(SEARCH("EXTREMA",X233)))</formula>
    </cfRule>
    <cfRule type="containsText" dxfId="242" priority="254" stopIfTrue="1" operator="containsText" text="ALTA">
      <formula>NOT(ISERROR(SEARCH("ALTA",X233)))</formula>
    </cfRule>
    <cfRule type="containsText" dxfId="241" priority="255" stopIfTrue="1" operator="containsText" text="MODERADA">
      <formula>NOT(ISERROR(SEARCH("MODERADA",X233)))</formula>
    </cfRule>
    <cfRule type="containsText" dxfId="240" priority="256" stopIfTrue="1" operator="containsText" text="BAJA">
      <formula>NOT(ISERROR(SEARCH("BAJA",X233)))</formula>
    </cfRule>
  </conditionalFormatting>
  <conditionalFormatting sqref="X234">
    <cfRule type="containsText" dxfId="239" priority="249" stopIfTrue="1" operator="containsText" text="EXTREMA">
      <formula>NOT(ISERROR(SEARCH("EXTREMA",X234)))</formula>
    </cfRule>
    <cfRule type="containsText" dxfId="238" priority="250" stopIfTrue="1" operator="containsText" text="ALTA">
      <formula>NOT(ISERROR(SEARCH("ALTA",X234)))</formula>
    </cfRule>
    <cfRule type="containsText" dxfId="237" priority="251" stopIfTrue="1" operator="containsText" text="MODERADA">
      <formula>NOT(ISERROR(SEARCH("MODERADA",X234)))</formula>
    </cfRule>
    <cfRule type="containsText" dxfId="236" priority="252" stopIfTrue="1" operator="containsText" text="BAJA">
      <formula>NOT(ISERROR(SEARCH("BAJA",X234)))</formula>
    </cfRule>
  </conditionalFormatting>
  <conditionalFormatting sqref="O247">
    <cfRule type="containsText" dxfId="235" priority="221" stopIfTrue="1" operator="containsText" text="BAJA">
      <formula>NOT(ISERROR(SEARCH("BAJA",O247)))</formula>
    </cfRule>
    <cfRule type="containsText" dxfId="234" priority="222" stopIfTrue="1" operator="containsText" text="MODERADA">
      <formula>NOT(ISERROR(SEARCH("MODERADA",O247)))</formula>
    </cfRule>
    <cfRule type="containsText" dxfId="233" priority="223" stopIfTrue="1" operator="containsText" text="ALTA">
      <formula>NOT(ISERROR(SEARCH("ALTA",O247)))</formula>
    </cfRule>
    <cfRule type="containsText" dxfId="232" priority="224" stopIfTrue="1" operator="containsText" text="EXTREMA">
      <formula>NOT(ISERROR(SEARCH("EXTREMA",O247)))</formula>
    </cfRule>
  </conditionalFormatting>
  <conditionalFormatting sqref="O245">
    <cfRule type="containsText" dxfId="231" priority="237" stopIfTrue="1" operator="containsText" text="BAJA">
      <formula>NOT(ISERROR(SEARCH("BAJA",O245)))</formula>
    </cfRule>
    <cfRule type="containsText" dxfId="230" priority="238" stopIfTrue="1" operator="containsText" text="MODERADA">
      <formula>NOT(ISERROR(SEARCH("MODERADA",O245)))</formula>
    </cfRule>
    <cfRule type="containsText" dxfId="229" priority="239" stopIfTrue="1" operator="containsText" text="ALTA">
      <formula>NOT(ISERROR(SEARCH("ALTA",O245)))</formula>
    </cfRule>
    <cfRule type="containsText" dxfId="228" priority="240" stopIfTrue="1" operator="containsText" text="EXTREMA">
      <formula>NOT(ISERROR(SEARCH("EXTREMA",O245)))</formula>
    </cfRule>
  </conditionalFormatting>
  <conditionalFormatting sqref="X243">
    <cfRule type="containsText" dxfId="227" priority="233" stopIfTrue="1" operator="containsText" text="EXTREMA">
      <formula>NOT(ISERROR(SEARCH("EXTREMA",X243)))</formula>
    </cfRule>
    <cfRule type="containsText" dxfId="226" priority="234" stopIfTrue="1" operator="containsText" text="ALTA">
      <formula>NOT(ISERROR(SEARCH("ALTA",X243)))</formula>
    </cfRule>
    <cfRule type="containsText" dxfId="225" priority="235" stopIfTrue="1" operator="containsText" text="MODERADA">
      <formula>NOT(ISERROR(SEARCH("MODERADA",X243)))</formula>
    </cfRule>
    <cfRule type="containsText" dxfId="224" priority="236" stopIfTrue="1" operator="containsText" text="BAJA">
      <formula>NOT(ISERROR(SEARCH("BAJA",X243)))</formula>
    </cfRule>
  </conditionalFormatting>
  <conditionalFormatting sqref="X241">
    <cfRule type="containsText" dxfId="223" priority="229" stopIfTrue="1" operator="containsText" text="EXTREMA">
      <formula>NOT(ISERROR(SEARCH("EXTREMA",X241)))</formula>
    </cfRule>
    <cfRule type="containsText" dxfId="222" priority="230" stopIfTrue="1" operator="containsText" text="ALTA">
      <formula>NOT(ISERROR(SEARCH("ALTA",X241)))</formula>
    </cfRule>
    <cfRule type="containsText" dxfId="221" priority="231" stopIfTrue="1" operator="containsText" text="MODERADA">
      <formula>NOT(ISERROR(SEARCH("MODERADA",X241)))</formula>
    </cfRule>
    <cfRule type="containsText" dxfId="220" priority="232" stopIfTrue="1" operator="containsText" text="BAJA">
      <formula>NOT(ISERROR(SEARCH("BAJA",X241)))</formula>
    </cfRule>
  </conditionalFormatting>
  <conditionalFormatting sqref="X245">
    <cfRule type="containsText" dxfId="219" priority="225" stopIfTrue="1" operator="containsText" text="EXTREMA">
      <formula>NOT(ISERROR(SEARCH("EXTREMA",X245)))</formula>
    </cfRule>
    <cfRule type="containsText" dxfId="218" priority="226" stopIfTrue="1" operator="containsText" text="ALTA">
      <formula>NOT(ISERROR(SEARCH("ALTA",X245)))</formula>
    </cfRule>
    <cfRule type="containsText" dxfId="217" priority="227" stopIfTrue="1" operator="containsText" text="MODERADA">
      <formula>NOT(ISERROR(SEARCH("MODERADA",X245)))</formula>
    </cfRule>
    <cfRule type="containsText" dxfId="216" priority="228" stopIfTrue="1" operator="containsText" text="BAJA">
      <formula>NOT(ISERROR(SEARCH("BAJA",X245)))</formula>
    </cfRule>
  </conditionalFormatting>
  <conditionalFormatting sqref="O116">
    <cfRule type="containsText" dxfId="215" priority="97" stopIfTrue="1" operator="containsText" text="BAJA">
      <formula>NOT(ISERROR(SEARCH("BAJA",O116)))</formula>
    </cfRule>
    <cfRule type="containsText" dxfId="214" priority="98" stopIfTrue="1" operator="containsText" text="MODERADA">
      <formula>NOT(ISERROR(SEARCH("MODERADA",O116)))</formula>
    </cfRule>
    <cfRule type="containsText" dxfId="213" priority="99" stopIfTrue="1" operator="containsText" text="ALTA">
      <formula>NOT(ISERROR(SEARCH("ALTA",O116)))</formula>
    </cfRule>
    <cfRule type="containsText" dxfId="212" priority="100" stopIfTrue="1" operator="containsText" text="EXTREMA">
      <formula>NOT(ISERROR(SEARCH("EXTREMA",O116)))</formula>
    </cfRule>
  </conditionalFormatting>
  <conditionalFormatting sqref="N70">
    <cfRule type="containsText" dxfId="211" priority="217" stopIfTrue="1" operator="containsText" text="BAJA">
      <formula>NOT(ISERROR(SEARCH("BAJA",N70)))</formula>
    </cfRule>
    <cfRule type="containsText" dxfId="210" priority="218" stopIfTrue="1" operator="containsText" text="MODERADA">
      <formula>NOT(ISERROR(SEARCH("MODERADA",N70)))</formula>
    </cfRule>
    <cfRule type="containsText" dxfId="209" priority="219" stopIfTrue="1" operator="containsText" text="ALTA">
      <formula>NOT(ISERROR(SEARCH("ALTA",N70)))</formula>
    </cfRule>
    <cfRule type="containsText" dxfId="208" priority="220" stopIfTrue="1" operator="containsText" text="EXTREMA">
      <formula>NOT(ISERROR(SEARCH("EXTREMA",N70)))</formula>
    </cfRule>
  </conditionalFormatting>
  <conditionalFormatting sqref="S70:S74">
    <cfRule type="expression" dxfId="207" priority="213">
      <formula>$S70="EXTREMA"</formula>
    </cfRule>
    <cfRule type="expression" dxfId="206" priority="214">
      <formula>$S70="ALTA"</formula>
    </cfRule>
    <cfRule type="expression" dxfId="205" priority="215">
      <formula>$S70="MODERADA"</formula>
    </cfRule>
    <cfRule type="expression" dxfId="204" priority="216">
      <formula>$S70="BAJA"</formula>
    </cfRule>
  </conditionalFormatting>
  <conditionalFormatting sqref="O70">
    <cfRule type="containsText" dxfId="203" priority="209" stopIfTrue="1" operator="containsText" text="BAJA">
      <formula>NOT(ISERROR(SEARCH("BAJA",O70)))</formula>
    </cfRule>
    <cfRule type="containsText" dxfId="202" priority="210" stopIfTrue="1" operator="containsText" text="MODERADA">
      <formula>NOT(ISERROR(SEARCH("MODERADA",O70)))</formula>
    </cfRule>
    <cfRule type="containsText" dxfId="201" priority="211" stopIfTrue="1" operator="containsText" text="ALTA">
      <formula>NOT(ISERROR(SEARCH("ALTA",O70)))</formula>
    </cfRule>
    <cfRule type="containsText" dxfId="200" priority="212" stopIfTrue="1" operator="containsText" text="EXTREMA">
      <formula>NOT(ISERROR(SEARCH("EXTREMA",O70)))</formula>
    </cfRule>
  </conditionalFormatting>
  <conditionalFormatting sqref="S75:S79">
    <cfRule type="expression" dxfId="199" priority="205">
      <formula>$S75="EXTREMA"</formula>
    </cfRule>
    <cfRule type="expression" dxfId="198" priority="206">
      <formula>$S75="ALTA"</formula>
    </cfRule>
    <cfRule type="expression" dxfId="197" priority="207">
      <formula>$S75="MODERADA"</formula>
    </cfRule>
    <cfRule type="expression" dxfId="196" priority="208">
      <formula>$S75="BAJA"</formula>
    </cfRule>
  </conditionalFormatting>
  <conditionalFormatting sqref="N75">
    <cfRule type="containsText" dxfId="195" priority="201" stopIfTrue="1" operator="containsText" text="BAJA">
      <formula>NOT(ISERROR(SEARCH("BAJA",N75)))</formula>
    </cfRule>
    <cfRule type="containsText" dxfId="194" priority="202" stopIfTrue="1" operator="containsText" text="MODERADA">
      <formula>NOT(ISERROR(SEARCH("MODERADA",N75)))</formula>
    </cfRule>
    <cfRule type="containsText" dxfId="193" priority="203" stopIfTrue="1" operator="containsText" text="ALTA">
      <formula>NOT(ISERROR(SEARCH("ALTA",N75)))</formula>
    </cfRule>
    <cfRule type="containsText" dxfId="192" priority="204" stopIfTrue="1" operator="containsText" text="EXTREMA">
      <formula>NOT(ISERROR(SEARCH("EXTREMA",N75)))</formula>
    </cfRule>
  </conditionalFormatting>
  <conditionalFormatting sqref="O80">
    <cfRule type="containsText" dxfId="191" priority="197" stopIfTrue="1" operator="containsText" text="BAJA">
      <formula>NOT(ISERROR(SEARCH("BAJA",O80)))</formula>
    </cfRule>
    <cfRule type="containsText" dxfId="190" priority="198" stopIfTrue="1" operator="containsText" text="MODERADA">
      <formula>NOT(ISERROR(SEARCH("MODERADA",O80)))</formula>
    </cfRule>
    <cfRule type="containsText" dxfId="189" priority="199" stopIfTrue="1" operator="containsText" text="ALTA">
      <formula>NOT(ISERROR(SEARCH("ALTA",O80)))</formula>
    </cfRule>
    <cfRule type="containsText" dxfId="188" priority="200" stopIfTrue="1" operator="containsText" text="EXTREMA">
      <formula>NOT(ISERROR(SEARCH("EXTREMA",O80)))</formula>
    </cfRule>
  </conditionalFormatting>
  <conditionalFormatting sqref="S80:S84">
    <cfRule type="expression" dxfId="187" priority="193">
      <formula>$S80="EXTREMA"</formula>
    </cfRule>
    <cfRule type="expression" dxfId="186" priority="194">
      <formula>$S80="ALTA"</formula>
    </cfRule>
    <cfRule type="expression" dxfId="185" priority="195">
      <formula>$S80="MODERADA"</formula>
    </cfRule>
    <cfRule type="expression" dxfId="184" priority="196">
      <formula>$S80="BAJA"</formula>
    </cfRule>
  </conditionalFormatting>
  <conditionalFormatting sqref="N80">
    <cfRule type="containsText" dxfId="183" priority="189" stopIfTrue="1" operator="containsText" text="BAJA">
      <formula>NOT(ISERROR(SEARCH("BAJA",N80)))</formula>
    </cfRule>
    <cfRule type="containsText" dxfId="182" priority="190" stopIfTrue="1" operator="containsText" text="MODERADA">
      <formula>NOT(ISERROR(SEARCH("MODERADA",N80)))</formula>
    </cfRule>
    <cfRule type="containsText" dxfId="181" priority="191" stopIfTrue="1" operator="containsText" text="ALTA">
      <formula>NOT(ISERROR(SEARCH("ALTA",N80)))</formula>
    </cfRule>
    <cfRule type="containsText" dxfId="180" priority="192" stopIfTrue="1" operator="containsText" text="EXTREMA">
      <formula>NOT(ISERROR(SEARCH("EXTREMA",N80)))</formula>
    </cfRule>
  </conditionalFormatting>
  <conditionalFormatting sqref="O85">
    <cfRule type="containsText" dxfId="179" priority="185" stopIfTrue="1" operator="containsText" text="BAJA">
      <formula>NOT(ISERROR(SEARCH("BAJA",O85)))</formula>
    </cfRule>
    <cfRule type="containsText" dxfId="178" priority="186" stopIfTrue="1" operator="containsText" text="MODERADA">
      <formula>NOT(ISERROR(SEARCH("MODERADA",O85)))</formula>
    </cfRule>
    <cfRule type="containsText" dxfId="177" priority="187" stopIfTrue="1" operator="containsText" text="ALTA">
      <formula>NOT(ISERROR(SEARCH("ALTA",O85)))</formula>
    </cfRule>
    <cfRule type="containsText" dxfId="176" priority="188" stopIfTrue="1" operator="containsText" text="EXTREMA">
      <formula>NOT(ISERROR(SEARCH("EXTREMA",O85)))</formula>
    </cfRule>
  </conditionalFormatting>
  <conditionalFormatting sqref="S85:S89">
    <cfRule type="expression" dxfId="175" priority="181">
      <formula>$S85="EXTREMA"</formula>
    </cfRule>
    <cfRule type="expression" dxfId="174" priority="182">
      <formula>$S85="ALTA"</formula>
    </cfRule>
    <cfRule type="expression" dxfId="173" priority="183">
      <formula>$S85="MODERADA"</formula>
    </cfRule>
    <cfRule type="expression" dxfId="172" priority="184">
      <formula>$S85="BAJA"</formula>
    </cfRule>
  </conditionalFormatting>
  <conditionalFormatting sqref="N85">
    <cfRule type="containsText" dxfId="171" priority="177" stopIfTrue="1" operator="containsText" text="BAJA">
      <formula>NOT(ISERROR(SEARCH("BAJA",N85)))</formula>
    </cfRule>
    <cfRule type="containsText" dxfId="170" priority="178" stopIfTrue="1" operator="containsText" text="MODERADA">
      <formula>NOT(ISERROR(SEARCH("MODERADA",N85)))</formula>
    </cfRule>
    <cfRule type="containsText" dxfId="169" priority="179" stopIfTrue="1" operator="containsText" text="ALTA">
      <formula>NOT(ISERROR(SEARCH("ALTA",N85)))</formula>
    </cfRule>
    <cfRule type="containsText" dxfId="168" priority="180" stopIfTrue="1" operator="containsText" text="EXTREMA">
      <formula>NOT(ISERROR(SEARCH("EXTREMA",N85)))</formula>
    </cfRule>
  </conditionalFormatting>
  <conditionalFormatting sqref="O90">
    <cfRule type="containsText" dxfId="167" priority="173" stopIfTrue="1" operator="containsText" text="BAJA">
      <formula>NOT(ISERROR(SEARCH("BAJA",O90)))</formula>
    </cfRule>
    <cfRule type="containsText" dxfId="166" priority="174" stopIfTrue="1" operator="containsText" text="MODERADA">
      <formula>NOT(ISERROR(SEARCH("MODERADA",O90)))</formula>
    </cfRule>
    <cfRule type="containsText" dxfId="165" priority="175" stopIfTrue="1" operator="containsText" text="ALTA">
      <formula>NOT(ISERROR(SEARCH("ALTA",O90)))</formula>
    </cfRule>
    <cfRule type="containsText" dxfId="164" priority="176" stopIfTrue="1" operator="containsText" text="EXTREMA">
      <formula>NOT(ISERROR(SEARCH("EXTREMA",O90)))</formula>
    </cfRule>
  </conditionalFormatting>
  <conditionalFormatting sqref="S90:S94">
    <cfRule type="expression" dxfId="163" priority="169">
      <formula>$S90="EXTREMA"</formula>
    </cfRule>
    <cfRule type="expression" dxfId="162" priority="170">
      <formula>$S90="ALTA"</formula>
    </cfRule>
    <cfRule type="expression" dxfId="161" priority="171">
      <formula>$S90="MODERADA"</formula>
    </cfRule>
    <cfRule type="expression" dxfId="160" priority="172">
      <formula>$S90="BAJA"</formula>
    </cfRule>
  </conditionalFormatting>
  <conditionalFormatting sqref="N90">
    <cfRule type="containsText" dxfId="159" priority="165" stopIfTrue="1" operator="containsText" text="BAJA">
      <formula>NOT(ISERROR(SEARCH("BAJA",N90)))</formula>
    </cfRule>
    <cfRule type="containsText" dxfId="158" priority="166" stopIfTrue="1" operator="containsText" text="MODERADA">
      <formula>NOT(ISERROR(SEARCH("MODERADA",N90)))</formula>
    </cfRule>
    <cfRule type="containsText" dxfId="157" priority="167" stopIfTrue="1" operator="containsText" text="ALTA">
      <formula>NOT(ISERROR(SEARCH("ALTA",N90)))</formula>
    </cfRule>
    <cfRule type="containsText" dxfId="156" priority="168" stopIfTrue="1" operator="containsText" text="EXTREMA">
      <formula>NOT(ISERROR(SEARCH("EXTREMA",N90)))</formula>
    </cfRule>
  </conditionalFormatting>
  <conditionalFormatting sqref="X95">
    <cfRule type="containsText" dxfId="155" priority="149" stopIfTrue="1" operator="containsText" text="EXTREMA">
      <formula>NOT(ISERROR(SEARCH("EXTREMA",X95)))</formula>
    </cfRule>
    <cfRule type="containsText" dxfId="154" priority="150" stopIfTrue="1" operator="containsText" text="ALTA">
      <formula>NOT(ISERROR(SEARCH("ALTA",X95)))</formula>
    </cfRule>
    <cfRule type="containsText" dxfId="153" priority="151" stopIfTrue="1" operator="containsText" text="MODERADA">
      <formula>NOT(ISERROR(SEARCH("MODERADA",X95)))</formula>
    </cfRule>
    <cfRule type="containsText" dxfId="152" priority="152" stopIfTrue="1" operator="containsText" text="BAJA">
      <formula>NOT(ISERROR(SEARCH("BAJA",X95)))</formula>
    </cfRule>
  </conditionalFormatting>
  <conditionalFormatting sqref="N95">
    <cfRule type="containsText" dxfId="151" priority="161" stopIfTrue="1" operator="containsText" text="BAJA">
      <formula>NOT(ISERROR(SEARCH("BAJA",N95)))</formula>
    </cfRule>
    <cfRule type="containsText" dxfId="150" priority="162" stopIfTrue="1" operator="containsText" text="MODERADA">
      <formula>NOT(ISERROR(SEARCH("MODERADA",N95)))</formula>
    </cfRule>
    <cfRule type="containsText" dxfId="149" priority="163" stopIfTrue="1" operator="containsText" text="ALTA">
      <formula>NOT(ISERROR(SEARCH("ALTA",N95)))</formula>
    </cfRule>
    <cfRule type="containsText" dxfId="148" priority="164" stopIfTrue="1" operator="containsText" text="EXTREMA">
      <formula>NOT(ISERROR(SEARCH("EXTREMA",N95)))</formula>
    </cfRule>
  </conditionalFormatting>
  <conditionalFormatting sqref="O95">
    <cfRule type="containsText" dxfId="147" priority="157" stopIfTrue="1" operator="containsText" text="BAJA">
      <formula>NOT(ISERROR(SEARCH("BAJA",O95)))</formula>
    </cfRule>
    <cfRule type="containsText" dxfId="146" priority="158" stopIfTrue="1" operator="containsText" text="MODERADA">
      <formula>NOT(ISERROR(SEARCH("MODERADA",O95)))</formula>
    </cfRule>
    <cfRule type="containsText" dxfId="145" priority="159" stopIfTrue="1" operator="containsText" text="ALTA">
      <formula>NOT(ISERROR(SEARCH("ALTA",O95)))</formula>
    </cfRule>
    <cfRule type="containsText" dxfId="144" priority="160" stopIfTrue="1" operator="containsText" text="EXTREMA">
      <formula>NOT(ISERROR(SEARCH("EXTREMA",O95)))</formula>
    </cfRule>
  </conditionalFormatting>
  <conditionalFormatting sqref="S95:S99">
    <cfRule type="expression" dxfId="143" priority="153">
      <formula>$S95="EXTREMA"</formula>
    </cfRule>
    <cfRule type="expression" dxfId="142" priority="154">
      <formula>$S95="ALTA"</formula>
    </cfRule>
    <cfRule type="expression" dxfId="141" priority="155">
      <formula>$S95="MODERADA"</formula>
    </cfRule>
    <cfRule type="expression" dxfId="140" priority="156">
      <formula>$S95="BAJA"</formula>
    </cfRule>
  </conditionalFormatting>
  <conditionalFormatting sqref="X105">
    <cfRule type="containsText" dxfId="139" priority="121" stopIfTrue="1" operator="containsText" text="EXTREMA">
      <formula>NOT(ISERROR(SEARCH("EXTREMA",X105)))</formula>
    </cfRule>
    <cfRule type="containsText" dxfId="138" priority="122" stopIfTrue="1" operator="containsText" text="ALTA">
      <formula>NOT(ISERROR(SEARCH("ALTA",X105)))</formula>
    </cfRule>
    <cfRule type="containsText" dxfId="137" priority="123" stopIfTrue="1" operator="containsText" text="MODERADA">
      <formula>NOT(ISERROR(SEARCH("MODERADA",X105)))</formula>
    </cfRule>
    <cfRule type="containsText" dxfId="136" priority="124" stopIfTrue="1" operator="containsText" text="BAJA">
      <formula>NOT(ISERROR(SEARCH("BAJA",X105)))</formula>
    </cfRule>
  </conditionalFormatting>
  <conditionalFormatting sqref="N100">
    <cfRule type="containsText" dxfId="135" priority="145" stopIfTrue="1" operator="containsText" text="BAJA">
      <formula>NOT(ISERROR(SEARCH("BAJA",N100)))</formula>
    </cfRule>
    <cfRule type="containsText" dxfId="134" priority="146" stopIfTrue="1" operator="containsText" text="MODERADA">
      <formula>NOT(ISERROR(SEARCH("MODERADA",N100)))</formula>
    </cfRule>
    <cfRule type="containsText" dxfId="133" priority="147" stopIfTrue="1" operator="containsText" text="ALTA">
      <formula>NOT(ISERROR(SEARCH("ALTA",N100)))</formula>
    </cfRule>
    <cfRule type="containsText" dxfId="132" priority="148" stopIfTrue="1" operator="containsText" text="EXTREMA">
      <formula>NOT(ISERROR(SEARCH("EXTREMA",N100)))</formula>
    </cfRule>
  </conditionalFormatting>
  <conditionalFormatting sqref="O100">
    <cfRule type="containsText" dxfId="131" priority="141" stopIfTrue="1" operator="containsText" text="BAJA">
      <formula>NOT(ISERROR(SEARCH("BAJA",O100)))</formula>
    </cfRule>
    <cfRule type="containsText" dxfId="130" priority="142" stopIfTrue="1" operator="containsText" text="MODERADA">
      <formula>NOT(ISERROR(SEARCH("MODERADA",O100)))</formula>
    </cfRule>
    <cfRule type="containsText" dxfId="129" priority="143" stopIfTrue="1" operator="containsText" text="ALTA">
      <formula>NOT(ISERROR(SEARCH("ALTA",O100)))</formula>
    </cfRule>
    <cfRule type="containsText" dxfId="128" priority="144" stopIfTrue="1" operator="containsText" text="EXTREMA">
      <formula>NOT(ISERROR(SEARCH("EXTREMA",O100)))</formula>
    </cfRule>
  </conditionalFormatting>
  <conditionalFormatting sqref="S100:S104">
    <cfRule type="expression" dxfId="127" priority="137">
      <formula>$S100="EXTREMA"</formula>
    </cfRule>
    <cfRule type="expression" dxfId="126" priority="138">
      <formula>$S100="ALTA"</formula>
    </cfRule>
    <cfRule type="expression" dxfId="125" priority="139">
      <formula>$S100="MODERADA"</formula>
    </cfRule>
    <cfRule type="expression" dxfId="124" priority="140">
      <formula>$S100="BAJA"</formula>
    </cfRule>
  </conditionalFormatting>
  <conditionalFormatting sqref="X100">
    <cfRule type="containsText" dxfId="123" priority="133" stopIfTrue="1" operator="containsText" text="EXTREMA">
      <formula>NOT(ISERROR(SEARCH("EXTREMA",X100)))</formula>
    </cfRule>
    <cfRule type="containsText" dxfId="122" priority="134" stopIfTrue="1" operator="containsText" text="ALTA">
      <formula>NOT(ISERROR(SEARCH("ALTA",X100)))</formula>
    </cfRule>
    <cfRule type="containsText" dxfId="121" priority="135" stopIfTrue="1" operator="containsText" text="MODERADA">
      <formula>NOT(ISERROR(SEARCH("MODERADA",X100)))</formula>
    </cfRule>
    <cfRule type="containsText" dxfId="120" priority="136" stopIfTrue="1" operator="containsText" text="BAJA">
      <formula>NOT(ISERROR(SEARCH("BAJA",X100)))</formula>
    </cfRule>
  </conditionalFormatting>
  <conditionalFormatting sqref="N105">
    <cfRule type="containsText" dxfId="119" priority="129" stopIfTrue="1" operator="containsText" text="BAJA">
      <formula>NOT(ISERROR(SEARCH("BAJA",N105)))</formula>
    </cfRule>
    <cfRule type="containsText" dxfId="118" priority="130" stopIfTrue="1" operator="containsText" text="MODERADA">
      <formula>NOT(ISERROR(SEARCH("MODERADA",N105)))</formula>
    </cfRule>
    <cfRule type="containsText" dxfId="117" priority="131" stopIfTrue="1" operator="containsText" text="ALTA">
      <formula>NOT(ISERROR(SEARCH("ALTA",N105)))</formula>
    </cfRule>
    <cfRule type="containsText" dxfId="116" priority="132" stopIfTrue="1" operator="containsText" text="EXTREMA">
      <formula>NOT(ISERROR(SEARCH("EXTREMA",N105)))</formula>
    </cfRule>
  </conditionalFormatting>
  <conditionalFormatting sqref="S105:S109">
    <cfRule type="expression" dxfId="115" priority="125">
      <formula>$S105="EXTREMA"</formula>
    </cfRule>
    <cfRule type="expression" dxfId="114" priority="126">
      <formula>$S105="ALTA"</formula>
    </cfRule>
    <cfRule type="expression" dxfId="113" priority="127">
      <formula>$S105="MODERADA"</formula>
    </cfRule>
    <cfRule type="expression" dxfId="112" priority="128">
      <formula>$S105="BAJA"</formula>
    </cfRule>
  </conditionalFormatting>
  <conditionalFormatting sqref="S110:S115">
    <cfRule type="expression" dxfId="111" priority="117">
      <formula>$S110="EXTREMA"</formula>
    </cfRule>
    <cfRule type="expression" dxfId="110" priority="118">
      <formula>$S110="ALTA"</formula>
    </cfRule>
    <cfRule type="expression" dxfId="109" priority="119">
      <formula>$S110="MODERADA"</formula>
    </cfRule>
    <cfRule type="expression" dxfId="108" priority="120">
      <formula>$S110="BAJA"</formula>
    </cfRule>
  </conditionalFormatting>
  <conditionalFormatting sqref="N110">
    <cfRule type="containsText" dxfId="107" priority="113" stopIfTrue="1" operator="containsText" text="BAJA">
      <formula>NOT(ISERROR(SEARCH("BAJA",N110)))</formula>
    </cfRule>
    <cfRule type="containsText" dxfId="106" priority="114" stopIfTrue="1" operator="containsText" text="MODERADA">
      <formula>NOT(ISERROR(SEARCH("MODERADA",N110)))</formula>
    </cfRule>
    <cfRule type="containsText" dxfId="105" priority="115" stopIfTrue="1" operator="containsText" text="ALTA">
      <formula>NOT(ISERROR(SEARCH("ALTA",N110)))</formula>
    </cfRule>
    <cfRule type="containsText" dxfId="104" priority="116" stopIfTrue="1" operator="containsText" text="EXTREMA">
      <formula>NOT(ISERROR(SEARCH("EXTREMA",N110)))</formula>
    </cfRule>
  </conditionalFormatting>
  <conditionalFormatting sqref="O110">
    <cfRule type="containsText" dxfId="103" priority="109" stopIfTrue="1" operator="containsText" text="BAJA">
      <formula>NOT(ISERROR(SEARCH("BAJA",O110)))</formula>
    </cfRule>
    <cfRule type="containsText" dxfId="102" priority="110" stopIfTrue="1" operator="containsText" text="MODERADA">
      <formula>NOT(ISERROR(SEARCH("MODERADA",O110)))</formula>
    </cfRule>
    <cfRule type="containsText" dxfId="101" priority="111" stopIfTrue="1" operator="containsText" text="ALTA">
      <formula>NOT(ISERROR(SEARCH("ALTA",O110)))</formula>
    </cfRule>
    <cfRule type="containsText" dxfId="100" priority="112" stopIfTrue="1" operator="containsText" text="EXTREMA">
      <formula>NOT(ISERROR(SEARCH("EXTREMA",O110)))</formula>
    </cfRule>
  </conditionalFormatting>
  <conditionalFormatting sqref="N116">
    <cfRule type="containsText" dxfId="99" priority="105" stopIfTrue="1" operator="containsText" text="BAJA">
      <formula>NOT(ISERROR(SEARCH("BAJA",N116)))</formula>
    </cfRule>
    <cfRule type="containsText" dxfId="98" priority="106" stopIfTrue="1" operator="containsText" text="MODERADA">
      <formula>NOT(ISERROR(SEARCH("MODERADA",N116)))</formula>
    </cfRule>
    <cfRule type="containsText" dxfId="97" priority="107" stopIfTrue="1" operator="containsText" text="ALTA">
      <formula>NOT(ISERROR(SEARCH("ALTA",N116)))</formula>
    </cfRule>
    <cfRule type="containsText" dxfId="96" priority="108" stopIfTrue="1" operator="containsText" text="EXTREMA">
      <formula>NOT(ISERROR(SEARCH("EXTREMA",N116)))</formula>
    </cfRule>
  </conditionalFormatting>
  <conditionalFormatting sqref="S116:S121">
    <cfRule type="expression" dxfId="95" priority="101">
      <formula>$S116="EXTREMA"</formula>
    </cfRule>
    <cfRule type="expression" dxfId="94" priority="102">
      <formula>$S116="ALTA"</formula>
    </cfRule>
    <cfRule type="expression" dxfId="93" priority="103">
      <formula>$S116="MODERADA"</formula>
    </cfRule>
    <cfRule type="expression" dxfId="92" priority="104">
      <formula>$S116="BAJA"</formula>
    </cfRule>
  </conditionalFormatting>
  <conditionalFormatting sqref="N252">
    <cfRule type="containsText" dxfId="91" priority="93" stopIfTrue="1" operator="containsText" text="BAJA">
      <formula>NOT(ISERROR(SEARCH("BAJA",N252)))</formula>
    </cfRule>
    <cfRule type="containsText" dxfId="90" priority="94" stopIfTrue="1" operator="containsText" text="MODERADA">
      <formula>NOT(ISERROR(SEARCH("MODERADA",N252)))</formula>
    </cfRule>
    <cfRule type="containsText" dxfId="89" priority="95" stopIfTrue="1" operator="containsText" text="ALTA">
      <formula>NOT(ISERROR(SEARCH("ALTA",N252)))</formula>
    </cfRule>
    <cfRule type="containsText" dxfId="88" priority="96" stopIfTrue="1" operator="containsText" text="EXTREMA">
      <formula>NOT(ISERROR(SEARCH("EXTREMA",N252)))</formula>
    </cfRule>
  </conditionalFormatting>
  <conditionalFormatting sqref="S252:S256">
    <cfRule type="expression" dxfId="87" priority="89">
      <formula>$S252="EXTREMA"</formula>
    </cfRule>
    <cfRule type="expression" dxfId="86" priority="90">
      <formula>$S252="ALTA"</formula>
    </cfRule>
    <cfRule type="expression" dxfId="85" priority="91">
      <formula>$S252="MODERADA"</formula>
    </cfRule>
    <cfRule type="expression" dxfId="84" priority="92">
      <formula>$S252="BAJA"</formula>
    </cfRule>
  </conditionalFormatting>
  <conditionalFormatting sqref="O252">
    <cfRule type="containsText" dxfId="83" priority="85" stopIfTrue="1" operator="containsText" text="BAJA">
      <formula>NOT(ISERROR(SEARCH("BAJA",O252)))</formula>
    </cfRule>
    <cfRule type="containsText" dxfId="82" priority="86" stopIfTrue="1" operator="containsText" text="MODERADA">
      <formula>NOT(ISERROR(SEARCH("MODERADA",O252)))</formula>
    </cfRule>
    <cfRule type="containsText" dxfId="81" priority="87" stopIfTrue="1" operator="containsText" text="ALTA">
      <formula>NOT(ISERROR(SEARCH("ALTA",O252)))</formula>
    </cfRule>
    <cfRule type="containsText" dxfId="80" priority="88" stopIfTrue="1" operator="containsText" text="EXTREMA">
      <formula>NOT(ISERROR(SEARCH("EXTREMA",O252)))</formula>
    </cfRule>
  </conditionalFormatting>
  <conditionalFormatting sqref="X252:X253">
    <cfRule type="containsText" dxfId="79" priority="81" stopIfTrue="1" operator="containsText" text="EXTREMA">
      <formula>NOT(ISERROR(SEARCH("EXTREMA",X252)))</formula>
    </cfRule>
    <cfRule type="containsText" dxfId="78" priority="82" stopIfTrue="1" operator="containsText" text="ALTA">
      <formula>NOT(ISERROR(SEARCH("ALTA",X252)))</formula>
    </cfRule>
    <cfRule type="containsText" dxfId="77" priority="83" stopIfTrue="1" operator="containsText" text="MODERADA">
      <formula>NOT(ISERROR(SEARCH("MODERADA",X252)))</formula>
    </cfRule>
    <cfRule type="containsText" dxfId="76" priority="84" stopIfTrue="1" operator="containsText" text="BAJA">
      <formula>NOT(ISERROR(SEARCH("BAJA",X252)))</formula>
    </cfRule>
  </conditionalFormatting>
  <conditionalFormatting sqref="AB157:AB158">
    <cfRule type="containsText" dxfId="75" priority="77" stopIfTrue="1" operator="containsText" text="EXTREMA">
      <formula>NOT(ISERROR(SEARCH("EXTREMA",AB157)))</formula>
    </cfRule>
    <cfRule type="containsText" dxfId="74" priority="78" stopIfTrue="1" operator="containsText" text="ALTA">
      <formula>NOT(ISERROR(SEARCH("ALTA",AB157)))</formula>
    </cfRule>
    <cfRule type="containsText" dxfId="73" priority="79" stopIfTrue="1" operator="containsText" text="MODERADA">
      <formula>NOT(ISERROR(SEARCH("MODERADA",AB157)))</formula>
    </cfRule>
    <cfRule type="containsText" dxfId="72" priority="80" stopIfTrue="1" operator="containsText" text="BAJA">
      <formula>NOT(ISERROR(SEARCH("BAJA",AB157)))</formula>
    </cfRule>
  </conditionalFormatting>
  <conditionalFormatting sqref="AB160:AB163">
    <cfRule type="containsText" dxfId="71" priority="73" stopIfTrue="1" operator="containsText" text="EXTREMA">
      <formula>NOT(ISERROR(SEARCH("EXTREMA",AB160)))</formula>
    </cfRule>
    <cfRule type="containsText" dxfId="70" priority="74" stopIfTrue="1" operator="containsText" text="ALTA">
      <formula>NOT(ISERROR(SEARCH("ALTA",AB160)))</formula>
    </cfRule>
    <cfRule type="containsText" dxfId="69" priority="75" stopIfTrue="1" operator="containsText" text="MODERADA">
      <formula>NOT(ISERROR(SEARCH("MODERADA",AB160)))</formula>
    </cfRule>
    <cfRule type="containsText" dxfId="68" priority="76" stopIfTrue="1" operator="containsText" text="BAJA">
      <formula>NOT(ISERROR(SEARCH("BAJA",AB160)))</formula>
    </cfRule>
  </conditionalFormatting>
  <conditionalFormatting sqref="Z226">
    <cfRule type="containsText" dxfId="67" priority="69" stopIfTrue="1" operator="containsText" text="BAJA">
      <formula>NOT(ISERROR(SEARCH("BAJA",Z226)))</formula>
    </cfRule>
    <cfRule type="containsText" dxfId="66" priority="70" stopIfTrue="1" operator="containsText" text="MODERADA">
      <formula>NOT(ISERROR(SEARCH("MODERADA",Z226)))</formula>
    </cfRule>
    <cfRule type="containsText" dxfId="65" priority="71" stopIfTrue="1" operator="containsText" text="ALTA">
      <formula>NOT(ISERROR(SEARCH("ALTA",Z226)))</formula>
    </cfRule>
    <cfRule type="containsText" dxfId="64" priority="72" stopIfTrue="1" operator="containsText" text="EXTREMA">
      <formula>NOT(ISERROR(SEARCH("EXTREMA",Z226)))</formula>
    </cfRule>
  </conditionalFormatting>
  <conditionalFormatting sqref="N147">
    <cfRule type="containsText" dxfId="63" priority="49" stopIfTrue="1" operator="containsText" text="BAJA">
      <formula>NOT(ISERROR(SEARCH("BAJA",N147)))</formula>
    </cfRule>
    <cfRule type="containsText" dxfId="62" priority="50" stopIfTrue="1" operator="containsText" text="MODERADA">
      <formula>NOT(ISERROR(SEARCH("MODERADA",N147)))</formula>
    </cfRule>
    <cfRule type="containsText" dxfId="61" priority="51" stopIfTrue="1" operator="containsText" text="ALTA">
      <formula>NOT(ISERROR(SEARCH("ALTA",N147)))</formula>
    </cfRule>
    <cfRule type="containsText" dxfId="60" priority="52" stopIfTrue="1" operator="containsText" text="EXTREMA">
      <formula>NOT(ISERROR(SEARCH("EXTREMA",N147)))</formula>
    </cfRule>
  </conditionalFormatting>
  <conditionalFormatting sqref="O147">
    <cfRule type="containsText" dxfId="59" priority="45" stopIfTrue="1" operator="containsText" text="BAJA">
      <formula>NOT(ISERROR(SEARCH("BAJA",O147)))</formula>
    </cfRule>
    <cfRule type="containsText" dxfId="58" priority="46" stopIfTrue="1" operator="containsText" text="MODERADA">
      <formula>NOT(ISERROR(SEARCH("MODERADA",O147)))</formula>
    </cfRule>
    <cfRule type="containsText" dxfId="57" priority="47" stopIfTrue="1" operator="containsText" text="ALTA">
      <formula>NOT(ISERROR(SEARCH("ALTA",O147)))</formula>
    </cfRule>
    <cfRule type="containsText" dxfId="56" priority="48" stopIfTrue="1" operator="containsText" text="EXTREMA">
      <formula>NOT(ISERROR(SEARCH("EXTREMA",O147)))</formula>
    </cfRule>
  </conditionalFormatting>
  <conditionalFormatting sqref="S147:S151">
    <cfRule type="expression" dxfId="55" priority="41">
      <formula>$S147="EXTREMA"</formula>
    </cfRule>
    <cfRule type="expression" dxfId="54" priority="42">
      <formula>$S147="ALTA"</formula>
    </cfRule>
    <cfRule type="expression" dxfId="53" priority="43">
      <formula>$S147="MODERADA"</formula>
    </cfRule>
    <cfRule type="expression" dxfId="52" priority="44">
      <formula>$S147="BAJA"</formula>
    </cfRule>
  </conditionalFormatting>
  <conditionalFormatting sqref="X147">
    <cfRule type="containsText" dxfId="51" priority="37" stopIfTrue="1" operator="containsText" text="EXTREMA">
      <formula>NOT(ISERROR(SEARCH("EXTREMA",X147)))</formula>
    </cfRule>
    <cfRule type="containsText" dxfId="50" priority="38" stopIfTrue="1" operator="containsText" text="ALTA">
      <formula>NOT(ISERROR(SEARCH("ALTA",X147)))</formula>
    </cfRule>
    <cfRule type="containsText" dxfId="49" priority="39" stopIfTrue="1" operator="containsText" text="MODERADA">
      <formula>NOT(ISERROR(SEARCH("MODERADA",X147)))</formula>
    </cfRule>
    <cfRule type="containsText" dxfId="48" priority="40" stopIfTrue="1" operator="containsText" text="BAJA">
      <formula>NOT(ISERROR(SEARCH("BAJA",X147)))</formula>
    </cfRule>
  </conditionalFormatting>
  <conditionalFormatting sqref="N152">
    <cfRule type="containsText" dxfId="47" priority="33" stopIfTrue="1" operator="containsText" text="BAJA">
      <formula>NOT(ISERROR(SEARCH("BAJA",N152)))</formula>
    </cfRule>
    <cfRule type="containsText" dxfId="46" priority="34" stopIfTrue="1" operator="containsText" text="MODERADA">
      <formula>NOT(ISERROR(SEARCH("MODERADA",N152)))</formula>
    </cfRule>
    <cfRule type="containsText" dxfId="45" priority="35" stopIfTrue="1" operator="containsText" text="ALTA">
      <formula>NOT(ISERROR(SEARCH("ALTA",N152)))</formula>
    </cfRule>
    <cfRule type="containsText" dxfId="44" priority="36" stopIfTrue="1" operator="containsText" text="EXTREMA">
      <formula>NOT(ISERROR(SEARCH("EXTREMA",N152)))</formula>
    </cfRule>
  </conditionalFormatting>
  <conditionalFormatting sqref="O152">
    <cfRule type="containsText" dxfId="43" priority="29" stopIfTrue="1" operator="containsText" text="BAJA">
      <formula>NOT(ISERROR(SEARCH("BAJA",O152)))</formula>
    </cfRule>
    <cfRule type="containsText" dxfId="42" priority="30" stopIfTrue="1" operator="containsText" text="MODERADA">
      <formula>NOT(ISERROR(SEARCH("MODERADA",O152)))</formula>
    </cfRule>
    <cfRule type="containsText" dxfId="41" priority="31" stopIfTrue="1" operator="containsText" text="ALTA">
      <formula>NOT(ISERROR(SEARCH("ALTA",O152)))</formula>
    </cfRule>
    <cfRule type="containsText" dxfId="40" priority="32" stopIfTrue="1" operator="containsText" text="EXTREMA">
      <formula>NOT(ISERROR(SEARCH("EXTREMA",O152)))</formula>
    </cfRule>
  </conditionalFormatting>
  <conditionalFormatting sqref="S152:S156">
    <cfRule type="expression" dxfId="39" priority="25">
      <formula>$S152="EXTREMA"</formula>
    </cfRule>
    <cfRule type="expression" dxfId="38" priority="26">
      <formula>$S152="ALTA"</formula>
    </cfRule>
    <cfRule type="expression" dxfId="37" priority="27">
      <formula>$S152="MODERADA"</formula>
    </cfRule>
    <cfRule type="expression" dxfId="36" priority="28">
      <formula>$S152="BAJA"</formula>
    </cfRule>
  </conditionalFormatting>
  <conditionalFormatting sqref="X152">
    <cfRule type="containsText" dxfId="35" priority="21" stopIfTrue="1" operator="containsText" text="EXTREMA">
      <formula>NOT(ISERROR(SEARCH("EXTREMA",X152)))</formula>
    </cfRule>
    <cfRule type="containsText" dxfId="34" priority="22" stopIfTrue="1" operator="containsText" text="ALTA">
      <formula>NOT(ISERROR(SEARCH("ALTA",X152)))</formula>
    </cfRule>
    <cfRule type="containsText" dxfId="33" priority="23" stopIfTrue="1" operator="containsText" text="MODERADA">
      <formula>NOT(ISERROR(SEARCH("MODERADA",X152)))</formula>
    </cfRule>
    <cfRule type="containsText" dxfId="32" priority="24" stopIfTrue="1" operator="containsText" text="BAJA">
      <formula>NOT(ISERROR(SEARCH("BAJA",X152)))</formula>
    </cfRule>
  </conditionalFormatting>
  <conditionalFormatting sqref="O193">
    <cfRule type="containsText" dxfId="31" priority="17" stopIfTrue="1" operator="containsText" text="BAJA">
      <formula>NOT(ISERROR(SEARCH("BAJA",O193)))</formula>
    </cfRule>
    <cfRule type="containsText" dxfId="30" priority="18" stopIfTrue="1" operator="containsText" text="MODERADA">
      <formula>NOT(ISERROR(SEARCH("MODERADA",O193)))</formula>
    </cfRule>
    <cfRule type="containsText" dxfId="29" priority="19" stopIfTrue="1" operator="containsText" text="ALTA">
      <formula>NOT(ISERROR(SEARCH("ALTA",O193)))</formula>
    </cfRule>
    <cfRule type="containsText" dxfId="28" priority="20" stopIfTrue="1" operator="containsText" text="EXTREMA">
      <formula>NOT(ISERROR(SEARCH("EXTREMA",O193)))</formula>
    </cfRule>
  </conditionalFormatting>
  <conditionalFormatting sqref="S193:S197">
    <cfRule type="expression" dxfId="27" priority="13">
      <formula>$S193="EXTREMA"</formula>
    </cfRule>
    <cfRule type="expression" dxfId="26" priority="14">
      <formula>$S193="ALTA"</formula>
    </cfRule>
    <cfRule type="expression" dxfId="25" priority="15">
      <formula>$S193="MODERADA"</formula>
    </cfRule>
    <cfRule type="expression" dxfId="24" priority="16">
      <formula>$S193="BAJA"</formula>
    </cfRule>
  </conditionalFormatting>
  <conditionalFormatting sqref="N193">
    <cfRule type="containsText" dxfId="23" priority="9" stopIfTrue="1" operator="containsText" text="BAJA">
      <formula>NOT(ISERROR(SEARCH("BAJA",N193)))</formula>
    </cfRule>
    <cfRule type="containsText" dxfId="22" priority="10" stopIfTrue="1" operator="containsText" text="MODERADA">
      <formula>NOT(ISERROR(SEARCH("MODERADA",N193)))</formula>
    </cfRule>
    <cfRule type="containsText" dxfId="21" priority="11" stopIfTrue="1" operator="containsText" text="ALTA">
      <formula>NOT(ISERROR(SEARCH("ALTA",N193)))</formula>
    </cfRule>
    <cfRule type="containsText" dxfId="20" priority="12" stopIfTrue="1" operator="containsText" text="EXTREMA">
      <formula>NOT(ISERROR(SEARCH("EXTREMA",N193)))</formula>
    </cfRule>
  </conditionalFormatting>
  <conditionalFormatting sqref="N198">
    <cfRule type="containsText" dxfId="19" priority="5" stopIfTrue="1" operator="containsText" text="BAJA">
      <formula>NOT(ISERROR(SEARCH("BAJA",N198)))</formula>
    </cfRule>
    <cfRule type="containsText" dxfId="18" priority="6" stopIfTrue="1" operator="containsText" text="MODERADA">
      <formula>NOT(ISERROR(SEARCH("MODERADA",N198)))</formula>
    </cfRule>
    <cfRule type="containsText" dxfId="17" priority="7" stopIfTrue="1" operator="containsText" text="ALTA">
      <formula>NOT(ISERROR(SEARCH("ALTA",N198)))</formula>
    </cfRule>
    <cfRule type="containsText" dxfId="16" priority="8" stopIfTrue="1" operator="containsText" text="EXTREMA">
      <formula>NOT(ISERROR(SEARCH("EXTREMA",N198)))</formula>
    </cfRule>
  </conditionalFormatting>
  <conditionalFormatting sqref="O198">
    <cfRule type="containsText" dxfId="15" priority="1" stopIfTrue="1" operator="containsText" text="BAJA">
      <formula>NOT(ISERROR(SEARCH("BAJA",O198)))</formula>
    </cfRule>
    <cfRule type="containsText" dxfId="14" priority="2" stopIfTrue="1" operator="containsText" text="MODERADA">
      <formula>NOT(ISERROR(SEARCH("MODERADA",O198)))</formula>
    </cfRule>
    <cfRule type="containsText" dxfId="13" priority="3" stopIfTrue="1" operator="containsText" text="ALTA">
      <formula>NOT(ISERROR(SEARCH("ALTA",O198)))</formula>
    </cfRule>
    <cfRule type="containsText" dxfId="12" priority="4" stopIfTrue="1" operator="containsText" text="EXTREMA">
      <formula>NOT(ISERROR(SEARCH("EXTREMA",O198)))</formula>
    </cfRule>
  </conditionalFormatting>
  <dataValidations count="20">
    <dataValidation type="list" allowBlank="1" showInputMessage="1" showErrorMessage="1" sqref="B3:B4 A3:A5 A1:B1 I1:M1 E208 P70 P116 P110 P75 P80 P85 P90">
      <formula1>#REF!</formula1>
    </dataValidation>
    <dataValidation type="list" allowBlank="1" showInputMessage="1" showErrorMessage="1" sqref="R16:R34 R221:R256 R40:R168 J16:J256 R179:R215">
      <formula1>$J$2:$J$4</formula1>
    </dataValidation>
    <dataValidation type="list" allowBlank="1" showInputMessage="1" showErrorMessage="1" sqref="E16:E25 E30:E34 E55:E57 E60:E61 E65:E66 E147 E50:E51 E127 E132 E137 E142 E252:E253 E165:E168 E157:E158 E40:E41 E45:E46 E122 E179:E185 E188:E191 E193:E196 E212:E213 E216 E221 E226 E231 E236 E241 E247 E116:E118 E95 E100 E105 E70:E71 E75:E77 E80:E82 E85 E90 E110:E112 E152 E198:E200 E203:E204">
      <formula1>$AT$16:$AT$20</formula1>
    </dataValidation>
    <dataValidation type="list" allowBlank="1" showInputMessage="1" showErrorMessage="1" sqref="D16:D25 D30:D34 D55:D56 D60:D61 D65:D66 D127 D50:D51 D132 D137 D142 D147 D203:D205 D160 D157 D216 D40:D41 D45 D122 D179:D185 D188:D191 D193:D196 D212:D213 D231:D234 D236:D245 D105 D95 D100 D198:D200 D152 D247:D255">
      <formula1>$AX$16:$AX$21</formula1>
    </dataValidation>
    <dataValidation type="list" allowBlank="1" showInputMessage="1" showErrorMessage="1" sqref="A35:A40 A50 A16:A26 A203 A179 A165 A157 A122 A212:A220">
      <formula1>$BD$16:$BD$29</formula1>
    </dataValidation>
    <dataValidation type="list" allowBlank="1" showInputMessage="1" showErrorMessage="1" sqref="AP19:AP20">
      <formula1>$P$16</formula1>
    </dataValidation>
    <dataValidation type="list" allowBlank="1" showInputMessage="1" showErrorMessage="1" sqref="P16:P17 P21:P22 P30 P40:P41 P55 P60 P65:P67 P147 P122 P127 P132 P137 P142 P157:P158 P165 P174 P169 P179 P183 P188 P193 P50:P51 P46 P203 P208 P216 P212:P213 P221 P226 P231 P236 P241 P247 P105 P95 P100 P252:P253 P152 P198">
      <formula1>$AR$22:$AR$23</formula1>
    </dataValidation>
    <dataValidation type="list" allowBlank="1" showInputMessage="1" showErrorMessage="1" sqref="I221:I256 Q16:Q34 I16:I34 Q40:Q168 I40:I99 I110:I126 Q221:Q256 I157:I168 I179:I215 Q179:Q215">
      <formula1>$BB$6:$BB$10</formula1>
    </dataValidation>
    <dataValidation type="list" allowBlank="1" showInputMessage="1" showErrorMessage="1" sqref="BO7 AR6:AR10 N110:N126 N16:N26 N30:N34 N157:N168 N40:N99 N221:N256 N179:N215">
      <formula1>$AR$7:$AR$10</formula1>
    </dataValidation>
    <dataValidation type="list" allowBlank="1" showInputMessage="1" showErrorMessage="1" sqref="AO17:AO19">
      <formula1>$AP$7:$AP$9</formula1>
    </dataValidation>
    <dataValidation type="list" allowBlank="1" showInputMessage="1" showErrorMessage="1" sqref="E26:E29 E35:E39 E160:E162 E169:E177">
      <formula1>$AT$16:$AT$19</formula1>
    </dataValidation>
    <dataValidation type="list" allowBlank="1" showInputMessage="1" showErrorMessage="1" sqref="P26 P35 P160">
      <formula1>$AR$21:$AR$22</formula1>
    </dataValidation>
    <dataValidation type="list" allowBlank="1" showInputMessage="1" showErrorMessage="1" sqref="D26:D29 D35:D39 F169:F177 D169:D177 D90 D70:D71 D116 D85 D110 D75 D80">
      <formula1>$AX$16:$AX$20</formula1>
    </dataValidation>
    <dataValidation type="list" allowBlank="1" showInputMessage="1" showErrorMessage="1" sqref="I35:I39 I216:I220 I100:I109 I169:I178 I127:I156">
      <formula1>$I$2:$I$6</formula1>
    </dataValidation>
    <dataValidation type="list" allowBlank="1" showInputMessage="1" showErrorMessage="1" sqref="P45">
      <formula1>$N$3:$N$5</formula1>
    </dataValidation>
    <dataValidation type="list" allowBlank="1" showInputMessage="1" showErrorMessage="1" sqref="D165:D167">
      <formula1>$AZ$18:$AZ$22</formula1>
    </dataValidation>
    <dataValidation type="list" allowBlank="1" showInputMessage="1" showErrorMessage="1" sqref="D208:D210">
      <formula1>$AX$21:$AX$21</formula1>
    </dataValidation>
    <dataValidation type="list" allowBlank="1" showInputMessage="1" showErrorMessage="1" sqref="S16:S256 X174 X171">
      <formula1>$AP$7:$AP$10</formula1>
    </dataValidation>
    <dataValidation type="list" allowBlank="1" showInputMessage="1" showErrorMessage="1" sqref="D221:D223 D226:D229">
      <formula1>$AZ$18:$AZ$23</formula1>
    </dataValidation>
    <dataValidation type="list" allowBlank="1" showInputMessage="1" showErrorMessage="1" sqref="A252:A256">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ageMargins left="0" right="0" top="0" bottom="0" header="0.31496062992125984" footer="0.31496062992125984"/>
  <pageSetup paperSize="9" scale="55" orientation="landscape" r:id="rId1"/>
  <rowBreaks count="6" manualBreakCount="6">
    <brk id="25" max="144" man="1"/>
    <brk id="44" max="144" man="1"/>
    <brk id="64" max="144" man="1"/>
    <brk id="83" max="144" man="1"/>
    <brk id="115" max="144" man="1"/>
    <brk id="197" max="144" man="1"/>
  </rowBreaks>
  <colBreaks count="3" manualBreakCount="3">
    <brk id="9" max="249" man="1"/>
    <brk id="23" max="257" man="1"/>
    <brk id="25" max="2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968" t="s">
        <v>197</v>
      </c>
      <c r="B2" s="969"/>
      <c r="C2" s="969"/>
      <c r="D2" s="969"/>
      <c r="E2" s="970"/>
    </row>
    <row r="3" spans="1:5" ht="15.75" thickBot="1" x14ac:dyDescent="0.3">
      <c r="A3" s="112" t="s">
        <v>198</v>
      </c>
      <c r="B3" s="113" t="s">
        <v>199</v>
      </c>
      <c r="C3" s="113" t="s">
        <v>200</v>
      </c>
      <c r="D3" s="113" t="s">
        <v>201</v>
      </c>
      <c r="E3" s="114" t="s">
        <v>202</v>
      </c>
    </row>
    <row r="4" spans="1:5" x14ac:dyDescent="0.25">
      <c r="A4" s="115" t="s">
        <v>203</v>
      </c>
      <c r="B4" s="175"/>
      <c r="C4" s="175"/>
      <c r="D4" s="175"/>
      <c r="E4" s="176"/>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971" t="s">
        <v>206</v>
      </c>
      <c r="B9" s="972"/>
      <c r="C9" s="972"/>
      <c r="D9" s="972"/>
      <c r="E9" s="973"/>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topLeftCell="A37"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975" t="s">
        <v>41</v>
      </c>
      <c r="C2" s="976"/>
      <c r="D2" s="976"/>
      <c r="E2" s="977"/>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974"/>
      <c r="C10" s="974"/>
      <c r="D10" s="974"/>
      <c r="E10" s="974"/>
    </row>
    <row r="11" spans="2:5" s="5" customFormat="1" x14ac:dyDescent="0.25">
      <c r="B11" s="974"/>
      <c r="C11" s="974"/>
      <c r="D11" s="974"/>
      <c r="E11" s="974"/>
    </row>
    <row r="12" spans="2:5" s="5" customFormat="1" x14ac:dyDescent="0.25">
      <c r="B12" s="974"/>
      <c r="C12" s="974"/>
      <c r="D12" s="974"/>
      <c r="E12" s="974"/>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X1"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991" t="s">
        <v>103</v>
      </c>
      <c r="B2" s="992"/>
      <c r="C2" s="992"/>
      <c r="D2" s="992"/>
      <c r="E2" s="992"/>
      <c r="F2" s="992"/>
      <c r="G2" s="992"/>
      <c r="H2" s="992"/>
      <c r="I2" s="992"/>
      <c r="J2" s="992"/>
      <c r="K2" s="992"/>
      <c r="L2" s="993"/>
    </row>
    <row r="3" spans="1:12" ht="19.5" thickBot="1" x14ac:dyDescent="0.35">
      <c r="E3" s="996" t="s">
        <v>207</v>
      </c>
      <c r="F3" s="997"/>
      <c r="G3" s="994" t="s">
        <v>208</v>
      </c>
      <c r="H3" s="995"/>
      <c r="I3" s="996" t="s">
        <v>209</v>
      </c>
      <c r="J3" s="997"/>
      <c r="K3" s="994" t="s">
        <v>210</v>
      </c>
      <c r="L3" s="997"/>
    </row>
    <row r="4" spans="1:12" ht="15" customHeight="1" thickBot="1" x14ac:dyDescent="0.3">
      <c r="A4" s="998" t="s">
        <v>104</v>
      </c>
      <c r="B4" s="1000" t="s">
        <v>211</v>
      </c>
      <c r="C4" s="1001"/>
      <c r="D4" s="1002"/>
      <c r="E4" s="1006" t="s">
        <v>105</v>
      </c>
      <c r="F4" s="1007"/>
      <c r="G4" s="1006" t="s">
        <v>105</v>
      </c>
      <c r="H4" s="1007"/>
      <c r="I4" s="1006" t="s">
        <v>105</v>
      </c>
      <c r="J4" s="1007"/>
      <c r="K4" s="1006" t="s">
        <v>105</v>
      </c>
      <c r="L4" s="1007"/>
    </row>
    <row r="5" spans="1:12" ht="15.75" thickBot="1" x14ac:dyDescent="0.3">
      <c r="A5" s="999"/>
      <c r="B5" s="1003"/>
      <c r="C5" s="1004"/>
      <c r="D5" s="1005"/>
      <c r="E5" s="124" t="s">
        <v>14</v>
      </c>
      <c r="F5" s="125" t="s">
        <v>32</v>
      </c>
      <c r="G5" s="82" t="s">
        <v>14</v>
      </c>
      <c r="H5" s="83" t="s">
        <v>32</v>
      </c>
      <c r="I5" s="82" t="s">
        <v>14</v>
      </c>
      <c r="J5" s="83" t="s">
        <v>32</v>
      </c>
      <c r="K5" s="82" t="s">
        <v>14</v>
      </c>
      <c r="L5" s="83" t="s">
        <v>32</v>
      </c>
    </row>
    <row r="6" spans="1:12" x14ac:dyDescent="0.25">
      <c r="A6" s="126">
        <v>1</v>
      </c>
      <c r="B6" s="1012" t="s">
        <v>109</v>
      </c>
      <c r="C6" s="1012"/>
      <c r="D6" s="1013"/>
      <c r="E6" s="84"/>
      <c r="F6" s="127"/>
      <c r="G6" s="115"/>
      <c r="H6" s="116"/>
      <c r="I6" s="115"/>
      <c r="J6" s="116"/>
      <c r="K6" s="115"/>
      <c r="L6" s="116"/>
    </row>
    <row r="7" spans="1:12" ht="13.5" customHeight="1" x14ac:dyDescent="0.25">
      <c r="A7" s="78">
        <v>2</v>
      </c>
      <c r="B7" s="1008" t="s">
        <v>110</v>
      </c>
      <c r="C7" s="1008"/>
      <c r="D7" s="1009"/>
      <c r="E7" s="128"/>
      <c r="F7" s="79"/>
      <c r="G7" s="117"/>
      <c r="H7" s="129"/>
      <c r="I7" s="117"/>
      <c r="J7" s="129"/>
      <c r="K7" s="117"/>
      <c r="L7" s="129"/>
    </row>
    <row r="8" spans="1:12" ht="13.5" customHeight="1" x14ac:dyDescent="0.25">
      <c r="A8" s="78">
        <v>3</v>
      </c>
      <c r="B8" s="1008" t="s">
        <v>111</v>
      </c>
      <c r="C8" s="1008"/>
      <c r="D8" s="1009"/>
      <c r="E8" s="128"/>
      <c r="F8" s="79"/>
      <c r="G8" s="117"/>
      <c r="H8" s="129"/>
      <c r="I8" s="117"/>
      <c r="J8" s="129"/>
      <c r="K8" s="117"/>
      <c r="L8" s="129"/>
    </row>
    <row r="9" spans="1:12" ht="14.25" customHeight="1" x14ac:dyDescent="0.25">
      <c r="A9" s="78">
        <v>4</v>
      </c>
      <c r="B9" s="1008" t="s">
        <v>117</v>
      </c>
      <c r="C9" s="1008"/>
      <c r="D9" s="1009"/>
      <c r="E9" s="78"/>
      <c r="F9" s="79"/>
      <c r="G9" s="117"/>
      <c r="H9" s="129"/>
      <c r="I9" s="117"/>
      <c r="J9" s="129"/>
      <c r="K9" s="117"/>
      <c r="L9" s="129"/>
    </row>
    <row r="10" spans="1:12" x14ac:dyDescent="0.25">
      <c r="A10" s="78">
        <v>5</v>
      </c>
      <c r="B10" s="1008" t="s">
        <v>118</v>
      </c>
      <c r="C10" s="1008"/>
      <c r="D10" s="1009"/>
      <c r="E10" s="78"/>
      <c r="F10" s="79"/>
      <c r="G10" s="117"/>
      <c r="H10" s="129"/>
      <c r="I10" s="117"/>
      <c r="J10" s="129"/>
      <c r="K10" s="117"/>
      <c r="L10" s="129"/>
    </row>
    <row r="11" spans="1:12" x14ac:dyDescent="0.25">
      <c r="A11" s="78">
        <v>6</v>
      </c>
      <c r="B11" s="1008" t="s">
        <v>119</v>
      </c>
      <c r="C11" s="1008"/>
      <c r="D11" s="1009"/>
      <c r="E11" s="78"/>
      <c r="F11" s="79"/>
      <c r="G11" s="117"/>
      <c r="H11" s="129"/>
      <c r="I11" s="117"/>
      <c r="J11" s="129"/>
      <c r="K11" s="117"/>
      <c r="L11" s="129"/>
    </row>
    <row r="12" spans="1:12" x14ac:dyDescent="0.25">
      <c r="A12" s="78">
        <v>7</v>
      </c>
      <c r="B12" s="1008" t="s">
        <v>120</v>
      </c>
      <c r="C12" s="1008"/>
      <c r="D12" s="1009"/>
      <c r="E12" s="78"/>
      <c r="F12" s="79"/>
      <c r="G12" s="117"/>
      <c r="H12" s="129"/>
      <c r="I12" s="117"/>
      <c r="J12" s="129"/>
      <c r="K12" s="117"/>
      <c r="L12" s="129"/>
    </row>
    <row r="13" spans="1:12" ht="27.75" customHeight="1" x14ac:dyDescent="0.25">
      <c r="A13" s="130">
        <v>8</v>
      </c>
      <c r="B13" s="1008" t="s">
        <v>121</v>
      </c>
      <c r="C13" s="1008"/>
      <c r="D13" s="1009"/>
      <c r="E13" s="78"/>
      <c r="F13" s="79"/>
      <c r="G13" s="117"/>
      <c r="H13" s="129"/>
      <c r="I13" s="117"/>
      <c r="J13" s="129"/>
      <c r="K13" s="117"/>
      <c r="L13" s="129"/>
    </row>
    <row r="14" spans="1:12" x14ac:dyDescent="0.25">
      <c r="A14" s="78">
        <v>9</v>
      </c>
      <c r="B14" s="1008" t="s">
        <v>122</v>
      </c>
      <c r="C14" s="1008"/>
      <c r="D14" s="1009"/>
      <c r="E14" s="78"/>
      <c r="F14" s="178"/>
      <c r="G14" s="117"/>
      <c r="H14" s="129"/>
      <c r="I14" s="117"/>
      <c r="J14" s="129"/>
      <c r="K14" s="117"/>
      <c r="L14" s="129"/>
    </row>
    <row r="15" spans="1:12" x14ac:dyDescent="0.25">
      <c r="A15" s="78">
        <v>10</v>
      </c>
      <c r="B15" s="1008" t="s">
        <v>123</v>
      </c>
      <c r="C15" s="1008"/>
      <c r="D15" s="1009"/>
      <c r="E15" s="78"/>
      <c r="F15" s="178"/>
      <c r="G15" s="117"/>
      <c r="H15" s="129"/>
      <c r="I15" s="117"/>
      <c r="J15" s="129"/>
      <c r="K15" s="117"/>
      <c r="L15" s="129"/>
    </row>
    <row r="16" spans="1:12" x14ac:dyDescent="0.25">
      <c r="A16" s="78">
        <v>11</v>
      </c>
      <c r="B16" s="1008" t="s">
        <v>124</v>
      </c>
      <c r="C16" s="1008"/>
      <c r="D16" s="1009"/>
      <c r="E16" s="78"/>
      <c r="F16" s="178"/>
      <c r="G16" s="117"/>
      <c r="H16" s="129"/>
      <c r="I16" s="117"/>
      <c r="J16" s="129"/>
      <c r="K16" s="117"/>
      <c r="L16" s="129"/>
    </row>
    <row r="17" spans="1:16" x14ac:dyDescent="0.25">
      <c r="A17" s="78">
        <v>12</v>
      </c>
      <c r="B17" s="1008" t="s">
        <v>125</v>
      </c>
      <c r="C17" s="1008"/>
      <c r="D17" s="1009"/>
      <c r="E17" s="78"/>
      <c r="F17" s="178"/>
      <c r="G17" s="117"/>
      <c r="H17" s="129"/>
      <c r="I17" s="117"/>
      <c r="J17" s="129"/>
      <c r="K17" s="117"/>
      <c r="L17" s="129"/>
    </row>
    <row r="18" spans="1:16" x14ac:dyDescent="0.25">
      <c r="A18" s="78">
        <v>13</v>
      </c>
      <c r="B18" s="1008" t="s">
        <v>126</v>
      </c>
      <c r="C18" s="1008"/>
      <c r="D18" s="1009"/>
      <c r="E18" s="78"/>
      <c r="F18" s="178"/>
      <c r="G18" s="117"/>
      <c r="H18" s="129"/>
      <c r="I18" s="117"/>
      <c r="J18" s="129"/>
      <c r="K18" s="117"/>
      <c r="L18" s="129"/>
    </row>
    <row r="19" spans="1:16" x14ac:dyDescent="0.25">
      <c r="A19" s="78">
        <v>14</v>
      </c>
      <c r="B19" s="1008" t="s">
        <v>128</v>
      </c>
      <c r="C19" s="1008"/>
      <c r="D19" s="1009"/>
      <c r="E19" s="78"/>
      <c r="F19" s="178"/>
      <c r="G19" s="117"/>
      <c r="H19" s="129"/>
      <c r="I19" s="117"/>
      <c r="J19" s="129"/>
      <c r="K19" s="117"/>
      <c r="L19" s="129"/>
    </row>
    <row r="20" spans="1:16" x14ac:dyDescent="0.25">
      <c r="A20" s="78">
        <v>15</v>
      </c>
      <c r="B20" s="1008" t="s">
        <v>127</v>
      </c>
      <c r="C20" s="1008"/>
      <c r="D20" s="1009"/>
      <c r="E20" s="78"/>
      <c r="F20" s="178"/>
      <c r="G20" s="117"/>
      <c r="H20" s="129"/>
      <c r="I20" s="117"/>
      <c r="J20" s="129"/>
      <c r="K20" s="117"/>
      <c r="L20" s="129"/>
    </row>
    <row r="21" spans="1:16" x14ac:dyDescent="0.25">
      <c r="A21" s="78">
        <v>16</v>
      </c>
      <c r="B21" s="1008" t="s">
        <v>129</v>
      </c>
      <c r="C21" s="1008"/>
      <c r="D21" s="1009"/>
      <c r="E21" s="78"/>
      <c r="F21" s="178"/>
      <c r="G21" s="117"/>
      <c r="H21" s="129"/>
      <c r="I21" s="117"/>
      <c r="J21" s="129"/>
      <c r="K21" s="117"/>
      <c r="L21" s="129"/>
    </row>
    <row r="22" spans="1:16" x14ac:dyDescent="0.25">
      <c r="A22" s="78">
        <v>17</v>
      </c>
      <c r="B22" s="1008" t="s">
        <v>130</v>
      </c>
      <c r="C22" s="1008"/>
      <c r="D22" s="1009"/>
      <c r="E22" s="78"/>
      <c r="F22" s="178"/>
      <c r="G22" s="117"/>
      <c r="H22" s="129"/>
      <c r="I22" s="117"/>
      <c r="J22" s="129"/>
      <c r="K22" s="117"/>
      <c r="L22" s="129"/>
    </row>
    <row r="23" spans="1:16" ht="15.75" thickBot="1" x14ac:dyDescent="0.3">
      <c r="A23" s="80">
        <v>18</v>
      </c>
      <c r="B23" s="1010" t="s">
        <v>131</v>
      </c>
      <c r="C23" s="1010"/>
      <c r="D23" s="1011"/>
      <c r="E23" s="177"/>
      <c r="F23" s="179"/>
      <c r="G23" s="131"/>
      <c r="H23" s="119"/>
      <c r="I23" s="131"/>
      <c r="J23" s="119"/>
      <c r="K23" s="131"/>
      <c r="L23" s="119"/>
    </row>
    <row r="24" spans="1:16" ht="16.5" thickBot="1" x14ac:dyDescent="0.3">
      <c r="A24" s="986" t="s">
        <v>212</v>
      </c>
      <c r="B24" s="987"/>
      <c r="C24" s="987"/>
      <c r="D24" s="987"/>
      <c r="E24" s="180"/>
      <c r="F24" s="181"/>
      <c r="G24" s="132"/>
      <c r="H24" s="133"/>
      <c r="I24" s="132"/>
      <c r="J24" s="133"/>
      <c r="K24" s="132"/>
      <c r="L24" s="133"/>
    </row>
    <row r="25" spans="1:16" ht="15.75" thickBot="1" x14ac:dyDescent="0.3"/>
    <row r="26" spans="1:16" x14ac:dyDescent="0.25">
      <c r="A26" s="988" t="s">
        <v>132</v>
      </c>
      <c r="B26" s="85" t="s">
        <v>133</v>
      </c>
      <c r="C26" s="86"/>
      <c r="D26" s="86"/>
      <c r="E26" s="86"/>
      <c r="F26" s="86"/>
      <c r="G26" s="87"/>
    </row>
    <row r="27" spans="1:16" x14ac:dyDescent="0.25">
      <c r="A27" s="989"/>
      <c r="B27" s="88" t="s">
        <v>134</v>
      </c>
      <c r="C27" s="89"/>
      <c r="D27" s="89"/>
      <c r="E27" s="89"/>
      <c r="F27" s="90"/>
      <c r="G27" s="91"/>
    </row>
    <row r="28" spans="1:16" ht="15.75" customHeight="1" thickBot="1" x14ac:dyDescent="0.3">
      <c r="A28" s="990"/>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7"/>
      <c r="L30" s="207"/>
      <c r="M30" s="207"/>
      <c r="N30" s="204"/>
      <c r="O30" s="204"/>
      <c r="P30" s="204"/>
    </row>
    <row r="31" spans="1:16" ht="19.5" thickBot="1" x14ac:dyDescent="0.35">
      <c r="A31" s="21" t="s">
        <v>19</v>
      </c>
      <c r="B31" s="21" t="s">
        <v>20</v>
      </c>
      <c r="C31" s="978" t="s">
        <v>21</v>
      </c>
      <c r="D31" s="979"/>
      <c r="E31" s="979"/>
      <c r="F31" s="979"/>
      <c r="G31" s="979"/>
      <c r="H31" s="979"/>
      <c r="I31" s="979"/>
      <c r="J31" s="980"/>
      <c r="K31" s="207"/>
      <c r="L31" s="207"/>
      <c r="M31" s="207"/>
      <c r="N31" s="204"/>
      <c r="O31" s="204"/>
      <c r="P31" s="204"/>
    </row>
    <row r="32" spans="1:16" ht="18.75" customHeight="1" x14ac:dyDescent="0.3">
      <c r="A32" s="18">
        <v>5</v>
      </c>
      <c r="B32" s="209" t="s">
        <v>7</v>
      </c>
      <c r="C32" s="211" t="s">
        <v>84</v>
      </c>
      <c r="D32" s="212"/>
      <c r="E32" s="215"/>
      <c r="F32" s="215"/>
      <c r="G32" s="215"/>
      <c r="H32" s="215"/>
      <c r="I32" s="215"/>
      <c r="J32" s="216"/>
      <c r="K32" s="207"/>
      <c r="L32" s="207"/>
      <c r="M32" s="207"/>
      <c r="N32" s="204"/>
      <c r="O32" s="204"/>
      <c r="P32" s="204"/>
    </row>
    <row r="33" spans="1:16" ht="18.75" customHeight="1" x14ac:dyDescent="0.3">
      <c r="A33" s="18">
        <v>10</v>
      </c>
      <c r="B33" s="209" t="s">
        <v>27</v>
      </c>
      <c r="C33" s="981" t="s">
        <v>86</v>
      </c>
      <c r="D33" s="982"/>
      <c r="E33" s="982"/>
      <c r="F33" s="982"/>
      <c r="G33" s="982"/>
      <c r="H33" s="982"/>
      <c r="I33" s="982"/>
      <c r="J33" s="983"/>
      <c r="K33" s="207"/>
      <c r="L33" s="207"/>
      <c r="M33" s="207"/>
      <c r="N33" s="204"/>
      <c r="O33" s="204"/>
      <c r="P33" s="204"/>
    </row>
    <row r="34" spans="1:16" ht="19.5" customHeight="1" thickBot="1" x14ac:dyDescent="0.35">
      <c r="A34" s="19">
        <v>20</v>
      </c>
      <c r="B34" s="210" t="s">
        <v>28</v>
      </c>
      <c r="C34" s="217" t="s">
        <v>85</v>
      </c>
      <c r="D34" s="218"/>
      <c r="E34" s="213"/>
      <c r="F34" s="213"/>
      <c r="G34" s="213"/>
      <c r="H34" s="213"/>
      <c r="I34" s="213"/>
      <c r="J34" s="214"/>
      <c r="K34" s="207"/>
      <c r="L34" s="207"/>
      <c r="M34" s="207"/>
      <c r="N34" s="204"/>
      <c r="O34" s="204"/>
      <c r="P34" s="204"/>
    </row>
    <row r="35" spans="1:16" x14ac:dyDescent="0.25">
      <c r="J35" s="208"/>
      <c r="K35" s="208"/>
      <c r="L35" s="984"/>
      <c r="M35" s="984"/>
      <c r="N35" s="204"/>
      <c r="O35" s="204"/>
      <c r="P35" s="204"/>
    </row>
    <row r="36" spans="1:16" x14ac:dyDescent="0.25">
      <c r="J36" s="205"/>
      <c r="K36" s="206"/>
      <c r="L36" s="985"/>
      <c r="M36" s="985"/>
      <c r="N36" s="204"/>
      <c r="O36" s="204"/>
      <c r="P36" s="204"/>
    </row>
    <row r="37" spans="1:16" x14ac:dyDescent="0.25">
      <c r="J37" s="205"/>
      <c r="K37" s="206"/>
      <c r="L37" s="985"/>
      <c r="M37" s="985"/>
      <c r="N37" s="204"/>
      <c r="O37" s="204"/>
      <c r="P37" s="204"/>
    </row>
    <row r="38" spans="1:16" x14ac:dyDescent="0.25">
      <c r="J38" s="205"/>
      <c r="K38" s="206"/>
      <c r="L38" s="985"/>
      <c r="M38" s="985"/>
      <c r="N38" s="204"/>
      <c r="O38" s="204"/>
      <c r="P38" s="204"/>
    </row>
    <row r="39" spans="1:16" x14ac:dyDescent="0.25">
      <c r="J39" s="204"/>
      <c r="K39" s="204"/>
      <c r="L39" s="204"/>
      <c r="M39" s="204"/>
    </row>
  </sheetData>
  <mergeCells count="37">
    <mergeCell ref="B21:D21"/>
    <mergeCell ref="B15:D15"/>
    <mergeCell ref="B16:D16"/>
    <mergeCell ref="B17:D17"/>
    <mergeCell ref="B20:D20"/>
    <mergeCell ref="B19:D19"/>
    <mergeCell ref="B14:D14"/>
    <mergeCell ref="E3:F3"/>
    <mergeCell ref="B6:D6"/>
    <mergeCell ref="B18:D18"/>
    <mergeCell ref="B7:D7"/>
    <mergeCell ref="B8:D8"/>
    <mergeCell ref="B9:D9"/>
    <mergeCell ref="B10:D10"/>
    <mergeCell ref="B11:D11"/>
    <mergeCell ref="B12:D12"/>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C31:J31"/>
    <mergeCell ref="C33:J33"/>
    <mergeCell ref="L35:M35"/>
    <mergeCell ref="L36:M36"/>
    <mergeCell ref="L37:M3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020" t="s">
        <v>62</v>
      </c>
      <c r="C3" s="1021"/>
      <c r="D3" s="1021"/>
      <c r="E3" s="1021"/>
      <c r="F3" s="1021"/>
      <c r="G3" s="1021"/>
      <c r="H3" s="1021"/>
      <c r="I3" s="1021"/>
      <c r="J3" s="1021"/>
      <c r="K3" s="1021"/>
      <c r="L3" s="1021"/>
    </row>
    <row r="4" spans="1:12" x14ac:dyDescent="0.25">
      <c r="A4" s="5"/>
      <c r="B4" s="1020"/>
      <c r="C4" s="1021"/>
      <c r="D4" s="1021"/>
      <c r="E4" s="1021"/>
      <c r="F4" s="1021"/>
      <c r="G4" s="1021"/>
      <c r="H4" s="1021"/>
      <c r="I4" s="1021"/>
      <c r="J4" s="1021"/>
      <c r="K4" s="1021"/>
      <c r="L4" s="1021"/>
    </row>
    <row r="5" spans="1:12" x14ac:dyDescent="0.25">
      <c r="A5" s="5"/>
      <c r="B5" s="6"/>
      <c r="C5" s="6"/>
      <c r="D5" s="6"/>
      <c r="E5" s="7"/>
      <c r="F5" s="7"/>
    </row>
    <row r="6" spans="1:12" ht="18" customHeight="1" x14ac:dyDescent="0.25">
      <c r="A6" s="5"/>
      <c r="B6" s="1022" t="s">
        <v>46</v>
      </c>
      <c r="C6" s="1023"/>
      <c r="D6" s="1023"/>
      <c r="E6" s="1023"/>
      <c r="F6" s="1024"/>
    </row>
    <row r="7" spans="1:12" ht="25.5" customHeight="1" x14ac:dyDescent="0.25">
      <c r="A7" s="5"/>
      <c r="B7" s="17" t="s">
        <v>3</v>
      </c>
      <c r="C7" s="2" t="s">
        <v>48</v>
      </c>
      <c r="D7" s="1025" t="s">
        <v>49</v>
      </c>
      <c r="E7" s="1026"/>
      <c r="F7" s="1027"/>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028" t="s">
        <v>18</v>
      </c>
      <c r="J10" s="1028"/>
      <c r="K10" s="1028"/>
    </row>
    <row r="11" spans="1:12" ht="39" customHeight="1" x14ac:dyDescent="0.25">
      <c r="A11" s="1">
        <v>2</v>
      </c>
      <c r="B11" s="72" t="s">
        <v>13</v>
      </c>
      <c r="C11" s="73">
        <v>4</v>
      </c>
      <c r="D11" s="104" t="s">
        <v>52</v>
      </c>
      <c r="E11" s="74" t="s">
        <v>56</v>
      </c>
      <c r="F11" s="75" t="s">
        <v>60</v>
      </c>
      <c r="I11" s="1018" t="s">
        <v>17</v>
      </c>
      <c r="J11" s="1018"/>
      <c r="K11" s="1018"/>
    </row>
    <row r="12" spans="1:12" ht="39" customHeight="1" x14ac:dyDescent="0.25">
      <c r="A12" s="1">
        <v>3</v>
      </c>
      <c r="B12" s="72" t="s">
        <v>29</v>
      </c>
      <c r="C12" s="73">
        <v>3</v>
      </c>
      <c r="D12" s="104" t="s">
        <v>53</v>
      </c>
      <c r="E12" s="74" t="s">
        <v>57</v>
      </c>
      <c r="F12" s="75" t="s">
        <v>59</v>
      </c>
      <c r="I12" s="1019" t="s">
        <v>16</v>
      </c>
      <c r="J12" s="1019"/>
      <c r="K12" s="1019"/>
    </row>
    <row r="13" spans="1:12" ht="39" customHeight="1" x14ac:dyDescent="0.25">
      <c r="A13" s="1">
        <v>4</v>
      </c>
      <c r="B13" s="72" t="s">
        <v>12</v>
      </c>
      <c r="C13" s="73">
        <v>2</v>
      </c>
      <c r="D13" s="106" t="s">
        <v>54</v>
      </c>
      <c r="E13" s="104" t="s">
        <v>52</v>
      </c>
      <c r="F13" s="74" t="s">
        <v>56</v>
      </c>
      <c r="I13" s="1029" t="s">
        <v>15</v>
      </c>
      <c r="J13" s="1029"/>
      <c r="K13" s="1029"/>
    </row>
    <row r="14" spans="1:12" ht="39" customHeight="1" thickBot="1" x14ac:dyDescent="0.3">
      <c r="A14" s="1">
        <v>5</v>
      </c>
      <c r="B14" s="72" t="s">
        <v>47</v>
      </c>
      <c r="C14" s="73">
        <v>1</v>
      </c>
      <c r="D14" s="105" t="s">
        <v>55</v>
      </c>
      <c r="E14" s="106" t="s">
        <v>54</v>
      </c>
      <c r="F14" s="104" t="s">
        <v>52</v>
      </c>
    </row>
    <row r="15" spans="1:12" ht="21" customHeight="1" thickBot="1" x14ac:dyDescent="0.35">
      <c r="A15" s="5"/>
      <c r="B15" s="1014" t="s">
        <v>4</v>
      </c>
      <c r="C15" s="1015"/>
      <c r="D15" s="51" t="s">
        <v>7</v>
      </c>
      <c r="E15" s="52" t="s">
        <v>27</v>
      </c>
      <c r="F15" s="53" t="s">
        <v>50</v>
      </c>
    </row>
    <row r="16" spans="1:12" ht="15" customHeight="1" thickBot="1" x14ac:dyDescent="0.3">
      <c r="A16" s="5"/>
      <c r="B16" s="1016" t="s">
        <v>48</v>
      </c>
      <c r="C16" s="1017"/>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031" t="s">
        <v>9</v>
      </c>
      <c r="G88" s="1031"/>
    </row>
    <row r="89" spans="1:7" ht="42.75" customHeight="1" x14ac:dyDescent="0.25">
      <c r="A89" s="5"/>
      <c r="B89" s="5"/>
      <c r="C89" s="3" t="s">
        <v>10</v>
      </c>
      <c r="D89" s="5"/>
      <c r="E89" s="13" t="s">
        <v>10</v>
      </c>
      <c r="F89" s="1030" t="s">
        <v>11</v>
      </c>
      <c r="G89" s="1030"/>
    </row>
    <row r="90" spans="1:7" ht="42.75" customHeight="1" x14ac:dyDescent="0.25">
      <c r="A90" s="5"/>
      <c r="B90" s="5"/>
      <c r="C90" s="3" t="s">
        <v>10</v>
      </c>
      <c r="D90" s="5"/>
      <c r="E90" s="14" t="s">
        <v>35</v>
      </c>
      <c r="F90" s="1030" t="s">
        <v>42</v>
      </c>
      <c r="G90" s="1030"/>
    </row>
    <row r="91" spans="1:7" ht="78" customHeight="1" x14ac:dyDescent="0.25">
      <c r="A91" s="5"/>
      <c r="B91" s="5"/>
      <c r="C91" s="4" t="s">
        <v>35</v>
      </c>
      <c r="D91" s="5"/>
      <c r="E91" s="15" t="s">
        <v>36</v>
      </c>
      <c r="F91" s="1030" t="s">
        <v>43</v>
      </c>
      <c r="G91" s="1030"/>
    </row>
    <row r="92" spans="1:7" ht="75.75" customHeight="1" x14ac:dyDescent="0.25">
      <c r="A92" s="5"/>
      <c r="B92" s="5"/>
      <c r="C92" s="4" t="s">
        <v>35</v>
      </c>
      <c r="D92" s="5"/>
      <c r="E92" s="16" t="s">
        <v>37</v>
      </c>
      <c r="F92" s="1030" t="s">
        <v>43</v>
      </c>
      <c r="G92" s="1030"/>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F92:G92"/>
    <mergeCell ref="F88:G88"/>
    <mergeCell ref="F89:G89"/>
    <mergeCell ref="F90:G90"/>
    <mergeCell ref="F91:G91"/>
    <mergeCell ref="B15:C15"/>
    <mergeCell ref="B16:C16"/>
    <mergeCell ref="I11:K11"/>
    <mergeCell ref="I12:K12"/>
    <mergeCell ref="B3:L4"/>
    <mergeCell ref="B6:F6"/>
    <mergeCell ref="D7:F7"/>
    <mergeCell ref="I10:K10"/>
    <mergeCell ref="I13:K13"/>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032" t="s">
        <v>38</v>
      </c>
      <c r="E2" s="1033"/>
      <c r="F2" s="1033"/>
      <c r="G2" s="1034"/>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067" t="s">
        <v>136</v>
      </c>
      <c r="B2" s="1068"/>
      <c r="C2" s="1068"/>
      <c r="D2" s="1068"/>
      <c r="E2" s="1068"/>
      <c r="F2" s="1068"/>
      <c r="G2" s="1068"/>
      <c r="H2" s="1068"/>
      <c r="I2" s="1068"/>
      <c r="J2" s="1068"/>
      <c r="K2" s="1068"/>
      <c r="L2" s="1068"/>
      <c r="M2" s="1069"/>
    </row>
    <row r="3" spans="1:29" ht="21" customHeight="1" thickBot="1" x14ac:dyDescent="0.3">
      <c r="A3" s="1072" t="s">
        <v>0</v>
      </c>
      <c r="B3" s="1070" t="s">
        <v>154</v>
      </c>
      <c r="C3" s="1072" t="s">
        <v>137</v>
      </c>
      <c r="D3" s="1074" t="s">
        <v>138</v>
      </c>
      <c r="E3" s="1074"/>
      <c r="F3" s="1074"/>
      <c r="G3" s="1074"/>
      <c r="H3" s="1074"/>
      <c r="I3" s="1074"/>
      <c r="J3" s="1074"/>
      <c r="K3" s="1075"/>
      <c r="L3" s="1076" t="s">
        <v>213</v>
      </c>
      <c r="M3" s="1077"/>
    </row>
    <row r="4" spans="1:29" ht="138.75" customHeight="1" thickBot="1" x14ac:dyDescent="0.3">
      <c r="A4" s="1078"/>
      <c r="B4" s="1071"/>
      <c r="C4" s="1073"/>
      <c r="D4" s="134" t="s">
        <v>214</v>
      </c>
      <c r="E4" s="135" t="s">
        <v>215</v>
      </c>
      <c r="F4" s="136" t="s">
        <v>216</v>
      </c>
      <c r="G4" s="137" t="s">
        <v>217</v>
      </c>
      <c r="H4" s="138" t="s">
        <v>218</v>
      </c>
      <c r="I4" s="138" t="s">
        <v>219</v>
      </c>
      <c r="J4" s="139" t="s">
        <v>220</v>
      </c>
      <c r="K4" s="140" t="s">
        <v>221</v>
      </c>
      <c r="L4" s="191" t="s">
        <v>222</v>
      </c>
      <c r="M4" s="191" t="s">
        <v>223</v>
      </c>
    </row>
    <row r="5" spans="1:29" ht="42" customHeight="1" x14ac:dyDescent="0.25">
      <c r="A5" s="1060">
        <v>1</v>
      </c>
      <c r="B5" s="193"/>
      <c r="C5" s="111"/>
      <c r="D5" s="182"/>
      <c r="E5" s="182"/>
      <c r="F5" s="182"/>
      <c r="G5" s="182"/>
      <c r="H5" s="111"/>
      <c r="I5" s="111"/>
      <c r="J5" s="111"/>
      <c r="K5" s="111"/>
      <c r="L5" s="111"/>
      <c r="M5" s="127"/>
      <c r="O5" s="1052" t="s">
        <v>143</v>
      </c>
      <c r="P5" s="1053"/>
      <c r="Q5" s="1052" t="s">
        <v>148</v>
      </c>
      <c r="R5" s="1053"/>
      <c r="U5" t="s">
        <v>139</v>
      </c>
      <c r="V5" s="142">
        <v>15</v>
      </c>
    </row>
    <row r="6" spans="1:29" ht="24" customHeight="1" thickBot="1" x14ac:dyDescent="0.3">
      <c r="A6" s="1061"/>
      <c r="B6" s="194"/>
      <c r="C6" s="95"/>
      <c r="D6" s="192"/>
      <c r="E6" s="192"/>
      <c r="F6" s="192"/>
      <c r="G6" s="192"/>
      <c r="H6" s="95"/>
      <c r="I6" s="95"/>
      <c r="J6" s="95"/>
      <c r="K6" s="95"/>
      <c r="L6" s="95"/>
      <c r="M6" s="79"/>
      <c r="O6" s="1054"/>
      <c r="P6" s="1055"/>
      <c r="Q6" s="1054"/>
      <c r="R6" s="1055"/>
      <c r="U6" t="s">
        <v>140</v>
      </c>
      <c r="V6" s="142">
        <v>0</v>
      </c>
    </row>
    <row r="7" spans="1:29" ht="20.25" customHeight="1" thickBot="1" x14ac:dyDescent="0.3">
      <c r="A7" s="1062"/>
      <c r="B7" s="197"/>
      <c r="C7" s="198"/>
      <c r="D7" s="199"/>
      <c r="E7" s="200"/>
      <c r="F7" s="199"/>
      <c r="G7" s="199"/>
      <c r="H7" s="198"/>
      <c r="I7" s="198"/>
      <c r="J7" s="198"/>
      <c r="K7" s="198"/>
      <c r="L7" s="198"/>
      <c r="M7" s="201"/>
      <c r="O7" s="1056" t="s">
        <v>144</v>
      </c>
      <c r="P7" s="1057"/>
      <c r="Q7" s="1058">
        <v>0</v>
      </c>
      <c r="R7" s="1059"/>
    </row>
    <row r="8" spans="1:29" ht="15" customHeight="1" x14ac:dyDescent="0.25">
      <c r="A8" s="1060" t="s">
        <v>224</v>
      </c>
      <c r="B8" s="202"/>
      <c r="C8" s="111"/>
      <c r="D8" s="141"/>
      <c r="E8" s="141"/>
      <c r="F8" s="141"/>
      <c r="G8" s="141"/>
      <c r="H8" s="111"/>
      <c r="I8" s="111"/>
      <c r="J8" s="111"/>
      <c r="K8" s="111"/>
      <c r="L8" s="111"/>
      <c r="M8" s="127"/>
      <c r="O8" s="1063" t="s">
        <v>145</v>
      </c>
      <c r="P8" s="1064"/>
      <c r="Q8" s="1063">
        <v>1</v>
      </c>
      <c r="R8" s="1064"/>
    </row>
    <row r="9" spans="1:29" ht="15.75" thickBot="1" x14ac:dyDescent="0.3">
      <c r="A9" s="1061"/>
      <c r="B9" s="203"/>
      <c r="C9" s="95"/>
      <c r="D9" s="143"/>
      <c r="E9" s="143"/>
      <c r="F9" s="143"/>
      <c r="G9" s="143"/>
      <c r="H9" s="95"/>
      <c r="I9" s="95"/>
      <c r="J9" s="95"/>
      <c r="K9" s="95"/>
      <c r="L9" s="95"/>
      <c r="M9" s="79"/>
      <c r="O9" s="1065" t="s">
        <v>146</v>
      </c>
      <c r="P9" s="1066"/>
      <c r="Q9" s="1065">
        <v>2</v>
      </c>
      <c r="R9" s="1066"/>
      <c r="AC9" t="s">
        <v>106</v>
      </c>
    </row>
    <row r="10" spans="1:29" ht="16.5" customHeight="1" thickBot="1" x14ac:dyDescent="0.3">
      <c r="A10" s="1062"/>
      <c r="B10" s="197"/>
      <c r="C10" s="198"/>
      <c r="D10" s="199"/>
      <c r="E10" s="200"/>
      <c r="F10" s="199"/>
      <c r="G10" s="199"/>
      <c r="H10" s="198"/>
      <c r="I10" s="198"/>
      <c r="J10" s="198"/>
      <c r="K10" s="198"/>
      <c r="L10" s="198"/>
      <c r="M10" s="201"/>
      <c r="AC10" t="s">
        <v>107</v>
      </c>
    </row>
    <row r="11" spans="1:29" ht="19.5" customHeight="1" x14ac:dyDescent="0.25">
      <c r="A11" s="1060" t="s">
        <v>225</v>
      </c>
      <c r="B11" s="202"/>
      <c r="C11" s="111"/>
      <c r="D11" s="141"/>
      <c r="E11" s="141"/>
      <c r="F11" s="141"/>
      <c r="G11" s="141"/>
      <c r="H11" s="111"/>
      <c r="I11" s="111"/>
      <c r="J11" s="111"/>
      <c r="K11" s="111"/>
      <c r="L11" s="111"/>
      <c r="M11" s="127"/>
      <c r="O11" s="1035" t="s">
        <v>147</v>
      </c>
      <c r="P11" s="1036"/>
      <c r="Q11" s="1036"/>
      <c r="R11" s="1036"/>
      <c r="S11" s="1037"/>
    </row>
    <row r="12" spans="1:29" ht="16.5" customHeight="1" x14ac:dyDescent="0.25">
      <c r="A12" s="1061"/>
      <c r="B12" s="203"/>
      <c r="C12" s="95"/>
      <c r="D12" s="143"/>
      <c r="E12" s="143"/>
      <c r="F12" s="143"/>
      <c r="G12" s="143"/>
      <c r="H12" s="95"/>
      <c r="I12" s="95"/>
      <c r="J12" s="95"/>
      <c r="K12" s="95"/>
      <c r="L12" s="95"/>
      <c r="M12" s="79"/>
      <c r="O12" s="1038"/>
      <c r="P12" s="1039"/>
      <c r="Q12" s="1039"/>
      <c r="R12" s="1039"/>
      <c r="S12" s="1040"/>
    </row>
    <row r="13" spans="1:29" ht="15.75" thickBot="1" x14ac:dyDescent="0.3">
      <c r="A13" s="1062"/>
      <c r="B13" s="195"/>
      <c r="C13" s="96"/>
      <c r="D13" s="196"/>
      <c r="E13" s="144"/>
      <c r="F13" s="196"/>
      <c r="G13" s="196"/>
      <c r="H13" s="96"/>
      <c r="I13" s="96"/>
      <c r="J13" s="96"/>
      <c r="K13" s="96"/>
      <c r="L13" s="96"/>
      <c r="M13" s="81"/>
      <c r="O13" s="1038"/>
      <c r="P13" s="1039"/>
      <c r="Q13" s="1039"/>
      <c r="R13" s="1039"/>
      <c r="S13" s="1040"/>
      <c r="AC13">
        <v>0</v>
      </c>
    </row>
    <row r="14" spans="1:29" ht="15.75" thickBot="1" x14ac:dyDescent="0.3">
      <c r="O14" s="1038"/>
      <c r="P14" s="1039"/>
      <c r="Q14" s="1039"/>
      <c r="R14" s="1039"/>
      <c r="S14" s="1040"/>
      <c r="AC14">
        <v>2</v>
      </c>
    </row>
    <row r="15" spans="1:29" ht="30" customHeight="1" thickBot="1" x14ac:dyDescent="0.3">
      <c r="B15" s="1044" t="s">
        <v>141</v>
      </c>
      <c r="C15" s="1045"/>
      <c r="D15" s="1045"/>
      <c r="E15" s="1045"/>
      <c r="F15" s="1045"/>
      <c r="G15" s="1045"/>
      <c r="H15" s="1045"/>
      <c r="I15" s="1045"/>
      <c r="J15" s="1045"/>
      <c r="K15" s="1045"/>
      <c r="L15" s="1045"/>
      <c r="M15" s="1046"/>
      <c r="O15" s="1038"/>
      <c r="P15" s="1039"/>
      <c r="Q15" s="1039"/>
      <c r="R15" s="1039"/>
      <c r="S15" s="1040"/>
    </row>
    <row r="16" spans="1:29" ht="15.75" thickBot="1" x14ac:dyDescent="0.3">
      <c r="O16" s="1041"/>
      <c r="P16" s="1042"/>
      <c r="Q16" s="1042"/>
      <c r="R16" s="1042"/>
      <c r="S16" s="1043"/>
    </row>
    <row r="17" spans="2:29" ht="31.5" customHeight="1" thickBot="1" x14ac:dyDescent="0.3">
      <c r="B17" s="1047" t="s">
        <v>142</v>
      </c>
      <c r="C17" s="1045"/>
      <c r="D17" s="1045"/>
      <c r="E17" s="1045"/>
      <c r="F17" s="1045"/>
      <c r="G17" s="1045"/>
      <c r="H17" s="1045"/>
      <c r="I17" s="1045"/>
      <c r="J17" s="1045"/>
      <c r="K17" s="1045"/>
      <c r="L17" s="1045"/>
      <c r="M17" s="1046"/>
    </row>
    <row r="18" spans="2:29" ht="15.75" customHeight="1" thickBot="1" x14ac:dyDescent="0.3">
      <c r="O18" s="1048" t="s">
        <v>226</v>
      </c>
      <c r="P18" s="1048"/>
      <c r="Q18" s="1048"/>
      <c r="R18" s="1048"/>
      <c r="S18" s="1048"/>
    </row>
    <row r="19" spans="2:29" ht="27" customHeight="1" thickBot="1" x14ac:dyDescent="0.3">
      <c r="B19" s="1049" t="s">
        <v>227</v>
      </c>
      <c r="C19" s="1050"/>
      <c r="D19" s="1050"/>
      <c r="E19" s="1050"/>
      <c r="F19" s="1050"/>
      <c r="G19" s="1050"/>
      <c r="H19" s="1050"/>
      <c r="I19" s="1050"/>
      <c r="J19" s="1050"/>
      <c r="K19" s="1050"/>
      <c r="L19" s="1050"/>
      <c r="M19" s="1051"/>
      <c r="O19" s="1048"/>
      <c r="P19" s="1048"/>
      <c r="Q19" s="1048"/>
      <c r="R19" s="1048"/>
      <c r="S19" s="1048"/>
      <c r="AC19" t="s">
        <v>144</v>
      </c>
    </row>
    <row r="20" spans="2:29" ht="15" customHeight="1" x14ac:dyDescent="0.25">
      <c r="O20" s="1048"/>
      <c r="P20" s="1048"/>
      <c r="Q20" s="1048"/>
      <c r="R20" s="1048"/>
      <c r="S20" s="1048"/>
      <c r="AC20" t="s">
        <v>145</v>
      </c>
    </row>
    <row r="21" spans="2:29" ht="55.5" customHeight="1" x14ac:dyDescent="0.25">
      <c r="O21" s="1048"/>
      <c r="P21" s="1048"/>
      <c r="Q21" s="1048"/>
      <c r="R21" s="1048"/>
      <c r="S21" s="1048"/>
    </row>
  </sheetData>
  <mergeCells count="22">
    <mergeCell ref="A11:A13"/>
    <mergeCell ref="A2:M2"/>
    <mergeCell ref="B3:B4"/>
    <mergeCell ref="C3:C4"/>
    <mergeCell ref="D3:K3"/>
    <mergeCell ref="L3:M3"/>
    <mergeCell ref="A3:A4"/>
    <mergeCell ref="A5:A7"/>
    <mergeCell ref="O5:P6"/>
    <mergeCell ref="Q5:R6"/>
    <mergeCell ref="O7:P7"/>
    <mergeCell ref="Q7:R7"/>
    <mergeCell ref="A8:A10"/>
    <mergeCell ref="O8:P8"/>
    <mergeCell ref="Q8:R8"/>
    <mergeCell ref="O9:P9"/>
    <mergeCell ref="Q9:R9"/>
    <mergeCell ref="O11:S16"/>
    <mergeCell ref="B15:M15"/>
    <mergeCell ref="B17:M17"/>
    <mergeCell ref="O18:S21"/>
    <mergeCell ref="B19:M19"/>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2017-05-09T13:24:09Z</cp:lastPrinted>
  <dcterms:created xsi:type="dcterms:W3CDTF">2011-07-26T19:10:29Z</dcterms:created>
  <dcterms:modified xsi:type="dcterms:W3CDTF">2017-05-10T21:40:20Z</dcterms:modified>
</cp:coreProperties>
</file>