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 ldguerrero\Documents\5. POAS DARY SSM 2019\1. PLANES OPERATIVOS ANUALES 2019\2. POAS GESTIÓN\6. POAS DIC_2019\Sub_Servicios\"/>
    </mc:Choice>
  </mc:AlternateContent>
  <bookViews>
    <workbookView xWindow="0" yWindow="0" windowWidth="28800" windowHeight="12300"/>
  </bookViews>
  <sheets>
    <sheet name="Metas_Magnitud" sheetId="2" r:id="rId1"/>
    <sheet name="Anualización" sheetId="10" r:id="rId2"/>
    <sheet name="HV 1" sheetId="3" r:id="rId3"/>
    <sheet name="ACT_HV1" sheetId="7" r:id="rId4"/>
    <sheet name="HV 2" sheetId="4" r:id="rId5"/>
    <sheet name="ACT_HV2" sheetId="8" r:id="rId6"/>
    <sheet name="HV 3" sheetId="5" r:id="rId7"/>
    <sheet name="ACT_HV3" sheetId="9" r:id="rId8"/>
    <sheet name="HV_4 MIPG" sheetId="1" r:id="rId9"/>
    <sheet name="ACT 4_MIPG" sheetId="6" r:id="rId10"/>
  </sheets>
  <externalReferences>
    <externalReference r:id="rId11"/>
  </externalReferences>
  <definedNames>
    <definedName name="a" localSheetId="5">#REF!</definedName>
    <definedName name="a" localSheetId="7">#REF!</definedName>
    <definedName name="a">#REF!</definedName>
    <definedName name="_xlnm.Print_Area" localSheetId="2">'HV 1'!$A$1:$I$60</definedName>
    <definedName name="_xlnm.Print_Area" localSheetId="4">'HV 2'!$A$1:$I$60</definedName>
    <definedName name="_xlnm.Print_Area" localSheetId="6">'HV 3'!$A$1:$I$60</definedName>
    <definedName name="CONDICION_POBLACIONAL">[1]Variables!$C$1:$C$24</definedName>
    <definedName name="GRUPO_ETAREO">[1]Variables!$A$1:$A$8</definedName>
    <definedName name="GRUPO_ETAREOS" localSheetId="9">#REF!</definedName>
    <definedName name="GRUPO_ETAREOS" localSheetId="3">#REF!</definedName>
    <definedName name="GRUPO_ETAREOS" localSheetId="5">#REF!</definedName>
    <definedName name="GRUPO_ETAREOS" localSheetId="7">#REF!</definedName>
    <definedName name="GRUPO_ETAREOS" localSheetId="2">#REF!</definedName>
    <definedName name="GRUPO_ETAREOS" localSheetId="4">#REF!</definedName>
    <definedName name="GRUPO_ETAREOS" localSheetId="6">#REF!</definedName>
    <definedName name="GRUPO_ETAREOS" localSheetId="8">#REF!</definedName>
    <definedName name="GRUPO_ETAREOS">#REF!</definedName>
    <definedName name="GRUPO_ETARIO" localSheetId="9">#REF!</definedName>
    <definedName name="GRUPO_ETARIO" localSheetId="3">#REF!</definedName>
    <definedName name="GRUPO_ETARIO" localSheetId="5">#REF!</definedName>
    <definedName name="GRUPO_ETARIO" localSheetId="7">#REF!</definedName>
    <definedName name="GRUPO_ETARIO" localSheetId="2">#REF!</definedName>
    <definedName name="GRUPO_ETARIO" localSheetId="4">#REF!</definedName>
    <definedName name="GRUPO_ETARIO" localSheetId="6">#REF!</definedName>
    <definedName name="GRUPO_ETARIO" localSheetId="8">#REF!</definedName>
    <definedName name="GRUPO_ETARIO">#REF!</definedName>
    <definedName name="GRUPO_ETNICO" localSheetId="9">#REF!</definedName>
    <definedName name="GRUPO_ETNICO" localSheetId="3">#REF!</definedName>
    <definedName name="GRUPO_ETNICO" localSheetId="5">#REF!</definedName>
    <definedName name="GRUPO_ETNICO" localSheetId="7">#REF!</definedName>
    <definedName name="GRUPO_ETNICO" localSheetId="2">#REF!</definedName>
    <definedName name="GRUPO_ETNICO" localSheetId="4">#REF!</definedName>
    <definedName name="GRUPO_ETNICO" localSheetId="6">#REF!</definedName>
    <definedName name="GRUPO_ETNICO" localSheetId="8">#REF!</definedName>
    <definedName name="GRUPO_ETNICO">#REF!</definedName>
    <definedName name="GRUPOETNICO" localSheetId="9">#REF!</definedName>
    <definedName name="GRUPOETNICO" localSheetId="3">#REF!</definedName>
    <definedName name="GRUPOETNICO" localSheetId="5">#REF!</definedName>
    <definedName name="GRUPOETNICO" localSheetId="7">#REF!</definedName>
    <definedName name="GRUPOETNICO" localSheetId="2">#REF!</definedName>
    <definedName name="GRUPOETNICO" localSheetId="4">#REF!</definedName>
    <definedName name="GRUPOETNICO" localSheetId="6">#REF!</definedName>
    <definedName name="GRUPOETNICO" localSheetId="8">#REF!</definedName>
    <definedName name="GRUPOETNICO">#REF!</definedName>
    <definedName name="GRUPOETNICO1" localSheetId="5">#REF!</definedName>
    <definedName name="GRUPOETNICO1" localSheetId="7">#REF!</definedName>
    <definedName name="GRUPOETNICO1">#REF!</definedName>
    <definedName name="GRUPOS_ETNICOS">[1]Variables!$H$1:$H$8</definedName>
    <definedName name="LOCALIDAD" localSheetId="9">#REF!</definedName>
    <definedName name="LOCALIDAD" localSheetId="3">#REF!</definedName>
    <definedName name="LOCALIDAD" localSheetId="5">#REF!</definedName>
    <definedName name="LOCALIDAD" localSheetId="7">#REF!</definedName>
    <definedName name="LOCALIDAD" localSheetId="2">#REF!</definedName>
    <definedName name="LOCALIDAD" localSheetId="4">#REF!</definedName>
    <definedName name="LOCALIDAD" localSheetId="6">#REF!</definedName>
    <definedName name="LOCALIDAD" localSheetId="8">#REF!</definedName>
    <definedName name="LOCALIDAD">#REF!</definedName>
    <definedName name="LOCALIZACION" localSheetId="9">#REF!</definedName>
    <definedName name="LOCALIZACION" localSheetId="3">#REF!</definedName>
    <definedName name="LOCALIZACION" localSheetId="5">#REF!</definedName>
    <definedName name="LOCALIZACION" localSheetId="7">#REF!</definedName>
    <definedName name="LOCALIZACION" localSheetId="2">#REF!</definedName>
    <definedName name="LOCALIZACION" localSheetId="4">#REF!</definedName>
    <definedName name="LOCALIZACION" localSheetId="6">#REF!</definedName>
    <definedName name="LOCALIZACION" localSheetId="8">#REF!</definedName>
    <definedName name="LOCALIZACION">#REF!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3" i="3" l="1"/>
  <c r="D30" i="4" l="1"/>
  <c r="G33" i="4"/>
  <c r="G36" i="4"/>
  <c r="G39" i="4"/>
  <c r="G30" i="4"/>
  <c r="C10" i="8" l="1"/>
  <c r="F39" i="5" l="1"/>
  <c r="F36" i="5"/>
  <c r="F33" i="5"/>
  <c r="F30" i="5"/>
  <c r="C10" i="7" l="1"/>
  <c r="C10" i="9"/>
  <c r="C10" i="6"/>
  <c r="Q23" i="2"/>
  <c r="Q22" i="2"/>
  <c r="N23" i="2"/>
  <c r="N22" i="2"/>
  <c r="K23" i="2"/>
  <c r="K22" i="2"/>
  <c r="H23" i="2"/>
  <c r="H22" i="2"/>
  <c r="G19" i="2"/>
  <c r="T23" i="2" l="1"/>
  <c r="I15" i="9"/>
  <c r="G15" i="9"/>
  <c r="E15" i="9"/>
  <c r="D15" i="9"/>
  <c r="I15" i="8"/>
  <c r="G15" i="8"/>
  <c r="E15" i="8"/>
  <c r="D15" i="8"/>
  <c r="I15" i="7"/>
  <c r="G15" i="7"/>
  <c r="E15" i="7"/>
  <c r="D15" i="7"/>
  <c r="G23" i="2"/>
  <c r="G22" i="2"/>
  <c r="F22" i="2"/>
  <c r="E22" i="2"/>
  <c r="I15" i="6"/>
  <c r="G15" i="6"/>
  <c r="E15" i="6"/>
  <c r="D15" i="6"/>
  <c r="G39" i="5"/>
  <c r="G36" i="5"/>
  <c r="G33" i="5"/>
  <c r="H30" i="5"/>
  <c r="I30" i="5" s="1"/>
  <c r="G30" i="5"/>
  <c r="D30" i="5"/>
  <c r="D33" i="5" s="1"/>
  <c r="D36" i="5" s="1"/>
  <c r="D39" i="5" s="1"/>
  <c r="D33" i="4"/>
  <c r="D36" i="4" s="1"/>
  <c r="D39" i="4" s="1"/>
  <c r="F30" i="4"/>
  <c r="G39" i="3"/>
  <c r="F39" i="3"/>
  <c r="G36" i="3"/>
  <c r="F36" i="3"/>
  <c r="G33" i="3"/>
  <c r="F33" i="3"/>
  <c r="D33" i="3"/>
  <c r="G30" i="3"/>
  <c r="F30" i="3"/>
  <c r="D30" i="3"/>
  <c r="Q24" i="2"/>
  <c r="N24" i="2"/>
  <c r="K24" i="2"/>
  <c r="H24" i="2"/>
  <c r="S22" i="2"/>
  <c r="R22" i="2"/>
  <c r="P22" i="2"/>
  <c r="O22" i="2"/>
  <c r="M22" i="2"/>
  <c r="L22" i="2"/>
  <c r="J22" i="2"/>
  <c r="I22" i="2"/>
  <c r="H20" i="2"/>
  <c r="G20" i="2"/>
  <c r="U19" i="2"/>
  <c r="S19" i="2"/>
  <c r="R19" i="2"/>
  <c r="Q19" i="2"/>
  <c r="P19" i="2"/>
  <c r="O19" i="2"/>
  <c r="N19" i="2"/>
  <c r="M19" i="2"/>
  <c r="L19" i="2"/>
  <c r="K19" i="2"/>
  <c r="J19" i="2"/>
  <c r="I19" i="2"/>
  <c r="I21" i="2" s="1"/>
  <c r="H19" i="2"/>
  <c r="F19" i="2"/>
  <c r="E19" i="2"/>
  <c r="S17" i="2"/>
  <c r="R17" i="2"/>
  <c r="Q17" i="2"/>
  <c r="P17" i="2"/>
  <c r="O17" i="2"/>
  <c r="N17" i="2"/>
  <c r="M17" i="2"/>
  <c r="L17" i="2"/>
  <c r="K17" i="2"/>
  <c r="J17" i="2"/>
  <c r="I17" i="2"/>
  <c r="H17" i="2"/>
  <c r="G17" i="2"/>
  <c r="U16" i="2"/>
  <c r="S16" i="2"/>
  <c r="R16" i="2"/>
  <c r="Q16" i="2"/>
  <c r="P16" i="2"/>
  <c r="O16" i="2"/>
  <c r="N16" i="2"/>
  <c r="M16" i="2"/>
  <c r="L16" i="2"/>
  <c r="K16" i="2"/>
  <c r="J16" i="2"/>
  <c r="I16" i="2"/>
  <c r="I18" i="2" s="1"/>
  <c r="H16" i="2"/>
  <c r="G16" i="2"/>
  <c r="F16" i="2"/>
  <c r="E16" i="2"/>
  <c r="S15" i="2"/>
  <c r="R15" i="2"/>
  <c r="P15" i="2"/>
  <c r="O15" i="2"/>
  <c r="M15" i="2"/>
  <c r="L15" i="2"/>
  <c r="J15" i="2"/>
  <c r="I15" i="2"/>
  <c r="H14" i="2"/>
  <c r="G14" i="2"/>
  <c r="U13" i="2"/>
  <c r="Q13" i="2"/>
  <c r="N13" i="2"/>
  <c r="K13" i="2"/>
  <c r="H13" i="2"/>
  <c r="G13" i="2"/>
  <c r="F13" i="2"/>
  <c r="E13" i="2"/>
  <c r="C12" i="10" s="1"/>
  <c r="C7" i="2"/>
  <c r="D7" i="10" s="1"/>
  <c r="G39" i="1"/>
  <c r="G36" i="1"/>
  <c r="G33" i="1"/>
  <c r="G30" i="1"/>
  <c r="F30" i="1"/>
  <c r="F33" i="1" s="1"/>
  <c r="F36" i="1" s="1"/>
  <c r="F39" i="1" s="1"/>
  <c r="D30" i="1"/>
  <c r="F33" i="4" l="1"/>
  <c r="F36" i="4" s="1"/>
  <c r="F39" i="4" s="1"/>
  <c r="H30" i="4"/>
  <c r="I30" i="4" s="1"/>
  <c r="O18" i="2"/>
  <c r="P18" i="2"/>
  <c r="J18" i="2"/>
  <c r="L18" i="2"/>
  <c r="S18" i="2"/>
  <c r="R18" i="2"/>
  <c r="Q18" i="2"/>
  <c r="N18" i="2"/>
  <c r="H36" i="4"/>
  <c r="I36" i="4" s="1"/>
  <c r="H33" i="4"/>
  <c r="I33" i="4" s="1"/>
  <c r="K18" i="2"/>
  <c r="H18" i="2"/>
  <c r="H30" i="3"/>
  <c r="I30" i="3" s="1"/>
  <c r="K15" i="2"/>
  <c r="Q15" i="2"/>
  <c r="H39" i="5"/>
  <c r="I39" i="5" s="1"/>
  <c r="H33" i="5"/>
  <c r="I33" i="5" s="1"/>
  <c r="L21" i="2"/>
  <c r="M24" i="2"/>
  <c r="T13" i="2"/>
  <c r="M18" i="2"/>
  <c r="T17" i="2"/>
  <c r="T19" i="2"/>
  <c r="J21" i="2"/>
  <c r="L24" i="2"/>
  <c r="M21" i="2"/>
  <c r="O24" i="2"/>
  <c r="O21" i="2"/>
  <c r="I24" i="2"/>
  <c r="P24" i="2"/>
  <c r="P21" i="2"/>
  <c r="J24" i="2"/>
  <c r="T16" i="2"/>
  <c r="H15" i="2"/>
  <c r="K21" i="2"/>
  <c r="R21" i="2"/>
  <c r="R24" i="2"/>
  <c r="T22" i="2"/>
  <c r="T24" i="2" s="1"/>
  <c r="L15" i="10" s="1"/>
  <c r="S24" i="2"/>
  <c r="N21" i="2"/>
  <c r="T20" i="2"/>
  <c r="S21" i="2" s="1"/>
  <c r="H21" i="2"/>
  <c r="Q21" i="2"/>
  <c r="N15" i="2"/>
  <c r="T14" i="2"/>
  <c r="H33" i="3"/>
  <c r="I33" i="3" s="1"/>
  <c r="D36" i="3"/>
  <c r="H33" i="1"/>
  <c r="I33" i="1" s="1"/>
  <c r="H30" i="1"/>
  <c r="I30" i="1" s="1"/>
  <c r="H39" i="4" l="1"/>
  <c r="I39" i="4" s="1"/>
  <c r="T18" i="2"/>
  <c r="L13" i="10" s="1"/>
  <c r="H36" i="5"/>
  <c r="I36" i="5" s="1"/>
  <c r="T15" i="2"/>
  <c r="L12" i="10" s="1"/>
  <c r="T21" i="2"/>
  <c r="L14" i="10" s="1"/>
  <c r="D39" i="3"/>
  <c r="H39" i="3" s="1"/>
  <c r="I39" i="3" s="1"/>
  <c r="H36" i="3"/>
  <c r="I36" i="3" s="1"/>
  <c r="H39" i="1"/>
  <c r="I39" i="1" s="1"/>
  <c r="H36" i="1"/>
  <c r="I36" i="1" s="1"/>
</calcChain>
</file>

<file path=xl/comments1.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2.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3.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4.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<sst xmlns="http://schemas.openxmlformats.org/spreadsheetml/2006/main" count="776" uniqueCount="256">
  <si>
    <t>Producto</t>
  </si>
  <si>
    <t>PROCESO DIRECCIONAMIENTO ESTRATÉGICO</t>
  </si>
  <si>
    <t>Proceso</t>
  </si>
  <si>
    <t>Formato de Hoja de Vida Indicador</t>
  </si>
  <si>
    <t>Actividad</t>
  </si>
  <si>
    <t xml:space="preserve">CODIGO: PE01-PR01-F03 </t>
  </si>
  <si>
    <t>HOJA DE VIDA INDICADOR</t>
  </si>
  <si>
    <t>SECRETARÍA DISTRITAL DE MOVILIDAD</t>
  </si>
  <si>
    <t>SECCIÓN 1. Identificación del Indicador</t>
  </si>
  <si>
    <t>Constante</t>
  </si>
  <si>
    <t xml:space="preserve">1. Código Meta </t>
  </si>
  <si>
    <t>N/A</t>
  </si>
  <si>
    <t xml:space="preserve">2.  Descripción Meta </t>
  </si>
  <si>
    <t>Apoyo</t>
  </si>
  <si>
    <t>Creciente</t>
  </si>
  <si>
    <t>3. Fuente PMR</t>
  </si>
  <si>
    <t>NO</t>
  </si>
  <si>
    <t>4. Dependencia responsable</t>
  </si>
  <si>
    <t>5. Meta con territorialización</t>
  </si>
  <si>
    <t>Misional</t>
  </si>
  <si>
    <t>Decreciente</t>
  </si>
  <si>
    <t>6. Proyecto</t>
  </si>
  <si>
    <t>7. Código del Proyecto</t>
  </si>
  <si>
    <t>Estratégico</t>
  </si>
  <si>
    <t>Suma</t>
  </si>
  <si>
    <t>8. Proceso</t>
  </si>
  <si>
    <t>9. Código del proceso</t>
  </si>
  <si>
    <t>Evaluación</t>
  </si>
  <si>
    <t>10. Objetivo estratégico</t>
  </si>
  <si>
    <t xml:space="preserve">7. Prestar servicios eficientes, oportunos y de calidad a la ciudadanía, tanto en gestión como en trámites de la movilidad </t>
  </si>
  <si>
    <t>11. Meta Producto</t>
  </si>
  <si>
    <t>SI</t>
  </si>
  <si>
    <t>12. Nombre del indicador</t>
  </si>
  <si>
    <t>Cumplimiento del MIPG</t>
  </si>
  <si>
    <t>13. Tipología</t>
  </si>
  <si>
    <t>Eficacia</t>
  </si>
  <si>
    <t>Anual</t>
  </si>
  <si>
    <t>14. Fecha de programación</t>
  </si>
  <si>
    <t>Enero de 2019</t>
  </si>
  <si>
    <t>15. Tipo anualización</t>
  </si>
  <si>
    <t>Semestral</t>
  </si>
  <si>
    <t>16. Objetivo y descripción del Indicador</t>
  </si>
  <si>
    <t>Trimestral</t>
  </si>
  <si>
    <t>1. Orientar las acciones de la Secretaría Distrital de Movilidad hacia la visión cero, es decir, la reducción sustancial de víctimas fatales y lesionadas en siniestros de tránsito</t>
  </si>
  <si>
    <t>17. Fuente u origen de Datos</t>
  </si>
  <si>
    <t xml:space="preserve">Registros administrativos. </t>
  </si>
  <si>
    <t>Mensual</t>
  </si>
  <si>
    <t xml:space="preserve">2. Fomentar la cultura ciudadana y el respeto entre todos los usuarios de todas las formas de transporte, protegiendo en especial los actores vulnerables y los modos activos </t>
  </si>
  <si>
    <t>18. Fórmula de Cálculo</t>
  </si>
  <si>
    <t>(Total actividades ejecutadas / Total actividades programadas)*100</t>
  </si>
  <si>
    <t>3. Propender por la sostenibilidad ambiental, económica y social de la movilidad en una visión integral de planeación de ciudad y movilidad</t>
  </si>
  <si>
    <t>19. Unidad de medida del indicador</t>
  </si>
  <si>
    <t>Porcentaje</t>
  </si>
  <si>
    <t>4. Ser ejemplo en la rendición de cuentas a la ciudadanía</t>
  </si>
  <si>
    <t xml:space="preserve">20.  Nombre de las Variables </t>
  </si>
  <si>
    <t>VARIABLE 1 - Numerador</t>
  </si>
  <si>
    <t>VARIABLE 2 - Denominador</t>
  </si>
  <si>
    <t>Eficiencia</t>
  </si>
  <si>
    <t>5. Ser transparente, incluyente, equitativa en género y garantista de la participación e involucramiento ciudadanos y del sector privado</t>
  </si>
  <si>
    <t xml:space="preserve">Total actividades ejecutadas </t>
  </si>
  <si>
    <t>Total actividades programadas</t>
  </si>
  <si>
    <t>Efectividad</t>
  </si>
  <si>
    <t xml:space="preserve">6. Proveer un ecosistema adecuado para la innovación y adopción  de nuevas y mejores tecnologías de movilidad y de información y comunicación </t>
  </si>
  <si>
    <t>21. Unidad de medida (de la variable)</t>
  </si>
  <si>
    <t>Cantidad</t>
  </si>
  <si>
    <t>22. Descripción de la variable</t>
  </si>
  <si>
    <t>Corresponde a las actividades del Modelo Integrado de Planeación y Gestión - MIPG efectivamente realizadas y evidenciadas.</t>
  </si>
  <si>
    <t>8. Contar con un excelente equipo humano y condiciones laborales que hagan de la Secretaría Distrital de Movilidad un lugar atractivo para trabajar y desarrollarse profesionalmente</t>
  </si>
  <si>
    <t>23. Inicio de la Serie</t>
  </si>
  <si>
    <t>25. Línea base</t>
  </si>
  <si>
    <t>N.A.</t>
  </si>
  <si>
    <t>24. Fin de la Serie</t>
  </si>
  <si>
    <t>Diciembre de 2019</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</si>
  <si>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</si>
  <si>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</si>
  <si>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</si>
  <si>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</si>
  <si>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</si>
  <si>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</si>
  <si>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</si>
  <si>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</si>
  <si>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</si>
  <si>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</si>
  <si>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</si>
  <si>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</si>
  <si>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</si>
  <si>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</si>
  <si>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</si>
  <si>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</si>
  <si>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</si>
  <si>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</si>
  <si>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</si>
  <si>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</si>
  <si>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</si>
  <si>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</si>
  <si>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</si>
  <si>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</si>
  <si>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</si>
  <si>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</si>
  <si>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</si>
  <si>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</si>
  <si>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</si>
  <si>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En cumplimiento de las directrices institucionales se implementan los diferentes componentes que permiten afianzar la gestión de la SDM en el marco de la transparencia y la aplicación de los principios y valores institucionales, lo cual permitirá generar confianza ante sus partes interesadas.</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</si>
  <si>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</si>
  <si>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</si>
  <si>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</si>
  <si>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</si>
  <si>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</si>
  <si>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</si>
  <si>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</si>
  <si>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</si>
  <si>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</si>
  <si>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</si>
  <si>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</si>
  <si>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</si>
  <si>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CODIGO: PE01-PR01-F02</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</si>
  <si>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</si>
  <si>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</si>
  <si>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</si>
  <si>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</si>
  <si>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</si>
  <si>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</si>
  <si>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</si>
  <si>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</si>
  <si>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</si>
  <si>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</si>
  <si>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</si>
  <si>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</si>
  <si>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</si>
  <si>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</si>
  <si>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</si>
  <si>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</si>
  <si>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</si>
  <si>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</si>
  <si>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</si>
  <si>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</si>
  <si>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</si>
  <si>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</si>
  <si>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</si>
  <si>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5. Ser referente mundial al contar con un equipo humano comprometido y competente.</t>
  </si>
  <si>
    <t>Componente Institucional</t>
  </si>
  <si>
    <t>% de Cumplimiento = (Numerador / Denominador )*100</t>
  </si>
  <si>
    <t>Expedir los actos administrativos que impulsan procesalmente las investigaciones administrativas por infracciones a las normas de transporte público</t>
  </si>
  <si>
    <t>Enero 2019</t>
  </si>
  <si>
    <t>(No. de actos administrativos que impulsan procesalmente las investigaciones expedidos   / No. investigaciones administrativas  que se encuentren en trámite  a 31 de diciembre de la vigencia inmediatamente anterior)*100</t>
  </si>
  <si>
    <t>No. De actos administrativos que impulsan procesalmente las investigaciones administrativas por infracciones a las normas de transporte público, respecto de las investigaciones en trámite a 31 de diciembre de la vigencia inmediatamente anterior</t>
  </si>
  <si>
    <t>No. investigaciones administrativas  que se encuentren en trámite  a 31 de diciembre de la vigencia inmediatamente anterior</t>
  </si>
  <si>
    <t xml:space="preserve">Cantidad </t>
  </si>
  <si>
    <t>Son todos los actos y actuaciones administrativas que se expidan y que impulsen procesalmente las investigaciones administrativas por infracción a las nomas de transporte público</t>
  </si>
  <si>
    <t>% de meta programado</t>
  </si>
  <si>
    <t xml:space="preserve">Juan Carlos Espeleta Sánchez </t>
  </si>
  <si>
    <t xml:space="preserve">Diana Vidal Caicedo </t>
  </si>
  <si>
    <t>% meta programada</t>
  </si>
  <si>
    <t xml:space="preserve">Se materializan los  principios de legalidad y  celeridad de las actuaciones administrativas mediante los pronunciamientos que en derecho correspondan respecto de los informes de infracción de transporte, quejas y/o reportes.  </t>
  </si>
  <si>
    <t xml:space="preserve">Juan Carlos Espeleta Sanchez </t>
  </si>
  <si>
    <t xml:space="preserve">Investigaciones administrativas resueltas de fondo y cuyos hechos hayan acaeciedo en la  antepenúltima vigencia y que se encuentren en trámite. </t>
  </si>
  <si>
    <t>(No. de investigaciones administrativas resueltas de fondo / No. de investigaciones cuyos hechos hayan acaecido en la antepenúltima vigencia y que se encuentren en trámite)*100</t>
  </si>
  <si>
    <t>No. de investigaciones administrativas resueltas de fondo.</t>
  </si>
  <si>
    <t xml:space="preserve">No. de investigaciones cuyos hechos hayan acaecido en la antepenúltima  vigencia y que se encuentren en trámite al inciar la presente vigencia. </t>
  </si>
  <si>
    <t xml:space="preserve">Son las investigaciones en las cuales se expide el acto administrativo de fondo, resolviendo en primera instancia la actuación administrativa  sancionando, absolviendo, cerrando o todas aquellas que pongan fin al proceso. </t>
  </si>
  <si>
    <t xml:space="preserve">Son el número de investigaciones administrativas cuyos hechos acaecieron  en la antepenúltima vigencia y que se encuentran en trámite, es decir, respecto de las mismas  no se ha expedido un acto administrativo de fondo que haya adquirido firmeza. </t>
  </si>
  <si>
    <t>% META  PROGRAMADA</t>
  </si>
  <si>
    <r>
      <t>Formato de Anexo de Ac</t>
    </r>
    <r>
      <rPr>
        <b/>
        <sz val="10"/>
        <color indexed="8"/>
        <rFont val="Arial"/>
        <family val="2"/>
      </rPr>
      <t>tividades</t>
    </r>
  </si>
  <si>
    <t>CODIGO Y NOMBRE DEL PROYECTO DE INVERSIÓN O DEL POA SIN INVERSIÓN</t>
  </si>
  <si>
    <t>SUBSECRETARÍA RESPONSABLE:</t>
  </si>
  <si>
    <t>ORDENADOR DEL GASTO:</t>
  </si>
  <si>
    <t xml:space="preserve">Dra. Diana Vidal </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</si>
  <si>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</si>
  <si>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</si>
  <si>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</si>
  <si>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</si>
  <si>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</si>
  <si>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</si>
  <si>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</si>
  <si>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</si>
  <si>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</si>
  <si>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</si>
  <si>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</si>
  <si>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</si>
  <si>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Dimensión evaluación de resultados</t>
  </si>
  <si>
    <t>N.A</t>
  </si>
  <si>
    <t>TOTAL MAGNITUD VIGENCIA</t>
  </si>
  <si>
    <r>
      <t>Sección No. 1: PROGRAMACIÓN  VIGENCIA _</t>
    </r>
    <r>
      <rPr>
        <b/>
        <u/>
        <sz val="11"/>
        <color indexed="56"/>
        <rFont val="Calibri"/>
        <family val="2"/>
      </rPr>
      <t>2019</t>
    </r>
  </si>
  <si>
    <t>SEGUIMIENTO PLAN OPERATIVO ANUAL - POA                                         VIGENCIA:2019</t>
  </si>
  <si>
    <t xml:space="preserve">Subdirección de Control e Investigaciones de Transporte Público </t>
  </si>
  <si>
    <t xml:space="preserve">Sistema de información (SICON)  y/o herramienta tecnológica institucionalmente adoptada que haga sus veces y base de datos de la Subdirección de Control e Investigaciones de Transporte Público. </t>
  </si>
  <si>
    <t xml:space="preserve">Sistema de información (SICON) y/o herramienta tecnológica institucionalmente adoptada que haga sus veces y base de datos de la Subdirección de Control e Investigaciones de Transporte Público. </t>
  </si>
  <si>
    <t xml:space="preserve">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 </t>
  </si>
  <si>
    <t>Proferir los actos administrativos que en derecho correspondan y que resuelvan de fondo  los procesos administrativos sancionatorios adelantados por la Subdirección de Control e Investigaciones de Transporte Público,  y cuyos hechos hayan acecido en la antepenúltima vigencia (entendida como la segunda vigencia,  anterior a la vigencia actual) y que se encuentren en trámite al iniciar la vigencia actual. La magnitud de la meta se alcanza al finalizar la vigencia.</t>
  </si>
  <si>
    <t>Subdirección de Control e Investigaciones de Transporte Público</t>
  </si>
  <si>
    <t xml:space="preserve">Corresponde a las actividades registradas en cada componente del Modelo Integrado de Planeación y Gestión - MIPG donde participa la Subdirección de Control e Investigaciones de Transporte Público, de conformidad con el anexo de actividades de este indicador. </t>
  </si>
  <si>
    <t>POA sin inversión de la Subdirección de Control e Investigaciones de Transporte Público</t>
  </si>
  <si>
    <t>Subsecretaría de Servicios a la Ciudadanía</t>
  </si>
  <si>
    <t>4. Realizar el 100% de las actividades programadas en el Modelo Integrado de Planeación y Gestión - MIPG de la vigencia, por la Subdirección de Control e Investigaciones al Transporte Público</t>
  </si>
  <si>
    <t xml:space="preserve">Verificar el cumplimiento de los compromisos adquiridos por la Subdirección de Control e Investigaciones al Transporte Público en el Modelo Integrado de Planeación y Gestión - MIPG de la vigencia.
</t>
  </si>
  <si>
    <t>Son actuaciones administrativas de naturaleza  sancionatoria,  sobre las cuales se está surtiendo el proceso administrativo  iniciándose  con el acto administrativo  que impulsa procesalmente las investigaciones administrativas por infracción a las nomas de transporte público</t>
  </si>
  <si>
    <t>PM05</t>
  </si>
  <si>
    <t xml:space="preserve">2 y 26 </t>
  </si>
  <si>
    <t xml:space="preserve">Para la vigencia 2019, no se incrementa el valor de la meta, toda vez que, se presentan circunstancias entre otras como: Aumento de las funciones asignadas a la Subdirección como resultado del  rediseño institucional (Decreto No. 672 de 2018), incremento de los informes,  reportes y/o quejas,   necesidad de requerimientos previos a la apertura de la investigación administrativa, etc.,  afectando o incidiendo en el cumplimiento de la meta, razones para mantener el valor de la meta señalado. </t>
  </si>
  <si>
    <t>2. 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</si>
  <si>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 xml:space="preserve">Actos administrativos expedidos respecto de  los informes de infracción de transporte, quejas, reportes, visitas administrativas y/o chequeos documentales  allegados  y que sean competencia de la Subdirección de Control e Investigaciones de Transporte Público. </t>
  </si>
  <si>
    <t>Proferir los actos administrativos que en derecho correspondan respecto de los informes de infracción de transporte, quejas, reportes, visitas administrativas y/o chequeos documentales , que sean competencia de la Subdirección de Control e Investigaciones de Transporte Público. La magnitud de la meta se alcanza al finalizar la vigencia.</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</si>
  <si>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</si>
  <si>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 xml:space="preserve">No. de actos administrativos expedidos  respecto de los informes de infracción de transporte, quejas, reportes, visitas administrativas y/o chequeos documentales </t>
  </si>
  <si>
    <t xml:space="preserve">No.  de informes de informes de infracción de transporte, quejas, reportes, visitas administrativas y/o chequeos documentales </t>
  </si>
  <si>
    <t xml:space="preserve">Son los actos administrativos que se suscriban por el Subdirector donde se haga el pronunciamiento jurídico frente a los informes de infracción de transporte, quejas, reportes, visitas administrativas y/o chequeos documentales </t>
  </si>
  <si>
    <t xml:space="preserve">Corresponde al total de los informes de infracción de transporte, quejas, reportes, visitas administrativas y/o chequeos documentales , que sean competencia de la Subdirección.  </t>
  </si>
  <si>
    <t>Expedir los actos adminsitrativos que en derecho correspondan de conformidad con la normatividad vigente y la competencia de la Subdirección</t>
  </si>
  <si>
    <t>VERSIÓN: 1.0</t>
  </si>
  <si>
    <t>VERSIÓN 1.0</t>
  </si>
  <si>
    <t>CÓDIGO: PE01-PR01-F07</t>
  </si>
  <si>
    <t xml:space="preserve">SISTEMA INTEGRADO DE GESTION DISTRITAL BAJO EL ESTÁNDAR MIPG
</t>
  </si>
  <si>
    <t>Formato de programación y seguimiento al Plan Operativo Anual de gestión sin inversión</t>
  </si>
  <si>
    <t>Código: PE01-PR01-F02</t>
  </si>
  <si>
    <t>Versión: 1.0</t>
  </si>
  <si>
    <t>SUBSECRETARIA RESPONSABLE:</t>
  </si>
  <si>
    <t>Subsecretaría de Servicios a la  Ciudadanía</t>
  </si>
  <si>
    <t>PROGRAMACIÓN CUATRIENIO</t>
  </si>
  <si>
    <t>% CUMPLIMIENTO CUATRIENIO</t>
  </si>
  <si>
    <t>TIPO DE ANUALIZACIÓN</t>
  </si>
  <si>
    <t xml:space="preserve">VARIABLE </t>
  </si>
  <si>
    <t>MAGNITUD CUATRIENIO</t>
  </si>
  <si>
    <t>VIGENCIA 2016</t>
  </si>
  <si>
    <t>VIGENCIA 2017</t>
  </si>
  <si>
    <t>VIGENCIA 2018</t>
  </si>
  <si>
    <t>VIGENCIA 2019</t>
  </si>
  <si>
    <t>VIGENCIA 2020</t>
  </si>
  <si>
    <t>MAGNITUD META - Vigencia</t>
  </si>
  <si>
    <t>SISTEMA INTEGRADO DE GESTION DISTRITAL BAJO EL ESTÁNDAR MIPG</t>
  </si>
  <si>
    <t>SISTEMA INTEGRADO DE GESTION DISTRITAL  BAJO EL ESTÁNDAR MIPG</t>
  </si>
  <si>
    <t xml:space="preserve">1. Impulsar procesalmente el 70% de las investigaciones administrativas por infracción a las normas de transporte público que se encuentren en trámite al  31 de diciembre de la vigencia inmediatamente anterior. </t>
  </si>
  <si>
    <t>En razón del aumento de funciones asignadas a la Subdirección de Control e Investigaciones al Transporte Público como consecuencia del rediseño institucional (Decreto No. 672 de 2018)  y al incremento de las investigaciones administrativas, se hace necesario reducir la magnitud de la meta</t>
  </si>
  <si>
    <t xml:space="preserve">Dar el oportuno impulso procesal respecto de las investigaciones administrativas por presunta violación a las normas de transporte público  en curso. </t>
  </si>
  <si>
    <t>Expedir los actos administrativos que en derecho correspondan de conformidad con la normatividad vigente y la competencia de la Subdirección</t>
  </si>
  <si>
    <t xml:space="preserve">Ana María Corredor Yunis /                                                                                                                                                         
Juan Carlos Espeleta Sánchez </t>
  </si>
  <si>
    <t xml:space="preserve">Ana Maria Corredor Yunis /                                                                                                                                                         
Juan Carlos Espeleta Sánchez </t>
  </si>
  <si>
    <t xml:space="preserve">La confianza percibida al materializarse los  principios de legalidad, eficacia, economía y  celeridad,  con las decisiones oportunas que se profirieran de fondo.  </t>
  </si>
  <si>
    <t xml:space="preserve">La Subdirección de Control e Investigaciones al Transporte Público, presentó el informe de gestión y de resultados en el cual incluyó detalladamente aspectos como: Principales logros, planta de personal, concpeto general, conclusiones y recomendaciones para la vigencia 2019.  </t>
  </si>
  <si>
    <t>La Subdirección de Control e Investigaciones al Transporte Público, presentó el informe de gestión y de resultados  correspondiente a la vigencia 2018.</t>
  </si>
  <si>
    <t xml:space="preserve">La Subdirección de Control e Investigaciones al Transporte Público, presentó el informe de gestión y de resultados correspondiente a la vigencia 2018 en el cual incluyó detalladamente aspectos como: Principales logros, planta de personal, concepto general, conclusiones y recomendaciones para la vigencia 2019.  </t>
  </si>
  <si>
    <t>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</si>
  <si>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Proferir dentro de las investigaciones administrativas por infracciones a las normas de transporte público que se encuentren en curso a 31 de diciembre de la vigencia inmediatamente anterior, los  actos administrativos que impulsan procesalmente las investigaciones administrativas por infracciones a las normas de transporte público.  La magnitud de la meta se alcanza al finalizar la vigencia.</t>
  </si>
  <si>
    <t>La Subdirección de Control e Investigaciones al Transporte Público respecto de (2.089) investigaciones administrativas en trámite a 31 de diciembre de 2018, profirió (578) actos administrativos que impulsan procesalmente las mismas, alcanzando un importante porcentaje de ejecución respecto del valor de la meta programada</t>
  </si>
  <si>
    <t xml:space="preserve"> La Subdirección de Control e Investigaciones de Transporte Público durante el segundo trimestre de la vigencia 2019, profirió un importante número de actos administrativos respecto de los reportes allegados que son de su competencia, sin embargo, se presentaron circunstancias que sin duda afectan negativamente su ejecución. (incremento de los informes de infracción, pronunciamiento del Consejo de Estado y contratación de personal) 
</t>
  </si>
  <si>
    <t xml:space="preserve"> Este indicador reporta una notoria e importante ejecución en el segundo trimestre de la vigencia 2019, incrementándose la expedición de los actos administrativos que resuelven las investigaciones administrativas,  previendo la  ocurrencia del  fenómeno jurídico de la caducidad  de la facultad sancionatoria en las investigaciones administrativas por presunta violación a las normas de transporte público, garantizándose la oportunidad de las decisiones de fondo proferidas por la Subdirección de Control e Investigaciones al Transporte Público.</t>
  </si>
  <si>
    <t>OBJETIVO ESTRATÉGICO Y DE CALIDAD</t>
  </si>
  <si>
    <t>Realizar el informe de gestión de la vigencia 2018, el cual dadá las bases para la programación de metas para 2019</t>
  </si>
  <si>
    <t>Fue realizado en el mes de enero de 2019,  obdece a lo requerido en MIPG.</t>
  </si>
  <si>
    <t xml:space="preserve">Carlos Alberto Rodríguez Garzón </t>
  </si>
  <si>
    <t>Por cambio en el equipo técnico operativo se actualiza información de  responsables del análisis</t>
  </si>
  <si>
    <t>El cumplimiento de la meta programada se alcanza al finalizar la vigencia, sin embargo, la ejecución del año de la vigencia 2019  representa constancia en la labor ejecutada por la Subdirección en los  actos administrativos proferidos que resuelven de fondo las investigaciones administrativas que se encuentran en trámite y cuyos hechos datan del año 2016, constituyendo prioridad de la Subdirección de Control e Investigaciones al Transporte Público orientada a  prever la ocurrencia del fenómeno jurídico de la caducidad de la facultad sancionatoria.</t>
  </si>
  <si>
    <t>Este indicador reporta una adecuada ejecución en el cuarto trimestre de la vigencia 2019,  expidiéndose  de manera efectiva los actos administrativos que resuelven las investigaciones administrativas,  previendo la  ocurrencia del  fenómeno jurídico de la caducidad  de la facultad sancionatoria en las investigaciones administrativas por presunta violación a las normas de transporte público, garantizándose la oportunidad de las decisiones de fondo proferidas por la Subdirección de Control e Investigaciones al Transporte Público.</t>
  </si>
  <si>
    <t>La Subdirección de Control e Investigaciones al Transporte Público respecto de (2.089) investigaciones administrativas en trámite a 31 de diciembre de 2018, profirió en el cuarto trimestre (393) actos administrativos que impulsan procesalmente las mismas, permitiendo el cumplimiento del valor de la meta programada en la vigencia.</t>
  </si>
  <si>
    <t>La Subdirección de Control e Investigaciones de Transporte Público, durante  la vigencia 2019, impulsó procesalmente las investigaciones administrativas por presunta violación a las normas de transporte público, profiriendo un importante número de actos administrativos contribuyendo no solo al cumplimiento de la meta programada sino a la materialización del principio de celeridad en las actuaciones administrativas. El cumplimiento de la meta se alcanzó al finalizar la vigencia.</t>
  </si>
  <si>
    <t>La Subdirección de Control e Investigaciones al Transporte Público respecto del indicador , profirió en el cuarto trimestre un importante nùmero (1.001) actos administrativos que en derecho correspondieron respecto de los informes de infracción de transporte, quejas, reportes, visitas administrativas y/o chequeos documentales, permitiendo  no solamente el cumplimiento del valor de la meta programada para la vigencia sino el inicio de las investigaciones administrativas a que haya lugar.</t>
  </si>
  <si>
    <t xml:space="preserve">
La Subdirección de Control e Investigaciones al Transporte Público durante la vigencia 2019 alcanzó el cumplimiento de la meta programada, acotando que  circunstancias  como: (incremento de los informes de infracción, pronunciamiento del Consejo de Estado y contratación de personal), que se presentaron en el segundo trimestre  de la vigencia incidieron en la ejecuciòn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</si>
</sst>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164" formatCode="_ * #,##0.00_ ;_ * \-#,##0.00_ ;_ * &quot;-&quot;??_ ;_ @_ "/>
    <numFmt numFmtId="165" formatCode="0.0%"/>
    <numFmt numFmtId="166" formatCode="0.0"/>
    <numFmt numFmtId="167" formatCode="_(* #,##0.00_);_(* \(#,##0.00\);_(* &quot;-&quot;??_);_(@_)"/>
    <numFmt numFmtId="168" formatCode="_(* #,##0_);_(* \(#,##0\);_(* &quot;-&quot;??_);_(@_)"/>
    <numFmt numFmtId="169" formatCode="#,##0_ ;\-#,##0\ "/>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Arial"/>
      <family val="2"/>
    </font>
    <font>
      <sz val="10"/>
      <color theme="1"/>
      <name val="Arial"/>
      <family val="2"/>
    </font>
    <font>
      <sz val="9"/>
      <color theme="1"/>
      <name val="Arial"/>
      <family val="2"/>
    </font>
    <font>
      <sz val="9"/>
      <color theme="0" tint="-0.14999847407452621"/>
      <name val="Arial"/>
      <family val="2"/>
    </font>
    <font>
      <b/>
      <sz val="11"/>
      <color theme="1"/>
      <name val="Arial"/>
      <family val="2"/>
    </font>
    <font>
      <sz val="10"/>
      <name val="Arial"/>
      <family val="2"/>
    </font>
    <font>
      <b/>
      <sz val="11"/>
      <name val="Arial"/>
      <family val="2"/>
    </font>
    <font>
      <b/>
      <sz val="9"/>
      <color theme="1"/>
      <name val="Arial"/>
      <family val="2"/>
    </font>
    <font>
      <b/>
      <sz val="9"/>
      <name val="Arial"/>
      <family val="2"/>
    </font>
    <font>
      <sz val="9"/>
      <name val="Arial"/>
      <family val="2"/>
    </font>
    <font>
      <u/>
      <sz val="9"/>
      <name val="Arial"/>
      <family val="2"/>
    </font>
    <font>
      <sz val="9"/>
      <color theme="4"/>
      <name val="Arial"/>
      <family val="2"/>
    </font>
    <font>
      <b/>
      <sz val="9"/>
      <color theme="4"/>
      <name val="Arial"/>
      <family val="2"/>
    </font>
    <font>
      <sz val="9"/>
      <color rgb="FFFF0000"/>
      <name val="Arial"/>
      <family val="2"/>
    </font>
    <font>
      <sz val="7"/>
      <color theme="1"/>
      <name val="Arial"/>
      <family val="2"/>
    </font>
    <font>
      <b/>
      <sz val="10"/>
      <name val="Arial"/>
      <family val="2"/>
    </font>
    <font>
      <b/>
      <sz val="14"/>
      <color theme="1"/>
      <name val="Arial"/>
      <family val="2"/>
    </font>
    <font>
      <b/>
      <sz val="16"/>
      <color theme="1"/>
      <name val="Calibri"/>
      <family val="2"/>
      <scheme val="minor"/>
    </font>
    <font>
      <b/>
      <sz val="18"/>
      <color theme="1"/>
      <name val="Calibri"/>
      <family val="2"/>
      <scheme val="minor"/>
    </font>
    <font>
      <b/>
      <sz val="12"/>
      <color theme="1"/>
      <name val="Arial"/>
      <family val="2"/>
    </font>
    <font>
      <sz val="11"/>
      <color theme="1"/>
      <name val="Arial"/>
      <family val="2"/>
    </font>
    <font>
      <sz val="11"/>
      <name val="Arial"/>
      <family val="2"/>
    </font>
    <font>
      <sz val="9"/>
      <color theme="0" tint="-0.34998626667073579"/>
      <name val="Arial"/>
      <family val="2"/>
    </font>
    <font>
      <sz val="9"/>
      <color theme="0" tint="-0.249977111117893"/>
      <name val="Arial"/>
      <family val="2"/>
    </font>
    <font>
      <b/>
      <sz val="9"/>
      <color theme="0"/>
      <name val="Arial"/>
      <family val="2"/>
    </font>
    <font>
      <sz val="9"/>
      <color theme="0"/>
      <name val="Arial"/>
      <family val="2"/>
    </font>
    <font>
      <sz val="10"/>
      <color rgb="FFFF0000"/>
      <name val="Arial"/>
      <family val="2"/>
    </font>
    <font>
      <b/>
      <sz val="10"/>
      <color indexed="8"/>
      <name val="Arial"/>
      <family val="2"/>
    </font>
    <font>
      <b/>
      <sz val="11"/>
      <color theme="3" tint="-0.499984740745262"/>
      <name val="Calibri"/>
      <family val="2"/>
      <scheme val="minor"/>
    </font>
    <font>
      <b/>
      <u/>
      <sz val="11"/>
      <color indexed="56"/>
      <name val="Calibri"/>
      <family val="2"/>
    </font>
    <font>
      <sz val="11"/>
      <name val="Calibri"/>
      <family val="2"/>
      <scheme val="minor"/>
    </font>
    <font>
      <b/>
      <sz val="11"/>
      <color theme="1"/>
      <name val="Calibri"/>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sz val="10"/>
      <color theme="0"/>
      <name val="Arial"/>
      <family val="2"/>
    </font>
    <font>
      <b/>
      <sz val="9"/>
      <color indexed="81"/>
      <name val="Tahoma"/>
      <family val="2"/>
    </font>
    <font>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s>
  <cellStyleXfs count="8">
    <xf numFmtId="0" fontId="0" fillId="0" borderId="0"/>
    <xf numFmtId="41" fontId="1" fillId="0" borderId="0" applyFont="0" applyFill="0" applyBorder="0" applyAlignment="0" applyProtection="0"/>
    <xf numFmtId="9" fontId="1"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167" fontId="1" fillId="0" borderId="0" applyFont="0" applyFill="0" applyBorder="0" applyAlignment="0" applyProtection="0"/>
  </cellStyleXfs>
  <cellXfs count="469">
    <xf numFmtId="0" fontId="0" fillId="0" borderId="0" xfId="0"/>
    <xf numFmtId="0" fontId="4" fillId="0" borderId="0" xfId="0" applyFont="1" applyAlignment="1">
      <alignment horizontal="center"/>
    </xf>
    <xf numFmtId="0" fontId="5" fillId="0" borderId="0" xfId="0" applyFont="1"/>
    <xf numFmtId="0" fontId="4" fillId="0" borderId="0" xfId="0" applyFont="1"/>
    <xf numFmtId="0" fontId="6" fillId="0" borderId="0" xfId="0" applyFont="1" applyFill="1"/>
    <xf numFmtId="0" fontId="6" fillId="0" borderId="0" xfId="0" applyFont="1"/>
    <xf numFmtId="0" fontId="7" fillId="0" borderId="0" xfId="0" applyFont="1" applyFill="1"/>
    <xf numFmtId="0" fontId="7" fillId="0" borderId="0" xfId="3" applyFont="1" applyFill="1" applyAlignment="1" applyProtection="1">
      <alignment vertical="center" wrapText="1"/>
    </xf>
    <xf numFmtId="0" fontId="12" fillId="5" borderId="1" xfId="4" applyFont="1" applyFill="1" applyBorder="1" applyAlignment="1">
      <alignment horizontal="left" vertical="center" wrapText="1"/>
    </xf>
    <xf numFmtId="0" fontId="13" fillId="2" borderId="1" xfId="4" applyFont="1" applyFill="1" applyBorder="1" applyAlignment="1">
      <alignment horizontal="center" vertical="center"/>
    </xf>
    <xf numFmtId="0" fontId="13" fillId="3" borderId="1" xfId="4" applyFont="1" applyFill="1" applyBorder="1" applyAlignment="1">
      <alignment horizontal="center" vertical="center"/>
    </xf>
    <xf numFmtId="0" fontId="12" fillId="5" borderId="1" xfId="4" applyFont="1" applyFill="1" applyBorder="1" applyAlignment="1">
      <alignment vertical="center" wrapText="1"/>
    </xf>
    <xf numFmtId="0" fontId="7" fillId="0" borderId="0" xfId="3" applyFont="1" applyFill="1" applyAlignment="1" applyProtection="1">
      <alignment vertical="center"/>
    </xf>
    <xf numFmtId="0" fontId="12" fillId="5" borderId="1" xfId="4" applyFont="1" applyFill="1" applyBorder="1" applyAlignment="1">
      <alignment vertical="top" wrapText="1"/>
    </xf>
    <xf numFmtId="0" fontId="12" fillId="5" borderId="1" xfId="4"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 xfId="4" applyFont="1" applyFill="1" applyBorder="1" applyAlignment="1">
      <alignment horizontal="center" vertical="center"/>
    </xf>
    <xf numFmtId="0" fontId="12" fillId="5" borderId="1" xfId="4" applyFont="1" applyFill="1" applyBorder="1" applyAlignment="1" applyProtection="1">
      <alignment horizontal="justify" vertical="center" wrapText="1"/>
      <protection locked="0"/>
    </xf>
    <xf numFmtId="0" fontId="12" fillId="5" borderId="1" xfId="4" applyFont="1" applyFill="1" applyBorder="1" applyAlignment="1">
      <alignment horizontal="justify" vertical="center" wrapText="1"/>
    </xf>
    <xf numFmtId="0" fontId="12" fillId="5" borderId="1" xfId="4" applyFont="1" applyFill="1" applyBorder="1" applyAlignment="1" applyProtection="1">
      <alignment horizontal="center" vertical="center" wrapText="1"/>
      <protection locked="0"/>
    </xf>
    <xf numFmtId="0" fontId="18" fillId="0" borderId="0" xfId="0" applyFont="1" applyProtection="1"/>
    <xf numFmtId="0" fontId="0" fillId="0" borderId="0" xfId="0" applyProtection="1"/>
    <xf numFmtId="0" fontId="18" fillId="0" borderId="0" xfId="0" applyFont="1" applyAlignment="1" applyProtection="1">
      <alignment horizontal="center"/>
    </xf>
    <xf numFmtId="0" fontId="19" fillId="3" borderId="0" xfId="4" applyFont="1" applyFill="1" applyAlignment="1">
      <alignment horizontal="center" vertical="center"/>
    </xf>
    <xf numFmtId="0" fontId="9" fillId="3" borderId="0" xfId="4" applyFont="1" applyFill="1" applyAlignment="1">
      <alignment vertical="center"/>
    </xf>
    <xf numFmtId="0" fontId="9" fillId="3" borderId="0" xfId="4" applyFont="1" applyFill="1" applyAlignment="1">
      <alignment vertical="top" wrapText="1"/>
    </xf>
    <xf numFmtId="9" fontId="19" fillId="3" borderId="0" xfId="6" applyFont="1" applyFill="1" applyAlignment="1">
      <alignment vertical="center"/>
    </xf>
    <xf numFmtId="9" fontId="9" fillId="3" borderId="0" xfId="6" applyFont="1" applyFill="1" applyAlignment="1">
      <alignment vertical="center"/>
    </xf>
    <xf numFmtId="0" fontId="0" fillId="2" borderId="0" xfId="0" applyFill="1" applyBorder="1" applyProtection="1">
      <protection locked="0"/>
    </xf>
    <xf numFmtId="0" fontId="21" fillId="2" borderId="0" xfId="0" applyFont="1" applyFill="1" applyBorder="1" applyAlignment="1" applyProtection="1">
      <alignment vertical="center"/>
      <protection locked="0"/>
    </xf>
    <xf numFmtId="0" fontId="21" fillId="2" borderId="0" xfId="0" applyFont="1" applyFill="1" applyBorder="1" applyAlignment="1" applyProtection="1">
      <alignment vertical="center" wrapText="1"/>
      <protection locked="0"/>
    </xf>
    <xf numFmtId="0" fontId="21" fillId="2" borderId="0" xfId="0" applyFont="1" applyFill="1" applyBorder="1" applyAlignment="1" applyProtection="1">
      <alignment horizontal="center" vertical="center" wrapText="1"/>
      <protection locked="0"/>
    </xf>
    <xf numFmtId="166" fontId="21" fillId="2" borderId="0" xfId="0" applyNumberFormat="1" applyFont="1" applyFill="1" applyBorder="1" applyAlignment="1" applyProtection="1">
      <alignment horizontal="center" vertical="center" wrapText="1"/>
      <protection locked="0"/>
    </xf>
    <xf numFmtId="0" fontId="22" fillId="2" borderId="0" xfId="0" applyFont="1" applyFill="1" applyBorder="1" applyAlignment="1" applyProtection="1">
      <alignment vertical="center" wrapText="1"/>
      <protection locked="0"/>
    </xf>
    <xf numFmtId="0" fontId="0" fillId="0" borderId="0" xfId="0" applyFill="1" applyProtection="1">
      <protection locked="0"/>
    </xf>
    <xf numFmtId="0" fontId="21" fillId="0" borderId="0" xfId="0" applyFont="1" applyBorder="1" applyAlignment="1" applyProtection="1">
      <alignment horizontal="center" vertical="center" wrapText="1"/>
      <protection locked="0"/>
    </xf>
    <xf numFmtId="0" fontId="21" fillId="0" borderId="0" xfId="0" applyFont="1" applyBorder="1" applyAlignment="1" applyProtection="1">
      <alignment vertical="center" wrapText="1"/>
      <protection locked="0"/>
    </xf>
    <xf numFmtId="0" fontId="22" fillId="0" borderId="0" xfId="0" applyFont="1" applyBorder="1" applyAlignment="1" applyProtection="1">
      <alignment horizontal="center" vertical="center" wrapText="1"/>
      <protection locked="0"/>
    </xf>
    <xf numFmtId="0" fontId="0" fillId="0" borderId="0" xfId="0" applyBorder="1" applyProtection="1">
      <protection locked="0"/>
    </xf>
    <xf numFmtId="0" fontId="0" fillId="0" borderId="0" xfId="0" applyFont="1" applyBorder="1" applyAlignment="1" applyProtection="1">
      <protection locked="0"/>
    </xf>
    <xf numFmtId="0" fontId="23" fillId="0" borderId="18" xfId="0" applyFont="1" applyBorder="1" applyAlignment="1" applyProtection="1">
      <alignment vertical="center" wrapText="1"/>
      <protection locked="0"/>
    </xf>
    <xf numFmtId="0" fontId="6" fillId="0" borderId="0" xfId="0" applyFont="1" applyFill="1" applyProtection="1">
      <protection locked="0"/>
    </xf>
    <xf numFmtId="0" fontId="6" fillId="0" borderId="0" xfId="0" applyFont="1" applyFill="1" applyAlignment="1" applyProtection="1">
      <alignment horizontal="center" vertical="center"/>
      <protection locked="0"/>
    </xf>
    <xf numFmtId="0" fontId="10" fillId="7" borderId="22" xfId="3" applyFont="1" applyFill="1" applyBorder="1" applyAlignment="1" applyProtection="1">
      <alignment horizontal="center" vertical="center" wrapText="1"/>
      <protection locked="0"/>
    </xf>
    <xf numFmtId="10" fontId="10" fillId="7" borderId="1" xfId="3" applyNumberFormat="1" applyFont="1" applyFill="1" applyBorder="1" applyAlignment="1" applyProtection="1">
      <alignment horizontal="center" vertical="center" wrapText="1"/>
      <protection hidden="1"/>
    </xf>
    <xf numFmtId="0" fontId="25" fillId="9" borderId="1" xfId="0" applyNumberFormat="1" applyFont="1" applyFill="1" applyBorder="1" applyAlignment="1" applyProtection="1">
      <alignment horizontal="justify" vertical="center" wrapText="1"/>
      <protection locked="0"/>
    </xf>
    <xf numFmtId="168" fontId="8" fillId="10" borderId="1" xfId="7" applyNumberFormat="1" applyFont="1" applyFill="1" applyBorder="1" applyAlignment="1" applyProtection="1">
      <alignment horizontal="center" vertical="center" wrapText="1"/>
      <protection hidden="1"/>
    </xf>
    <xf numFmtId="0" fontId="24" fillId="0" borderId="0" xfId="0" applyFont="1" applyProtection="1">
      <protection locked="0"/>
    </xf>
    <xf numFmtId="168" fontId="24" fillId="0" borderId="0" xfId="0" applyNumberFormat="1" applyFont="1" applyProtection="1">
      <protection locked="0"/>
    </xf>
    <xf numFmtId="0" fontId="10" fillId="9" borderId="1" xfId="0" applyNumberFormat="1" applyFont="1" applyFill="1" applyBorder="1" applyAlignment="1" applyProtection="1">
      <alignment horizontal="justify" vertical="center" wrapText="1"/>
      <protection locked="0"/>
    </xf>
    <xf numFmtId="10" fontId="8" fillId="10" borderId="1" xfId="0" applyNumberFormat="1" applyFont="1" applyFill="1" applyBorder="1" applyAlignment="1" applyProtection="1">
      <alignment vertical="center"/>
      <protection hidden="1"/>
    </xf>
    <xf numFmtId="167" fontId="8" fillId="10" borderId="1" xfId="7" applyFont="1" applyFill="1" applyBorder="1" applyAlignment="1" applyProtection="1">
      <alignment horizontal="center" vertical="center" wrapText="1"/>
      <protection hidden="1"/>
    </xf>
    <xf numFmtId="10" fontId="8" fillId="10" borderId="1" xfId="2" applyNumberFormat="1" applyFont="1" applyFill="1" applyBorder="1" applyAlignment="1" applyProtection="1">
      <alignment vertical="center"/>
      <protection hidden="1"/>
    </xf>
    <xf numFmtId="167" fontId="24" fillId="0" borderId="0" xfId="0" applyNumberFormat="1" applyFont="1" applyProtection="1">
      <protection locked="0"/>
    </xf>
    <xf numFmtId="0" fontId="0" fillId="0" borderId="0" xfId="0" applyProtection="1">
      <protection locked="0"/>
    </xf>
    <xf numFmtId="0" fontId="5" fillId="0" borderId="0" xfId="0" applyFont="1" applyFill="1"/>
    <xf numFmtId="0" fontId="26" fillId="0" borderId="0" xfId="3" applyFont="1" applyFill="1" applyAlignment="1" applyProtection="1">
      <alignment vertical="center" wrapText="1"/>
    </xf>
    <xf numFmtId="0" fontId="19" fillId="0" borderId="0" xfId="4" applyFont="1" applyFill="1" applyBorder="1" applyAlignment="1" applyProtection="1">
      <alignment horizontal="center" vertical="center"/>
    </xf>
    <xf numFmtId="0" fontId="4" fillId="0" borderId="0" xfId="4" applyFont="1" applyFill="1" applyBorder="1" applyAlignment="1">
      <alignment horizontal="center" vertical="center"/>
    </xf>
    <xf numFmtId="0" fontId="8" fillId="0" borderId="0" xfId="4" applyFont="1" applyFill="1" applyBorder="1" applyAlignment="1">
      <alignment horizontal="center" vertical="center"/>
    </xf>
    <xf numFmtId="0" fontId="12" fillId="5" borderId="29" xfId="4" applyFont="1" applyFill="1" applyBorder="1" applyAlignment="1">
      <alignment horizontal="left" vertical="center" wrapText="1"/>
    </xf>
    <xf numFmtId="0" fontId="13" fillId="3" borderId="7" xfId="4" applyFont="1" applyFill="1" applyBorder="1" applyAlignment="1">
      <alignment horizontal="center" vertical="center" wrapText="1"/>
    </xf>
    <xf numFmtId="0" fontId="13" fillId="0" borderId="0" xfId="4" applyFont="1" applyFill="1" applyBorder="1" applyAlignment="1">
      <alignment horizontal="center" vertical="top" wrapText="1"/>
    </xf>
    <xf numFmtId="0" fontId="12" fillId="5" borderId="23" xfId="4" applyFont="1" applyFill="1" applyBorder="1" applyAlignment="1">
      <alignment horizontal="left" vertical="center" wrapText="1"/>
    </xf>
    <xf numFmtId="0" fontId="13" fillId="2" borderId="8" xfId="4" applyFont="1" applyFill="1" applyBorder="1" applyAlignment="1">
      <alignment horizontal="center" vertical="center"/>
    </xf>
    <xf numFmtId="0" fontId="13" fillId="0" borderId="0" xfId="4" applyFont="1" applyFill="1" applyBorder="1" applyAlignment="1">
      <alignment horizontal="center" vertical="center"/>
    </xf>
    <xf numFmtId="1" fontId="12" fillId="0" borderId="0" xfId="5" applyNumberFormat="1" applyFont="1" applyFill="1" applyBorder="1" applyAlignment="1">
      <alignment horizontal="center" vertical="center" wrapText="1"/>
    </xf>
    <xf numFmtId="0" fontId="12" fillId="0" borderId="0" xfId="6" applyNumberFormat="1" applyFont="1" applyFill="1" applyBorder="1" applyAlignment="1">
      <alignment horizontal="center" vertical="center" wrapText="1"/>
    </xf>
    <xf numFmtId="0" fontId="26" fillId="0" borderId="0" xfId="3" applyFont="1" applyFill="1" applyAlignment="1" applyProtection="1">
      <alignment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wrapText="1"/>
    </xf>
    <xf numFmtId="0" fontId="12" fillId="0" borderId="0" xfId="4" applyFont="1" applyFill="1" applyBorder="1" applyAlignment="1">
      <alignment horizontal="center" vertical="center" wrapText="1"/>
    </xf>
    <xf numFmtId="0" fontId="14" fillId="0" borderId="0" xfId="4" applyFont="1" applyFill="1" applyBorder="1" applyAlignment="1">
      <alignment horizontal="center" vertical="center"/>
    </xf>
    <xf numFmtId="9" fontId="12" fillId="0" borderId="0" xfId="6" applyFont="1" applyFill="1" applyBorder="1" applyAlignment="1">
      <alignment horizontal="center" vertical="center"/>
    </xf>
    <xf numFmtId="0" fontId="13" fillId="0" borderId="0" xfId="4" applyNumberFormat="1" applyFont="1" applyFill="1" applyBorder="1" applyAlignment="1">
      <alignment horizontal="center" vertical="center" wrapText="1"/>
    </xf>
    <xf numFmtId="0" fontId="27" fillId="0" borderId="0" xfId="3" applyFont="1" applyFill="1" applyAlignment="1" applyProtection="1">
      <alignment vertical="center"/>
    </xf>
    <xf numFmtId="165" fontId="13" fillId="0" borderId="0" xfId="6" applyNumberFormat="1" applyFont="1" applyFill="1" applyBorder="1" applyAlignment="1">
      <alignment horizontal="center" vertical="top" wrapText="1"/>
    </xf>
    <xf numFmtId="9" fontId="13" fillId="0" borderId="0" xfId="6" applyFont="1" applyFill="1" applyBorder="1" applyAlignment="1">
      <alignment horizontal="center" vertical="top" wrapText="1"/>
    </xf>
    <xf numFmtId="0" fontId="12" fillId="5" borderId="31" xfId="4" applyFont="1" applyFill="1" applyBorder="1" applyAlignment="1">
      <alignment horizontal="left" vertical="center" wrapText="1"/>
    </xf>
    <xf numFmtId="0" fontId="12" fillId="5" borderId="5" xfId="4" applyFont="1" applyFill="1" applyBorder="1" applyAlignment="1">
      <alignment vertical="top" wrapText="1"/>
    </xf>
    <xf numFmtId="0" fontId="11" fillId="0" borderId="0" xfId="4" applyFont="1" applyFill="1" applyBorder="1" applyAlignment="1">
      <alignment horizontal="center" vertical="center"/>
    </xf>
    <xf numFmtId="0" fontId="12" fillId="5" borderId="23" xfId="4" applyFont="1" applyFill="1" applyBorder="1" applyAlignment="1">
      <alignment horizontal="center" vertical="center" wrapText="1"/>
    </xf>
    <xf numFmtId="0" fontId="12" fillId="5" borderId="8" xfId="4" applyFont="1" applyFill="1" applyBorder="1" applyAlignment="1">
      <alignment horizontal="center" vertical="center" wrapText="1"/>
    </xf>
    <xf numFmtId="0" fontId="28" fillId="0" borderId="0" xfId="4" applyFont="1" applyFill="1" applyBorder="1" applyAlignment="1">
      <alignment horizontal="center" vertical="center" wrapText="1"/>
    </xf>
    <xf numFmtId="0" fontId="12" fillId="2" borderId="23" xfId="4" applyFont="1" applyFill="1" applyBorder="1" applyAlignment="1">
      <alignment horizontal="center" vertical="center"/>
    </xf>
    <xf numFmtId="9" fontId="6" fillId="0" borderId="0" xfId="2" applyFont="1" applyFill="1" applyBorder="1" applyAlignment="1">
      <alignment horizontal="center" vertical="center" wrapText="1"/>
    </xf>
    <xf numFmtId="3" fontId="6" fillId="0" borderId="0" xfId="0" applyNumberFormat="1" applyFont="1" applyFill="1"/>
    <xf numFmtId="0" fontId="12" fillId="2" borderId="23" xfId="4" applyFont="1" applyFill="1" applyBorder="1" applyAlignment="1" applyProtection="1">
      <alignment horizontal="justify" vertical="center" wrapText="1"/>
      <protection locked="0"/>
    </xf>
    <xf numFmtId="0" fontId="17" fillId="0" borderId="0" xfId="4" applyFont="1" applyFill="1" applyBorder="1" applyAlignment="1" applyProtection="1">
      <alignment horizontal="center" vertical="center" wrapText="1"/>
      <protection locked="0"/>
    </xf>
    <xf numFmtId="0" fontId="30" fillId="0" borderId="0" xfId="4" applyFont="1" applyFill="1" applyBorder="1" applyAlignment="1" applyProtection="1">
      <alignment horizontal="center" vertical="center" wrapText="1"/>
      <protection locked="0"/>
    </xf>
    <xf numFmtId="0" fontId="19" fillId="0" borderId="0" xfId="4" applyFont="1" applyFill="1" applyBorder="1" applyAlignment="1">
      <alignment horizontal="center" vertical="center"/>
    </xf>
    <xf numFmtId="0" fontId="6" fillId="0" borderId="0" xfId="0" applyFont="1" applyFill="1" applyBorder="1" applyAlignment="1">
      <alignment horizontal="center" vertical="center"/>
    </xf>
    <xf numFmtId="0" fontId="12" fillId="5" borderId="23" xfId="4" applyFont="1" applyFill="1" applyBorder="1" applyAlignment="1">
      <alignment horizontal="justify" vertical="center" wrapText="1"/>
    </xf>
    <xf numFmtId="0" fontId="12" fillId="0" borderId="0" xfId="4" applyFont="1" applyFill="1" applyBorder="1" applyAlignment="1" applyProtection="1">
      <alignment horizontal="center" vertical="center" wrapText="1"/>
      <protection locked="0"/>
    </xf>
    <xf numFmtId="14" fontId="13" fillId="2" borderId="1" xfId="4" applyNumberFormat="1" applyFont="1" applyFill="1" applyBorder="1" applyAlignment="1" applyProtection="1">
      <alignment horizontal="center" vertical="center" wrapText="1"/>
      <protection locked="0"/>
    </xf>
    <xf numFmtId="0" fontId="12" fillId="5" borderId="34" xfId="4" applyFont="1" applyFill="1" applyBorder="1" applyAlignment="1">
      <alignment horizontal="justify" vertical="center" wrapText="1"/>
    </xf>
    <xf numFmtId="14" fontId="13" fillId="0" borderId="1" xfId="4"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center"/>
    </xf>
    <xf numFmtId="0" fontId="13" fillId="0" borderId="0" xfId="4" applyFont="1" applyFill="1" applyAlignment="1">
      <alignment vertical="center"/>
    </xf>
    <xf numFmtId="0" fontId="12" fillId="5" borderId="35" xfId="4" applyFont="1" applyFill="1" applyBorder="1" applyAlignment="1">
      <alignment horizontal="justify" vertical="center" wrapText="1"/>
    </xf>
    <xf numFmtId="0" fontId="9" fillId="0" borderId="0" xfId="4" applyFont="1" applyFill="1" applyAlignment="1">
      <alignment vertical="center"/>
    </xf>
    <xf numFmtId="0" fontId="12" fillId="5" borderId="5" xfId="4" applyFont="1" applyFill="1" applyBorder="1" applyAlignment="1">
      <alignment vertical="center" wrapText="1"/>
    </xf>
    <xf numFmtId="0" fontId="12" fillId="5" borderId="23" xfId="4" applyFont="1" applyFill="1" applyBorder="1" applyAlignment="1">
      <alignment horizontal="center" vertical="center"/>
    </xf>
    <xf numFmtId="0" fontId="12" fillId="5" borderId="23" xfId="4" applyFont="1" applyFill="1" applyBorder="1" applyAlignment="1" applyProtection="1">
      <alignment horizontal="justify" vertical="center" wrapText="1"/>
      <protection locked="0"/>
    </xf>
    <xf numFmtId="0" fontId="5" fillId="0" borderId="14" xfId="0" applyFont="1" applyBorder="1"/>
    <xf numFmtId="0" fontId="6" fillId="0" borderId="14" xfId="0" applyFont="1" applyBorder="1"/>
    <xf numFmtId="9" fontId="6" fillId="0" borderId="14" xfId="2" applyFont="1" applyFill="1" applyBorder="1" applyAlignment="1">
      <alignment horizontal="center" vertical="center" wrapText="1"/>
    </xf>
    <xf numFmtId="0" fontId="12" fillId="3" borderId="0" xfId="4" applyFont="1" applyFill="1" applyAlignment="1">
      <alignment horizontal="center" vertical="center"/>
    </xf>
    <xf numFmtId="0" fontId="13" fillId="3" borderId="0" xfId="4" applyFont="1" applyFill="1" applyAlignment="1">
      <alignment vertical="center"/>
    </xf>
    <xf numFmtId="0" fontId="13" fillId="3" borderId="0" xfId="4" applyFont="1" applyFill="1" applyAlignment="1">
      <alignment vertical="top" wrapText="1"/>
    </xf>
    <xf numFmtId="9" fontId="12" fillId="3" borderId="0" xfId="6" applyFont="1" applyFill="1" applyAlignment="1">
      <alignment vertical="center"/>
    </xf>
    <xf numFmtId="9" fontId="13" fillId="3" borderId="0" xfId="6" applyFont="1" applyFill="1" applyAlignment="1">
      <alignment vertical="center"/>
    </xf>
    <xf numFmtId="0" fontId="5" fillId="0" borderId="0" xfId="0" applyFont="1" applyBorder="1" applyAlignment="1" applyProtection="1">
      <alignment horizontal="center"/>
      <protection locked="0"/>
    </xf>
    <xf numFmtId="0" fontId="4" fillId="0" borderId="0" xfId="0" applyFont="1" applyBorder="1" applyAlignment="1" applyProtection="1">
      <alignment horizontal="center" vertical="center" wrapText="1"/>
      <protection locked="0"/>
    </xf>
    <xf numFmtId="0" fontId="3" fillId="0" borderId="0" xfId="0" applyFont="1" applyBorder="1" applyAlignment="1">
      <alignment horizontal="center"/>
    </xf>
    <xf numFmtId="0" fontId="11" fillId="0" borderId="11" xfId="0" applyFont="1" applyBorder="1" applyAlignment="1" applyProtection="1">
      <alignment horizontal="justify" vertical="center" wrapText="1"/>
    </xf>
    <xf numFmtId="0" fontId="11" fillId="0" borderId="0" xfId="0" applyFont="1" applyBorder="1" applyAlignment="1" applyProtection="1">
      <alignment vertical="center" wrapText="1"/>
    </xf>
    <xf numFmtId="0" fontId="11" fillId="0" borderId="18" xfId="0" applyFont="1" applyBorder="1" applyAlignment="1" applyProtection="1">
      <alignment vertical="center" wrapText="1"/>
    </xf>
    <xf numFmtId="0" fontId="11" fillId="0" borderId="0" xfId="0" applyFont="1" applyBorder="1" applyAlignment="1" applyProtection="1">
      <alignment horizontal="center" vertical="center" wrapText="1"/>
    </xf>
    <xf numFmtId="0" fontId="3" fillId="13" borderId="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10" fontId="0" fillId="0" borderId="1" xfId="2" applyNumberFormat="1" applyFont="1" applyFill="1" applyBorder="1" applyAlignment="1">
      <alignment horizontal="center" vertical="center" wrapText="1"/>
    </xf>
    <xf numFmtId="17" fontId="34" fillId="0" borderId="1" xfId="0" applyNumberFormat="1" applyFont="1" applyFill="1" applyBorder="1" applyAlignment="1" applyProtection="1">
      <alignment horizontal="center" vertical="center" wrapText="1"/>
      <protection locked="0"/>
    </xf>
    <xf numFmtId="17" fontId="0" fillId="0" borderId="1" xfId="0" applyNumberFormat="1" applyFont="1" applyFill="1" applyBorder="1" applyAlignment="1" applyProtection="1">
      <alignment horizontal="right" vertical="center" wrapText="1"/>
      <protection locked="0"/>
    </xf>
    <xf numFmtId="0" fontId="0" fillId="0" borderId="1" xfId="0" applyFont="1" applyFill="1" applyBorder="1" applyAlignment="1">
      <alignment vertical="top" wrapText="1"/>
    </xf>
    <xf numFmtId="10" fontId="35" fillId="13" borderId="1" xfId="2" applyNumberFormat="1" applyFont="1" applyFill="1" applyBorder="1" applyAlignment="1">
      <alignment horizontal="center" vertical="center" wrapText="1"/>
    </xf>
    <xf numFmtId="167" fontId="35" fillId="13" borderId="2" xfId="7" applyFont="1" applyFill="1" applyBorder="1" applyAlignment="1">
      <alignment vertical="center" wrapText="1"/>
    </xf>
    <xf numFmtId="9" fontId="35" fillId="13" borderId="4" xfId="2" applyFont="1" applyFill="1" applyBorder="1" applyAlignment="1">
      <alignment vertical="center" wrapText="1"/>
    </xf>
    <xf numFmtId="9" fontId="35" fillId="13" borderId="1" xfId="2" applyFont="1" applyFill="1" applyBorder="1" applyAlignment="1">
      <alignment horizontal="center" vertical="center" wrapText="1"/>
    </xf>
    <xf numFmtId="41" fontId="3" fillId="5" borderId="1" xfId="1" applyFont="1" applyFill="1" applyBorder="1" applyAlignment="1">
      <alignment horizontal="center" vertical="center" wrapText="1"/>
    </xf>
    <xf numFmtId="0" fontId="3" fillId="5" borderId="1" xfId="0" applyFont="1" applyFill="1" applyBorder="1" applyAlignment="1">
      <alignment vertical="center" wrapText="1"/>
    </xf>
    <xf numFmtId="0" fontId="0" fillId="0" borderId="0" xfId="0" applyAlignment="1">
      <alignment horizontal="center"/>
    </xf>
    <xf numFmtId="10" fontId="0" fillId="0" borderId="0" xfId="0" applyNumberFormat="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0" fontId="0" fillId="0" borderId="5" xfId="2" applyNumberFormat="1" applyFont="1" applyFill="1" applyBorder="1" applyAlignment="1">
      <alignment horizontal="center" vertical="center" wrapText="1"/>
    </xf>
    <xf numFmtId="0" fontId="0" fillId="0" borderId="1" xfId="0" applyFont="1" applyBorder="1" applyAlignment="1">
      <alignment horizontal="justify" vertical="center" wrapText="1"/>
    </xf>
    <xf numFmtId="10" fontId="8" fillId="10" borderId="1" xfId="2" applyNumberFormat="1" applyFont="1" applyFill="1" applyBorder="1" applyAlignment="1" applyProtection="1">
      <alignment horizontal="center" vertical="center" wrapText="1"/>
      <protection hidden="1"/>
    </xf>
    <xf numFmtId="0" fontId="0" fillId="2" borderId="0" xfId="0" applyFill="1" applyBorder="1" applyProtection="1"/>
    <xf numFmtId="0" fontId="36" fillId="2" borderId="0" xfId="0" applyFont="1" applyFill="1" applyBorder="1" applyProtection="1"/>
    <xf numFmtId="0" fontId="36" fillId="0" borderId="0" xfId="0" applyFont="1" applyBorder="1" applyProtection="1"/>
    <xf numFmtId="0" fontId="36" fillId="0" borderId="0" xfId="0" applyFont="1" applyProtection="1"/>
    <xf numFmtId="0" fontId="37" fillId="0" borderId="0" xfId="0" applyFont="1" applyProtection="1"/>
    <xf numFmtId="0" fontId="38" fillId="7" borderId="1" xfId="0" applyFont="1" applyFill="1" applyBorder="1" applyAlignment="1" applyProtection="1">
      <alignment horizontal="center" vertical="center" wrapText="1"/>
    </xf>
    <xf numFmtId="0" fontId="39" fillId="0" borderId="0" xfId="0" applyFont="1" applyProtection="1"/>
    <xf numFmtId="0" fontId="3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justify" vertical="center" wrapText="1"/>
    </xf>
    <xf numFmtId="0" fontId="39" fillId="0" borderId="1" xfId="0" applyFont="1" applyBorder="1" applyAlignment="1" applyProtection="1">
      <alignment horizontal="center" vertical="center" wrapText="1"/>
    </xf>
    <xf numFmtId="0" fontId="40" fillId="9" borderId="1" xfId="0" applyFont="1" applyFill="1" applyBorder="1" applyAlignment="1" applyProtection="1">
      <alignment horizontal="center" vertical="center" wrapText="1"/>
    </xf>
    <xf numFmtId="10" fontId="39" fillId="2" borderId="1" xfId="2" applyNumberFormat="1" applyFont="1" applyFill="1" applyBorder="1" applyAlignment="1" applyProtection="1">
      <alignment horizontal="right" vertical="center" wrapText="1"/>
    </xf>
    <xf numFmtId="9" fontId="39" fillId="2" borderId="1" xfId="2" applyFont="1" applyFill="1" applyBorder="1" applyAlignment="1" applyProtection="1">
      <alignment horizontal="right" vertical="center" wrapText="1"/>
    </xf>
    <xf numFmtId="0" fontId="6" fillId="2" borderId="0" xfId="0" applyFont="1" applyFill="1"/>
    <xf numFmtId="0" fontId="29" fillId="2" borderId="0" xfId="0" applyFont="1" applyFill="1"/>
    <xf numFmtId="0" fontId="41" fillId="2" borderId="0" xfId="0" applyFont="1" applyFill="1"/>
    <xf numFmtId="0" fontId="5" fillId="2" borderId="0" xfId="0" applyFont="1" applyFill="1"/>
    <xf numFmtId="0" fontId="29" fillId="2" borderId="0" xfId="3" applyFont="1" applyFill="1" applyAlignment="1" applyProtection="1">
      <alignment vertical="center" wrapText="1"/>
    </xf>
    <xf numFmtId="0" fontId="0" fillId="2" borderId="0" xfId="0" applyFill="1"/>
    <xf numFmtId="9" fontId="39" fillId="0" borderId="1" xfId="1" applyNumberFormat="1" applyFont="1" applyFill="1" applyBorder="1" applyAlignment="1" applyProtection="1">
      <alignment horizontal="center" vertical="center" wrapText="1"/>
    </xf>
    <xf numFmtId="0" fontId="0" fillId="0" borderId="1" xfId="0" applyFont="1" applyFill="1" applyBorder="1" applyAlignment="1">
      <alignment horizontal="justify" vertical="center" wrapText="1"/>
    </xf>
    <xf numFmtId="10" fontId="8" fillId="10" borderId="1" xfId="2" applyNumberFormat="1" applyFont="1" applyFill="1" applyBorder="1" applyAlignment="1" applyProtection="1">
      <alignment horizontal="center" vertical="center"/>
      <protection hidden="1"/>
    </xf>
    <xf numFmtId="165" fontId="39" fillId="0" borderId="1" xfId="1" applyNumberFormat="1" applyFont="1" applyFill="1" applyBorder="1" applyAlignment="1" applyProtection="1">
      <alignment horizontal="center" vertical="center" wrapText="1"/>
    </xf>
    <xf numFmtId="165" fontId="39" fillId="0" borderId="1" xfId="2" applyNumberFormat="1" applyFont="1" applyFill="1" applyBorder="1" applyAlignment="1" applyProtection="1">
      <alignment horizontal="center" vertical="center" wrapText="1"/>
    </xf>
    <xf numFmtId="0" fontId="0" fillId="0" borderId="1" xfId="0" applyFont="1" applyFill="1" applyBorder="1" applyAlignment="1">
      <alignment horizontal="justify" vertical="top" wrapText="1"/>
    </xf>
    <xf numFmtId="0" fontId="34" fillId="0" borderId="1" xfId="0" applyFont="1" applyFill="1" applyBorder="1" applyAlignment="1">
      <alignment horizontal="center" vertical="center" wrapText="1"/>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0" fillId="2" borderId="14" xfId="0" applyFill="1" applyBorder="1" applyAlignment="1" applyProtection="1">
      <alignment horizontal="center"/>
    </xf>
    <xf numFmtId="0" fontId="0" fillId="2" borderId="15" xfId="0" applyFill="1" applyBorder="1" applyAlignment="1" applyProtection="1">
      <alignment horizontal="center"/>
    </xf>
    <xf numFmtId="0" fontId="0" fillId="2" borderId="16" xfId="0" applyFill="1" applyBorder="1" applyAlignment="1" applyProtection="1">
      <alignment horizontal="center"/>
    </xf>
    <xf numFmtId="0" fontId="0" fillId="2" borderId="17" xfId="0" applyFill="1" applyBorder="1" applyAlignment="1" applyProtection="1">
      <alignment horizontal="center"/>
    </xf>
    <xf numFmtId="0" fontId="20" fillId="0" borderId="11"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13"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0" fillId="2" borderId="12" xfId="0" applyFont="1" applyFill="1" applyBorder="1" applyAlignment="1" applyProtection="1">
      <alignment horizontal="center" vertical="center"/>
    </xf>
    <xf numFmtId="0" fontId="20" fillId="2" borderId="13" xfId="0" applyFont="1" applyFill="1" applyBorder="1" applyAlignment="1" applyProtection="1">
      <alignment horizontal="center" vertical="center"/>
    </xf>
    <xf numFmtId="10" fontId="24" fillId="2" borderId="1" xfId="2" applyNumberFormat="1" applyFont="1" applyFill="1" applyBorder="1" applyAlignment="1" applyProtection="1">
      <alignment horizontal="justify" vertical="center" wrapText="1"/>
      <protection hidden="1"/>
    </xf>
    <xf numFmtId="10" fontId="24" fillId="0" borderId="1" xfId="2" applyNumberFormat="1" applyFont="1" applyBorder="1" applyAlignment="1" applyProtection="1">
      <alignment horizontal="center" vertical="center" wrapText="1"/>
      <protection hidden="1"/>
    </xf>
    <xf numFmtId="10" fontId="24" fillId="0" borderId="2" xfId="2" applyNumberFormat="1" applyFont="1" applyBorder="1" applyAlignment="1" applyProtection="1">
      <alignment horizontal="center" vertical="center" wrapText="1"/>
      <protection hidden="1"/>
    </xf>
    <xf numFmtId="10" fontId="24" fillId="0" borderId="3" xfId="2" applyNumberFormat="1" applyFont="1" applyBorder="1" applyAlignment="1" applyProtection="1">
      <alignment horizontal="center" vertical="center" wrapText="1"/>
      <protection hidden="1"/>
    </xf>
    <xf numFmtId="10" fontId="24" fillId="0" borderId="4" xfId="2" applyNumberFormat="1" applyFont="1" applyBorder="1" applyAlignment="1" applyProtection="1">
      <alignment horizontal="center" vertical="center" wrapText="1"/>
      <protection hidden="1"/>
    </xf>
    <xf numFmtId="3" fontId="24" fillId="0" borderId="1" xfId="7" applyNumberFormat="1" applyFont="1" applyBorder="1" applyAlignment="1" applyProtection="1">
      <alignment horizontal="center" vertical="center" wrapText="1"/>
      <protection hidden="1"/>
    </xf>
    <xf numFmtId="168" fontId="24" fillId="0" borderId="1" xfId="7" applyNumberFormat="1" applyFont="1" applyBorder="1" applyAlignment="1" applyProtection="1">
      <alignment horizontal="center" vertical="center" wrapText="1"/>
      <protection hidden="1"/>
    </xf>
    <xf numFmtId="10" fontId="24" fillId="0" borderId="1" xfId="7" applyNumberFormat="1" applyFont="1" applyBorder="1" applyAlignment="1" applyProtection="1">
      <alignment horizontal="center" vertical="center" wrapText="1"/>
      <protection hidden="1"/>
    </xf>
    <xf numFmtId="169" fontId="24" fillId="0" borderId="1" xfId="1" applyNumberFormat="1" applyFont="1" applyBorder="1" applyAlignment="1" applyProtection="1">
      <alignment horizontal="center" vertical="center" wrapText="1"/>
      <protection hidden="1"/>
    </xf>
    <xf numFmtId="0" fontId="24" fillId="0" borderId="1" xfId="7" applyNumberFormat="1" applyFont="1" applyBorder="1" applyAlignment="1" applyProtection="1">
      <alignment horizontal="center" vertical="center" wrapText="1"/>
      <protection hidden="1"/>
    </xf>
    <xf numFmtId="0" fontId="23" fillId="8" borderId="1" xfId="0" applyFont="1" applyFill="1" applyBorder="1" applyAlignment="1" applyProtection="1">
      <alignment horizontal="justify" vertical="center" wrapText="1"/>
      <protection locked="0"/>
    </xf>
    <xf numFmtId="0" fontId="25" fillId="0" borderId="1" xfId="3" applyFont="1" applyFill="1" applyBorder="1" applyAlignment="1" applyProtection="1">
      <alignment horizontal="justify" vertical="center" wrapText="1"/>
      <protection locked="0"/>
    </xf>
    <xf numFmtId="0" fontId="24" fillId="0" borderId="1" xfId="0" applyFont="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justify" vertical="center" wrapText="1"/>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10" fillId="6" borderId="2" xfId="0" applyFont="1" applyFill="1" applyBorder="1" applyAlignment="1" applyProtection="1">
      <alignment horizontal="center" vertical="center"/>
      <protection locked="0"/>
    </xf>
    <xf numFmtId="0" fontId="10" fillId="6" borderId="3" xfId="0"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7" borderId="1" xfId="3" applyFont="1" applyFill="1" applyBorder="1" applyAlignment="1" applyProtection="1">
      <alignment horizontal="center" vertical="center" wrapText="1"/>
      <protection locked="0"/>
    </xf>
    <xf numFmtId="0" fontId="10" fillId="7" borderId="2" xfId="3" applyFont="1" applyFill="1" applyBorder="1" applyAlignment="1" applyProtection="1">
      <alignment horizontal="center" vertical="center" wrapText="1"/>
      <protection locked="0"/>
    </xf>
    <xf numFmtId="0" fontId="10" fillId="7" borderId="3" xfId="3" applyFont="1" applyFill="1" applyBorder="1" applyAlignment="1" applyProtection="1">
      <alignment horizontal="center" vertical="center" wrapText="1"/>
      <protection locked="0"/>
    </xf>
    <xf numFmtId="0" fontId="10" fillId="7" borderId="5" xfId="3" applyFont="1" applyFill="1" applyBorder="1" applyAlignment="1" applyProtection="1">
      <alignment horizontal="center" vertical="center" wrapText="1"/>
      <protection locked="0"/>
    </xf>
    <xf numFmtId="0" fontId="10" fillId="7" borderId="7" xfId="3" applyFont="1" applyFill="1" applyBorder="1" applyAlignment="1" applyProtection="1">
      <alignment horizontal="center" vertical="center" wrapText="1"/>
      <protection locked="0"/>
    </xf>
    <xf numFmtId="0" fontId="10" fillId="7" borderId="19" xfId="3" applyFont="1" applyFill="1" applyBorder="1" applyAlignment="1" applyProtection="1">
      <alignment horizontal="center" vertical="center" wrapText="1"/>
      <protection hidden="1"/>
    </xf>
    <xf numFmtId="0" fontId="10" fillId="7" borderId="20" xfId="3" applyFont="1" applyFill="1" applyBorder="1" applyAlignment="1" applyProtection="1">
      <alignment horizontal="center" vertical="center" wrapText="1"/>
      <protection hidden="1"/>
    </xf>
    <xf numFmtId="0" fontId="10" fillId="7" borderId="21" xfId="3" applyFont="1" applyFill="1" applyBorder="1" applyAlignment="1" applyProtection="1">
      <alignment horizontal="center" vertical="center" wrapText="1"/>
      <protection hidden="1"/>
    </xf>
    <xf numFmtId="0" fontId="10" fillId="7" borderId="1" xfId="0" applyFont="1" applyFill="1" applyBorder="1" applyAlignment="1" applyProtection="1">
      <alignment horizontal="center" vertical="center" wrapText="1"/>
      <protection hidden="1"/>
    </xf>
    <xf numFmtId="0" fontId="36" fillId="0" borderId="5" xfId="0" applyFont="1" applyFill="1" applyBorder="1" applyAlignment="1" applyProtection="1">
      <alignment horizontal="center"/>
    </xf>
    <xf numFmtId="0" fontId="36" fillId="0" borderId="6" xfId="0" applyFont="1" applyFill="1" applyBorder="1" applyAlignment="1" applyProtection="1">
      <alignment horizontal="center"/>
    </xf>
    <xf numFmtId="0" fontId="36" fillId="0" borderId="7" xfId="0" applyFont="1" applyFill="1" applyBorder="1" applyAlignment="1" applyProtection="1">
      <alignment horizontal="center"/>
    </xf>
    <xf numFmtId="0" fontId="38" fillId="4" borderId="1" xfId="0" applyFont="1" applyFill="1" applyBorder="1" applyAlignment="1" applyProtection="1">
      <alignment horizontal="center" vertical="center" wrapText="1"/>
    </xf>
    <xf numFmtId="0" fontId="37" fillId="0" borderId="2" xfId="0" applyFont="1" applyFill="1" applyBorder="1" applyAlignment="1" applyProtection="1">
      <alignment horizontal="center" vertical="center" wrapText="1"/>
    </xf>
    <xf numFmtId="0" fontId="37" fillId="0" borderId="3" xfId="0" applyFont="1" applyFill="1" applyBorder="1" applyAlignment="1" applyProtection="1">
      <alignment horizontal="center" vertical="center" wrapText="1"/>
    </xf>
    <xf numFmtId="0" fontId="37" fillId="0" borderId="4" xfId="0" applyFont="1" applyFill="1" applyBorder="1" applyAlignment="1" applyProtection="1">
      <alignment horizontal="center" vertical="center" wrapText="1"/>
    </xf>
    <xf numFmtId="0" fontId="37" fillId="2" borderId="2" xfId="0" applyFont="1" applyFill="1" applyBorder="1" applyAlignment="1" applyProtection="1">
      <alignment horizontal="center" vertical="center"/>
    </xf>
    <xf numFmtId="0" fontId="37" fillId="2" borderId="3" xfId="0" applyFont="1" applyFill="1" applyBorder="1" applyAlignment="1" applyProtection="1">
      <alignment horizontal="center" vertical="center"/>
    </xf>
    <xf numFmtId="0" fontId="37" fillId="2" borderId="4" xfId="0" applyFont="1" applyFill="1" applyBorder="1" applyAlignment="1" applyProtection="1">
      <alignment horizontal="center" vertical="center"/>
    </xf>
    <xf numFmtId="0" fontId="37" fillId="0" borderId="11" xfId="0" applyFont="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8" fillId="6" borderId="1" xfId="0" applyFont="1" applyFill="1" applyBorder="1" applyAlignment="1" applyProtection="1">
      <alignment horizontal="center" vertical="center" wrapText="1"/>
    </xf>
    <xf numFmtId="0" fontId="5" fillId="0" borderId="1" xfId="0" applyFont="1" applyBorder="1" applyAlignment="1" applyProtection="1">
      <alignment horizontal="center"/>
      <protection locked="0"/>
    </xf>
    <xf numFmtId="0" fontId="8"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3" fillId="0" borderId="1" xfId="4" applyFont="1" applyFill="1" applyBorder="1" applyAlignment="1" applyProtection="1">
      <alignment horizontal="center" vertical="center" wrapText="1"/>
      <protection locked="0"/>
    </xf>
    <xf numFmtId="0" fontId="13" fillId="0" borderId="1" xfId="4" applyFont="1" applyFill="1" applyBorder="1" applyAlignment="1" applyProtection="1">
      <alignment horizontal="justify" vertical="center" wrapText="1"/>
      <protection locked="0"/>
    </xf>
    <xf numFmtId="0" fontId="13" fillId="0" borderId="8" xfId="4" applyFont="1" applyFill="1" applyBorder="1" applyAlignment="1" applyProtection="1">
      <alignment horizontal="justify" vertical="center" wrapText="1"/>
      <protection locked="0"/>
    </xf>
    <xf numFmtId="0" fontId="13" fillId="3" borderId="2" xfId="4" applyFont="1" applyFill="1" applyBorder="1" applyAlignment="1" applyProtection="1">
      <alignment horizontal="center" vertical="center" wrapText="1"/>
      <protection locked="0"/>
    </xf>
    <xf numFmtId="0" fontId="13" fillId="3" borderId="4" xfId="4" applyFont="1" applyFill="1" applyBorder="1" applyAlignment="1" applyProtection="1">
      <alignment horizontal="center" vertical="center" wrapText="1"/>
      <protection locked="0"/>
    </xf>
    <xf numFmtId="0" fontId="12" fillId="5" borderId="1" xfId="4" applyFont="1" applyFill="1" applyBorder="1" applyAlignment="1">
      <alignment horizontal="justify" vertical="center"/>
    </xf>
    <xf numFmtId="0" fontId="13" fillId="2" borderId="1" xfId="4" applyFont="1" applyFill="1" applyBorder="1" applyAlignment="1" applyProtection="1">
      <alignment horizontal="center" vertical="center"/>
      <protection locked="0"/>
    </xf>
    <xf numFmtId="0" fontId="13" fillId="2" borderId="8" xfId="4" applyFont="1" applyFill="1" applyBorder="1" applyAlignment="1" applyProtection="1">
      <alignment horizontal="center" vertical="center"/>
      <protection locked="0"/>
    </xf>
    <xf numFmtId="0" fontId="13" fillId="2" borderId="1" xfId="4" applyFont="1" applyFill="1" applyBorder="1" applyAlignment="1" applyProtection="1">
      <alignment horizontal="center" vertical="center" wrapText="1"/>
      <protection locked="0"/>
    </xf>
    <xf numFmtId="0" fontId="12" fillId="5" borderId="1" xfId="4" applyFont="1" applyFill="1" applyBorder="1" applyAlignment="1" applyProtection="1">
      <alignment horizontal="justify" vertical="center" wrapText="1"/>
      <protection locked="0"/>
    </xf>
    <xf numFmtId="0" fontId="12" fillId="5" borderId="19" xfId="4" applyFont="1" applyFill="1" applyBorder="1" applyAlignment="1" applyProtection="1">
      <alignment horizontal="left" vertical="center" wrapText="1"/>
      <protection locked="0"/>
    </xf>
    <xf numFmtId="0" fontId="12" fillId="5" borderId="21" xfId="4" applyFont="1" applyFill="1" applyBorder="1" applyAlignment="1" applyProtection="1">
      <alignment horizontal="left" vertical="center" wrapText="1"/>
      <protection locked="0"/>
    </xf>
    <xf numFmtId="0" fontId="12" fillId="5" borderId="37" xfId="4" applyFont="1" applyFill="1" applyBorder="1" applyAlignment="1" applyProtection="1">
      <alignment horizontal="left" vertical="center" wrapText="1"/>
      <protection locked="0"/>
    </xf>
    <xf numFmtId="0" fontId="12" fillId="5" borderId="38" xfId="4" applyFont="1" applyFill="1" applyBorder="1" applyAlignment="1" applyProtection="1">
      <alignment horizontal="left" vertical="center" wrapText="1"/>
      <protection locked="0"/>
    </xf>
    <xf numFmtId="0" fontId="13" fillId="3" borderId="19" xfId="4" applyFont="1" applyFill="1" applyBorder="1" applyAlignment="1" applyProtection="1">
      <alignment horizontal="center" vertical="center" wrapText="1"/>
      <protection locked="0"/>
    </xf>
    <xf numFmtId="0" fontId="13" fillId="3" borderId="20" xfId="4" applyFont="1" applyFill="1" applyBorder="1" applyAlignment="1" applyProtection="1">
      <alignment horizontal="center" vertical="center" wrapText="1"/>
      <protection locked="0"/>
    </xf>
    <xf numFmtId="0" fontId="13" fillId="3" borderId="28" xfId="4" applyFont="1" applyFill="1" applyBorder="1" applyAlignment="1" applyProtection="1">
      <alignment horizontal="center" vertical="center" wrapText="1"/>
      <protection locked="0"/>
    </xf>
    <xf numFmtId="0" fontId="13" fillId="3" borderId="37" xfId="4" applyFont="1" applyFill="1" applyBorder="1" applyAlignment="1" applyProtection="1">
      <alignment horizontal="center" vertical="center" wrapText="1"/>
      <protection locked="0"/>
    </xf>
    <xf numFmtId="0" fontId="13" fillId="3" borderId="39" xfId="4" applyFont="1" applyFill="1" applyBorder="1" applyAlignment="1" applyProtection="1">
      <alignment horizontal="center" vertical="center" wrapText="1"/>
      <protection locked="0"/>
    </xf>
    <xf numFmtId="0" fontId="13" fillId="3" borderId="17" xfId="4" applyFont="1" applyFill="1" applyBorder="1" applyAlignment="1" applyProtection="1">
      <alignment horizontal="center" vertical="center" wrapText="1"/>
      <protection locked="0"/>
    </xf>
    <xf numFmtId="0" fontId="13" fillId="3" borderId="36" xfId="4" applyFont="1" applyFill="1" applyBorder="1" applyAlignment="1" applyProtection="1">
      <alignment horizontal="center" vertical="center" wrapText="1"/>
      <protection locked="0"/>
    </xf>
    <xf numFmtId="0" fontId="12" fillId="5" borderId="31" xfId="4" applyFont="1" applyFill="1" applyBorder="1" applyAlignment="1">
      <alignment horizontal="justify" vertical="center" wrapText="1"/>
    </xf>
    <xf numFmtId="0" fontId="12" fillId="5" borderId="34" xfId="4" applyFont="1" applyFill="1" applyBorder="1" applyAlignment="1">
      <alignment horizontal="justify" vertical="center" wrapText="1"/>
    </xf>
    <xf numFmtId="0" fontId="12" fillId="5" borderId="1" xfId="4" applyFont="1" applyFill="1" applyBorder="1" applyAlignment="1" applyProtection="1">
      <alignment horizontal="center" vertical="center" wrapText="1"/>
      <protection locked="0"/>
    </xf>
    <xf numFmtId="0" fontId="12" fillId="5" borderId="8" xfId="4" applyFont="1" applyFill="1" applyBorder="1" applyAlignment="1" applyProtection="1">
      <alignment horizontal="center" vertical="center" wrapText="1"/>
      <protection locked="0"/>
    </xf>
    <xf numFmtId="0" fontId="13" fillId="2" borderId="1" xfId="4" applyFont="1" applyFill="1" applyBorder="1" applyAlignment="1" applyProtection="1">
      <alignment horizontal="justify" vertical="center" wrapText="1"/>
      <protection locked="0"/>
    </xf>
    <xf numFmtId="0" fontId="13" fillId="2" borderId="8" xfId="4" applyFont="1" applyFill="1" applyBorder="1" applyAlignment="1" applyProtection="1">
      <alignment horizontal="justify" vertical="center" wrapText="1"/>
      <protection locked="0"/>
    </xf>
    <xf numFmtId="9" fontId="29" fillId="0" borderId="14" xfId="2"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1" xfId="0" applyFont="1" applyFill="1" applyBorder="1" applyAlignment="1">
      <alignment horizontal="justify" vertical="center"/>
    </xf>
    <xf numFmtId="0" fontId="6" fillId="2" borderId="8" xfId="0" applyFont="1" applyFill="1" applyBorder="1" applyAlignment="1">
      <alignment horizontal="justify" vertical="center"/>
    </xf>
    <xf numFmtId="0" fontId="11" fillId="4" borderId="23" xfId="4" applyFont="1" applyFill="1" applyBorder="1" applyAlignment="1">
      <alignment horizontal="center" vertical="center"/>
    </xf>
    <xf numFmtId="0" fontId="11" fillId="4" borderId="1" xfId="4" applyFont="1" applyFill="1" applyBorder="1" applyAlignment="1">
      <alignment horizontal="center" vertical="center"/>
    </xf>
    <xf numFmtId="0" fontId="11" fillId="4" borderId="8" xfId="4" applyFont="1" applyFill="1" applyBorder="1" applyAlignment="1">
      <alignment horizontal="center" vertical="center"/>
    </xf>
    <xf numFmtId="10" fontId="15" fillId="2" borderId="32" xfId="2" applyNumberFormat="1" applyFont="1" applyFill="1" applyBorder="1" applyAlignment="1">
      <alignment horizontal="center" vertical="center"/>
    </xf>
    <xf numFmtId="10" fontId="15" fillId="2" borderId="33" xfId="2" applyNumberFormat="1" applyFont="1" applyFill="1" applyBorder="1" applyAlignment="1">
      <alignment horizontal="center" vertical="center"/>
    </xf>
    <xf numFmtId="0" fontId="11" fillId="2" borderId="23" xfId="4" applyFont="1" applyFill="1" applyBorder="1" applyAlignment="1">
      <alignment horizontal="center" vertical="center"/>
    </xf>
    <xf numFmtId="0" fontId="11" fillId="2" borderId="1" xfId="4" applyFont="1" applyFill="1" applyBorder="1" applyAlignment="1">
      <alignment horizontal="center" vertical="center"/>
    </xf>
    <xf numFmtId="0" fontId="11" fillId="2" borderId="8" xfId="4" applyFont="1" applyFill="1" applyBorder="1" applyAlignment="1">
      <alignment horizontal="center" vertical="center"/>
    </xf>
    <xf numFmtId="0" fontId="8" fillId="0" borderId="27" xfId="4" applyFont="1" applyFill="1" applyBorder="1" applyAlignment="1">
      <alignment horizontal="center" vertical="center"/>
    </xf>
    <xf numFmtId="0" fontId="8" fillId="0" borderId="20" xfId="4" applyFont="1" applyFill="1" applyBorder="1" applyAlignment="1">
      <alignment horizontal="center" vertical="center"/>
    </xf>
    <xf numFmtId="0" fontId="8" fillId="0" borderId="28" xfId="4" applyFont="1" applyFill="1" applyBorder="1" applyAlignment="1">
      <alignment horizontal="center" vertical="center"/>
    </xf>
    <xf numFmtId="0" fontId="8" fillId="0" borderId="14"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5" xfId="4" applyFont="1" applyFill="1" applyBorder="1" applyAlignment="1">
      <alignment horizontal="center" vertical="center"/>
    </xf>
    <xf numFmtId="0" fontId="8" fillId="0" borderId="24" xfId="4" applyFont="1" applyFill="1" applyBorder="1" applyAlignment="1">
      <alignment horizontal="center" vertical="center"/>
    </xf>
    <xf numFmtId="0" fontId="8" fillId="0" borderId="25" xfId="4" applyFont="1" applyFill="1" applyBorder="1" applyAlignment="1">
      <alignment horizontal="center" vertical="center"/>
    </xf>
    <xf numFmtId="0" fontId="8" fillId="0" borderId="26" xfId="4"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8" xfId="0" applyFont="1" applyFill="1" applyBorder="1" applyAlignment="1">
      <alignment horizontal="justify" vertical="center" wrapText="1"/>
    </xf>
    <xf numFmtId="3" fontId="15" fillId="2" borderId="5" xfId="6" applyNumberFormat="1" applyFont="1" applyFill="1" applyBorder="1" applyAlignment="1">
      <alignment horizontal="center" vertical="center"/>
    </xf>
    <xf numFmtId="3" fontId="15" fillId="2" borderId="6" xfId="6" applyNumberFormat="1" applyFont="1" applyFill="1" applyBorder="1" applyAlignment="1">
      <alignment horizontal="center" vertical="center"/>
    </xf>
    <xf numFmtId="3" fontId="15" fillId="0" borderId="5" xfId="6" applyNumberFormat="1" applyFont="1" applyFill="1" applyBorder="1" applyAlignment="1">
      <alignment horizontal="center" vertical="center"/>
    </xf>
    <xf numFmtId="3" fontId="15" fillId="0" borderId="6" xfId="6" applyNumberFormat="1" applyFont="1" applyFill="1" applyBorder="1" applyAlignment="1">
      <alignment horizontal="center" vertical="center"/>
    </xf>
    <xf numFmtId="10" fontId="15" fillId="2" borderId="5" xfId="2" applyNumberFormat="1" applyFont="1" applyFill="1" applyBorder="1" applyAlignment="1">
      <alignment horizontal="center" vertical="center"/>
    </xf>
    <xf numFmtId="10" fontId="15" fillId="2" borderId="6" xfId="2" applyNumberFormat="1" applyFont="1" applyFill="1" applyBorder="1" applyAlignment="1">
      <alignment horizontal="center" vertical="center"/>
    </xf>
    <xf numFmtId="3" fontId="15" fillId="0" borderId="7" xfId="6" applyNumberFormat="1" applyFont="1" applyFill="1" applyBorder="1" applyAlignment="1">
      <alignment horizontal="center" vertical="center"/>
    </xf>
    <xf numFmtId="49" fontId="13" fillId="3" borderId="2" xfId="4" applyNumberFormat="1" applyFont="1" applyFill="1" applyBorder="1" applyAlignment="1">
      <alignment horizontal="center" vertical="center" wrapText="1"/>
    </xf>
    <xf numFmtId="49" fontId="13" fillId="3" borderId="3" xfId="4" applyNumberFormat="1" applyFont="1" applyFill="1" applyBorder="1" applyAlignment="1">
      <alignment horizontal="center" vertical="center" wrapText="1"/>
    </xf>
    <xf numFmtId="49" fontId="13" fillId="3" borderId="4" xfId="4" applyNumberFormat="1" applyFont="1" applyFill="1" applyBorder="1" applyAlignment="1">
      <alignment horizontal="center" vertical="center" wrapText="1"/>
    </xf>
    <xf numFmtId="9" fontId="13" fillId="3" borderId="2" xfId="6" applyFont="1" applyFill="1" applyBorder="1" applyAlignment="1">
      <alignment horizontal="center" vertical="center" wrapText="1"/>
    </xf>
    <xf numFmtId="9" fontId="13" fillId="3" borderId="3" xfId="6" applyFont="1" applyFill="1" applyBorder="1" applyAlignment="1">
      <alignment horizontal="center" vertical="center" wrapText="1"/>
    </xf>
    <xf numFmtId="9" fontId="13" fillId="3" borderId="30" xfId="6" applyFont="1" applyFill="1" applyBorder="1" applyAlignment="1">
      <alignment horizontal="center" vertical="center" wrapText="1"/>
    </xf>
    <xf numFmtId="0" fontId="13" fillId="3" borderId="19" xfId="4" applyFont="1" applyFill="1" applyBorder="1" applyAlignment="1">
      <alignment horizontal="center" vertical="center"/>
    </xf>
    <xf numFmtId="0" fontId="13" fillId="3" borderId="20" xfId="4" applyFont="1" applyFill="1" applyBorder="1" applyAlignment="1">
      <alignment horizontal="center" vertical="center"/>
    </xf>
    <xf numFmtId="0" fontId="13" fillId="3" borderId="21" xfId="4" applyFont="1" applyFill="1" applyBorder="1" applyAlignment="1">
      <alignment horizontal="center" vertical="center"/>
    </xf>
    <xf numFmtId="165" fontId="13" fillId="0" borderId="2" xfId="6" applyNumberFormat="1" applyFont="1" applyFill="1" applyBorder="1" applyAlignment="1">
      <alignment horizontal="center" vertical="center" wrapText="1"/>
    </xf>
    <xf numFmtId="165" fontId="13" fillId="0" borderId="3" xfId="6" applyNumberFormat="1" applyFont="1" applyFill="1" applyBorder="1" applyAlignment="1">
      <alignment horizontal="center" vertical="center" wrapText="1"/>
    </xf>
    <xf numFmtId="165" fontId="13" fillId="0" borderId="30" xfId="6" applyNumberFormat="1" applyFont="1" applyFill="1" applyBorder="1" applyAlignment="1">
      <alignment horizontal="center" vertical="center" wrapText="1"/>
    </xf>
    <xf numFmtId="0" fontId="13" fillId="0" borderId="1" xfId="4" applyFont="1" applyFill="1" applyBorder="1" applyAlignment="1">
      <alignment horizontal="justify" vertical="center" wrapText="1"/>
    </xf>
    <xf numFmtId="0" fontId="13" fillId="0" borderId="8" xfId="4" applyFont="1" applyFill="1" applyBorder="1" applyAlignment="1">
      <alignment horizontal="justify" vertical="center" wrapText="1"/>
    </xf>
    <xf numFmtId="0" fontId="14" fillId="3" borderId="1" xfId="4" applyFont="1" applyFill="1" applyBorder="1" applyAlignment="1">
      <alignment horizontal="center" vertical="center"/>
    </xf>
    <xf numFmtId="0" fontId="14" fillId="3" borderId="8" xfId="4" applyFont="1" applyFill="1" applyBorder="1" applyAlignment="1">
      <alignment horizontal="center" vertical="center"/>
    </xf>
    <xf numFmtId="0" fontId="12" fillId="5" borderId="31" xfId="4" applyFont="1" applyFill="1" applyBorder="1" applyAlignment="1">
      <alignment horizontal="left" vertical="center" wrapText="1"/>
    </xf>
    <xf numFmtId="0" fontId="12" fillId="5" borderId="29" xfId="4" applyFont="1" applyFill="1" applyBorder="1" applyAlignment="1">
      <alignment horizontal="left" vertical="center" wrapText="1"/>
    </xf>
    <xf numFmtId="0" fontId="12" fillId="5" borderId="1" xfId="4" applyFont="1" applyFill="1" applyBorder="1" applyAlignment="1">
      <alignment horizontal="center" vertical="center"/>
    </xf>
    <xf numFmtId="9" fontId="12" fillId="5" borderId="1" xfId="6" applyFont="1" applyFill="1" applyBorder="1" applyAlignment="1">
      <alignment horizontal="center" vertical="center"/>
    </xf>
    <xf numFmtId="9" fontId="12" fillId="5" borderId="8" xfId="6" applyFont="1" applyFill="1" applyBorder="1" applyAlignment="1">
      <alignment horizontal="center" vertical="center"/>
    </xf>
    <xf numFmtId="0" fontId="13" fillId="2" borderId="1" xfId="4" applyFont="1" applyFill="1" applyBorder="1" applyAlignment="1">
      <alignment horizontal="center" vertical="center"/>
    </xf>
    <xf numFmtId="0" fontId="13" fillId="2" borderId="8" xfId="4" applyFont="1" applyFill="1" applyBorder="1" applyAlignment="1">
      <alignment horizontal="center" vertical="center"/>
    </xf>
    <xf numFmtId="0" fontId="13" fillId="0" borderId="2" xfId="4" applyFont="1" applyFill="1" applyBorder="1" applyAlignment="1">
      <alignment horizontal="justify" vertical="center" wrapText="1"/>
    </xf>
    <xf numFmtId="0" fontId="13" fillId="0" borderId="3" xfId="4" applyFont="1" applyFill="1" applyBorder="1" applyAlignment="1">
      <alignment horizontal="justify" vertical="center" wrapText="1"/>
    </xf>
    <xf numFmtId="0" fontId="13" fillId="0" borderId="4" xfId="4" applyFont="1" applyFill="1" applyBorder="1" applyAlignment="1">
      <alignment horizontal="justify" vertical="center" wrapText="1"/>
    </xf>
    <xf numFmtId="0" fontId="13" fillId="0" borderId="30" xfId="4" applyFont="1" applyFill="1" applyBorder="1" applyAlignment="1">
      <alignment horizontal="justify" vertical="center" wrapText="1"/>
    </xf>
    <xf numFmtId="0" fontId="13" fillId="2" borderId="2" xfId="4" applyFont="1" applyFill="1" applyBorder="1" applyAlignment="1">
      <alignment horizontal="justify" vertical="center" wrapText="1"/>
    </xf>
    <xf numFmtId="0" fontId="13" fillId="2" borderId="3" xfId="4" applyFont="1" applyFill="1" applyBorder="1" applyAlignment="1">
      <alignment horizontal="justify" vertical="center" wrapText="1"/>
    </xf>
    <xf numFmtId="0" fontId="13" fillId="3" borderId="30" xfId="4" applyFont="1" applyFill="1" applyBorder="1" applyAlignment="1">
      <alignment horizontal="justify" vertical="center" wrapText="1"/>
    </xf>
    <xf numFmtId="0" fontId="13" fillId="0" borderId="2"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4" xfId="4" applyFont="1" applyBorder="1" applyAlignment="1">
      <alignment horizontal="center" vertical="center" wrapText="1"/>
    </xf>
    <xf numFmtId="1" fontId="13" fillId="2" borderId="1" xfId="5" applyNumberFormat="1" applyFont="1" applyFill="1" applyBorder="1" applyAlignment="1">
      <alignment horizontal="center" vertical="center" wrapText="1"/>
    </xf>
    <xf numFmtId="1" fontId="13" fillId="2" borderId="8" xfId="5" applyNumberFormat="1" applyFont="1" applyFill="1" applyBorder="1" applyAlignment="1">
      <alignment horizontal="center" vertical="center" wrapText="1"/>
    </xf>
    <xf numFmtId="9" fontId="13" fillId="3" borderId="1" xfId="6" applyFont="1" applyFill="1" applyBorder="1" applyAlignment="1">
      <alignment horizontal="center" vertical="center"/>
    </xf>
    <xf numFmtId="0" fontId="13" fillId="2" borderId="1" xfId="6" applyNumberFormat="1" applyFont="1" applyFill="1" applyBorder="1" applyAlignment="1">
      <alignment horizontal="center" vertical="center" wrapText="1"/>
    </xf>
    <xf numFmtId="0" fontId="13" fillId="2" borderId="8" xfId="6" applyNumberFormat="1" applyFont="1" applyFill="1" applyBorder="1" applyAlignment="1">
      <alignment horizontal="center" vertical="center" wrapText="1"/>
    </xf>
    <xf numFmtId="0" fontId="13" fillId="0" borderId="1" xfId="4" applyFont="1" applyFill="1" applyBorder="1" applyAlignment="1">
      <alignment horizontal="left" vertical="center" wrapText="1"/>
    </xf>
    <xf numFmtId="0" fontId="13" fillId="0" borderId="8" xfId="4" applyFont="1" applyFill="1" applyBorder="1" applyAlignment="1">
      <alignment horizontal="left" vertical="center" wrapText="1"/>
    </xf>
    <xf numFmtId="0" fontId="13" fillId="0" borderId="2" xfId="4" applyFont="1" applyFill="1" applyBorder="1" applyAlignment="1">
      <alignment horizontal="center" vertical="center"/>
    </xf>
    <xf numFmtId="0" fontId="13" fillId="0" borderId="3" xfId="4" applyFont="1" applyFill="1" applyBorder="1" applyAlignment="1">
      <alignment horizontal="center" vertical="center"/>
    </xf>
    <xf numFmtId="0" fontId="13" fillId="0" borderId="30" xfId="4" applyFont="1" applyFill="1" applyBorder="1" applyAlignment="1">
      <alignment horizontal="center" vertical="center"/>
    </xf>
    <xf numFmtId="0" fontId="13" fillId="2" borderId="4" xfId="4" applyFont="1" applyFill="1" applyBorder="1" applyAlignment="1">
      <alignment horizontal="justify" vertical="center" wrapText="1"/>
    </xf>
    <xf numFmtId="49" fontId="13" fillId="3" borderId="2" xfId="4" applyNumberFormat="1" applyFont="1" applyFill="1" applyBorder="1" applyAlignment="1">
      <alignment horizontal="center" vertical="center"/>
    </xf>
    <xf numFmtId="49" fontId="13" fillId="3" borderId="3" xfId="4" applyNumberFormat="1" applyFont="1" applyFill="1" applyBorder="1" applyAlignment="1">
      <alignment horizontal="center" vertical="center"/>
    </xf>
    <xf numFmtId="0" fontId="12" fillId="5" borderId="2" xfId="4" applyFont="1" applyFill="1" applyBorder="1" applyAlignment="1">
      <alignment horizontal="center" vertical="center" wrapText="1"/>
    </xf>
    <xf numFmtId="0" fontId="12" fillId="5" borderId="4" xfId="4" applyFont="1" applyFill="1" applyBorder="1" applyAlignment="1">
      <alignment horizontal="center" vertical="center" wrapText="1"/>
    </xf>
    <xf numFmtId="0" fontId="13" fillId="3" borderId="2" xfId="4" applyFont="1" applyFill="1" applyBorder="1" applyAlignment="1">
      <alignment horizontal="center" vertical="center" wrapText="1"/>
    </xf>
    <xf numFmtId="0" fontId="13" fillId="3" borderId="4" xfId="4" applyFont="1" applyFill="1" applyBorder="1" applyAlignment="1">
      <alignment horizontal="center" vertical="center" wrapText="1"/>
    </xf>
    <xf numFmtId="0" fontId="10" fillId="3" borderId="24" xfId="4" applyFont="1" applyFill="1" applyBorder="1" applyAlignment="1" applyProtection="1">
      <alignment horizontal="center" vertical="center"/>
    </xf>
    <xf numFmtId="0" fontId="10" fillId="3" borderId="25" xfId="4" applyFont="1" applyFill="1" applyBorder="1" applyAlignment="1" applyProtection="1">
      <alignment horizontal="center" vertical="center"/>
    </xf>
    <xf numFmtId="0" fontId="10" fillId="3" borderId="26" xfId="4" applyFont="1" applyFill="1" applyBorder="1" applyAlignment="1" applyProtection="1">
      <alignment horizontal="center" vertical="center"/>
    </xf>
    <xf numFmtId="0" fontId="12" fillId="5" borderId="7" xfId="4" applyFont="1" applyFill="1" applyBorder="1" applyAlignment="1">
      <alignment horizontal="center" vertical="center" wrapText="1"/>
    </xf>
    <xf numFmtId="0" fontId="5" fillId="0" borderId="40" xfId="0" applyFont="1" applyBorder="1" applyAlignment="1" applyProtection="1">
      <alignment horizontal="center"/>
      <protection locked="0"/>
    </xf>
    <xf numFmtId="0" fontId="5" fillId="0" borderId="41"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2" fillId="12" borderId="43" xfId="0" applyFont="1" applyFill="1" applyBorder="1" applyAlignment="1">
      <alignment horizontal="center"/>
    </xf>
    <xf numFmtId="0" fontId="2" fillId="12" borderId="0" xfId="0" applyFont="1" applyFill="1" applyBorder="1" applyAlignment="1">
      <alignment horizontal="center"/>
    </xf>
    <xf numFmtId="0" fontId="3" fillId="13" borderId="2"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13" fillId="2" borderId="11"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1" xfId="0" applyFont="1" applyFill="1" applyBorder="1" applyAlignment="1" applyProtection="1">
      <alignment horizontal="justify" vertical="center" wrapText="1"/>
    </xf>
    <xf numFmtId="0" fontId="6" fillId="2" borderId="12" xfId="0" applyFont="1" applyFill="1" applyBorder="1" applyAlignment="1" applyProtection="1">
      <alignment horizontal="justify" vertical="center" wrapText="1"/>
    </xf>
    <xf numFmtId="0" fontId="6" fillId="2" borderId="13" xfId="0" applyFont="1" applyFill="1" applyBorder="1" applyAlignment="1" applyProtection="1">
      <alignment horizontal="justify" vertical="center" wrapText="1"/>
    </xf>
    <xf numFmtId="0" fontId="32" fillId="11" borderId="2" xfId="0" applyFont="1" applyFill="1" applyBorder="1" applyAlignment="1">
      <alignment horizontal="center"/>
    </xf>
    <xf numFmtId="0" fontId="32" fillId="11" borderId="3" xfId="0" applyFont="1" applyFill="1" applyBorder="1" applyAlignment="1">
      <alignment horizontal="center"/>
    </xf>
    <xf numFmtId="0" fontId="32" fillId="11" borderId="4" xfId="0" applyFont="1" applyFill="1" applyBorder="1" applyAlignment="1">
      <alignment horizont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top" wrapText="1"/>
    </xf>
    <xf numFmtId="10" fontId="15" fillId="3" borderId="32" xfId="2" applyNumberFormat="1" applyFont="1" applyFill="1" applyBorder="1" applyAlignment="1">
      <alignment horizontal="center" vertical="center"/>
    </xf>
    <xf numFmtId="10" fontId="15" fillId="3" borderId="33" xfId="2" applyNumberFormat="1" applyFont="1" applyFill="1" applyBorder="1" applyAlignment="1">
      <alignment horizontal="center" vertical="center"/>
    </xf>
    <xf numFmtId="0" fontId="8" fillId="2" borderId="27" xfId="4" applyFont="1" applyFill="1" applyBorder="1" applyAlignment="1">
      <alignment horizontal="center" vertical="center"/>
    </xf>
    <xf numFmtId="0" fontId="8" fillId="2" borderId="20" xfId="4" applyFont="1" applyFill="1" applyBorder="1" applyAlignment="1">
      <alignment horizontal="center" vertical="center"/>
    </xf>
    <xf numFmtId="0" fontId="8" fillId="2" borderId="28" xfId="4" applyFont="1" applyFill="1" applyBorder="1" applyAlignment="1">
      <alignment horizontal="center" vertical="center"/>
    </xf>
    <xf numFmtId="0" fontId="8" fillId="2" borderId="14" xfId="4" applyFont="1" applyFill="1" applyBorder="1" applyAlignment="1">
      <alignment horizontal="center" vertical="center"/>
    </xf>
    <xf numFmtId="0" fontId="8" fillId="2" borderId="0" xfId="4" applyFont="1" applyFill="1" applyBorder="1" applyAlignment="1">
      <alignment horizontal="center" vertical="center"/>
    </xf>
    <xf numFmtId="0" fontId="8" fillId="2" borderId="15" xfId="4" applyFont="1" applyFill="1" applyBorder="1" applyAlignment="1">
      <alignment horizontal="center" vertical="center"/>
    </xf>
    <xf numFmtId="0" fontId="8" fillId="2" borderId="24" xfId="4" applyFont="1" applyFill="1" applyBorder="1" applyAlignment="1">
      <alignment horizontal="center" vertical="center"/>
    </xf>
    <xf numFmtId="0" fontId="8" fillId="2" borderId="25" xfId="4" applyFont="1" applyFill="1" applyBorder="1" applyAlignment="1">
      <alignment horizontal="center" vertical="center"/>
    </xf>
    <xf numFmtId="0" fontId="8" fillId="2" borderId="26" xfId="4" applyFont="1" applyFill="1" applyBorder="1" applyAlignment="1">
      <alignment horizontal="center" vertical="center"/>
    </xf>
    <xf numFmtId="3" fontId="15" fillId="3" borderId="5" xfId="6" applyNumberFormat="1" applyFont="1" applyFill="1" applyBorder="1" applyAlignment="1">
      <alignment horizontal="center" vertical="center"/>
    </xf>
    <xf numFmtId="3" fontId="15" fillId="3" borderId="6" xfId="6" applyNumberFormat="1" applyFont="1" applyFill="1" applyBorder="1" applyAlignment="1">
      <alignment horizontal="center" vertical="center"/>
    </xf>
    <xf numFmtId="10" fontId="15" fillId="3" borderId="5" xfId="2" applyNumberFormat="1" applyFont="1" applyFill="1" applyBorder="1" applyAlignment="1">
      <alignment horizontal="center" vertical="center"/>
    </xf>
    <xf numFmtId="10" fontId="15" fillId="3" borderId="6" xfId="2" applyNumberFormat="1" applyFont="1" applyFill="1" applyBorder="1" applyAlignment="1">
      <alignment horizontal="center" vertical="center"/>
    </xf>
    <xf numFmtId="165" fontId="13" fillId="0" borderId="2" xfId="6" applyNumberFormat="1" applyFont="1" applyFill="1" applyBorder="1" applyAlignment="1">
      <alignment horizontal="justify" vertical="center" wrapText="1"/>
    </xf>
    <xf numFmtId="165" fontId="13" fillId="0" borderId="3" xfId="6" applyNumberFormat="1" applyFont="1" applyFill="1" applyBorder="1" applyAlignment="1">
      <alignment horizontal="justify" vertical="center" wrapText="1"/>
    </xf>
    <xf numFmtId="165" fontId="13" fillId="0" borderId="30" xfId="6" applyNumberFormat="1" applyFont="1" applyFill="1" applyBorder="1" applyAlignment="1">
      <alignment horizontal="justify" vertical="center" wrapText="1"/>
    </xf>
    <xf numFmtId="10" fontId="13" fillId="0" borderId="2" xfId="6" applyNumberFormat="1" applyFont="1" applyFill="1" applyBorder="1" applyAlignment="1">
      <alignment horizontal="center" vertical="center" wrapText="1"/>
    </xf>
    <xf numFmtId="10" fontId="13" fillId="0" borderId="3" xfId="6" applyNumberFormat="1" applyFont="1" applyFill="1" applyBorder="1" applyAlignment="1">
      <alignment horizontal="center" vertical="center" wrapText="1"/>
    </xf>
    <xf numFmtId="10" fontId="13" fillId="0" borderId="30" xfId="6" applyNumberFormat="1" applyFont="1" applyFill="1" applyBorder="1" applyAlignment="1">
      <alignment horizontal="center" vertical="center" wrapText="1"/>
    </xf>
    <xf numFmtId="0" fontId="13" fillId="0" borderId="1" xfId="4" applyFont="1" applyFill="1" applyBorder="1" applyAlignment="1">
      <alignment horizontal="center" vertical="center" wrapText="1"/>
    </xf>
    <xf numFmtId="0" fontId="13" fillId="0" borderId="8" xfId="4" applyFont="1" applyFill="1" applyBorder="1" applyAlignment="1">
      <alignment horizontal="center" vertical="center" wrapText="1"/>
    </xf>
    <xf numFmtId="0" fontId="10" fillId="3" borderId="14" xfId="4" applyFont="1" applyFill="1" applyBorder="1" applyAlignment="1" applyProtection="1">
      <alignment horizontal="center" vertical="center"/>
    </xf>
    <xf numFmtId="0" fontId="10" fillId="3" borderId="0" xfId="4" applyFont="1" applyFill="1" applyBorder="1" applyAlignment="1" applyProtection="1">
      <alignment horizontal="center" vertical="center"/>
    </xf>
    <xf numFmtId="0" fontId="10" fillId="3" borderId="15" xfId="4" applyFont="1" applyFill="1" applyBorder="1" applyAlignment="1" applyProtection="1">
      <alignment horizontal="center" vertical="center"/>
    </xf>
    <xf numFmtId="0" fontId="13" fillId="3" borderId="3" xfId="4" applyFont="1" applyFill="1" applyBorder="1" applyAlignment="1">
      <alignment horizontal="center" vertical="center" wrapText="1"/>
    </xf>
    <xf numFmtId="0" fontId="13" fillId="0" borderId="2" xfId="4" applyFont="1" applyFill="1" applyBorder="1" applyAlignment="1" applyProtection="1">
      <alignment horizontal="center" vertical="center" wrapText="1"/>
      <protection locked="0"/>
    </xf>
    <xf numFmtId="0" fontId="13" fillId="0" borderId="3" xfId="4" applyFont="1" applyFill="1" applyBorder="1" applyAlignment="1" applyProtection="1">
      <alignment horizontal="center" vertical="center" wrapText="1"/>
      <protection locked="0"/>
    </xf>
    <xf numFmtId="0" fontId="13" fillId="0" borderId="30" xfId="4" applyFont="1" applyFill="1" applyBorder="1" applyAlignment="1" applyProtection="1">
      <alignment horizontal="center" vertical="center" wrapText="1"/>
      <protection locked="0"/>
    </xf>
    <xf numFmtId="0" fontId="13" fillId="0" borderId="2" xfId="4" applyFont="1" applyFill="1" applyBorder="1" applyAlignment="1" applyProtection="1">
      <alignment horizontal="justify" vertical="center" wrapText="1"/>
      <protection locked="0"/>
    </xf>
    <xf numFmtId="0" fontId="13" fillId="0" borderId="3" xfId="4" applyFont="1" applyFill="1" applyBorder="1" applyAlignment="1" applyProtection="1">
      <alignment horizontal="justify" vertical="center" wrapText="1"/>
      <protection locked="0"/>
    </xf>
    <xf numFmtId="0" fontId="13" fillId="0" borderId="30" xfId="4" applyFont="1" applyFill="1" applyBorder="1" applyAlignment="1" applyProtection="1">
      <alignment horizontal="justify" vertical="center" wrapText="1"/>
      <protection locked="0"/>
    </xf>
    <xf numFmtId="0" fontId="11" fillId="0" borderId="27" xfId="4" applyFont="1" applyFill="1" applyBorder="1" applyAlignment="1">
      <alignment horizontal="center" vertical="center"/>
    </xf>
    <xf numFmtId="0" fontId="11" fillId="0" borderId="20" xfId="4" applyFont="1" applyFill="1" applyBorder="1" applyAlignment="1">
      <alignment horizontal="center" vertical="center"/>
    </xf>
    <xf numFmtId="0" fontId="11" fillId="0" borderId="28" xfId="4" applyFont="1" applyFill="1" applyBorder="1" applyAlignment="1">
      <alignment horizontal="center" vertical="center"/>
    </xf>
    <xf numFmtId="0" fontId="11" fillId="0" borderId="14"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15" xfId="4" applyFont="1" applyFill="1" applyBorder="1" applyAlignment="1">
      <alignment horizontal="center" vertical="center"/>
    </xf>
    <xf numFmtId="0" fontId="11" fillId="0" borderId="24" xfId="4" applyFont="1" applyFill="1" applyBorder="1" applyAlignment="1">
      <alignment horizontal="center" vertical="center"/>
    </xf>
    <xf numFmtId="0" fontId="11" fillId="0" borderId="25" xfId="4" applyFont="1" applyFill="1" applyBorder="1" applyAlignment="1">
      <alignment horizontal="center" vertical="center"/>
    </xf>
    <xf numFmtId="0" fontId="11" fillId="0" borderId="26" xfId="4" applyFont="1" applyFill="1" applyBorder="1" applyAlignment="1">
      <alignment horizontal="center" vertical="center"/>
    </xf>
    <xf numFmtId="0" fontId="13" fillId="0" borderId="2" xfId="4" applyFont="1" applyFill="1" applyBorder="1" applyAlignment="1" applyProtection="1">
      <alignment horizontal="justify" vertical="top" wrapText="1"/>
      <protection locked="0"/>
    </xf>
    <xf numFmtId="0" fontId="13" fillId="0" borderId="3" xfId="4" applyFont="1" applyFill="1" applyBorder="1" applyAlignment="1" applyProtection="1">
      <alignment horizontal="justify" vertical="top" wrapText="1"/>
      <protection locked="0"/>
    </xf>
    <xf numFmtId="0" fontId="13" fillId="0" borderId="30" xfId="4" applyFont="1" applyFill="1" applyBorder="1" applyAlignment="1" applyProtection="1">
      <alignment horizontal="justify" vertical="top" wrapText="1"/>
      <protection locked="0"/>
    </xf>
    <xf numFmtId="0" fontId="13" fillId="3" borderId="2" xfId="4" applyFont="1" applyFill="1" applyBorder="1" applyAlignment="1">
      <alignment horizontal="left" vertical="center" wrapText="1"/>
    </xf>
    <xf numFmtId="0" fontId="13" fillId="3" borderId="3" xfId="4" applyFont="1" applyFill="1" applyBorder="1" applyAlignment="1">
      <alignment horizontal="left" vertical="center" wrapText="1"/>
    </xf>
    <xf numFmtId="0" fontId="13" fillId="3" borderId="30" xfId="4" applyFont="1" applyFill="1" applyBorder="1" applyAlignment="1">
      <alignment horizontal="left" vertical="center" wrapText="1"/>
    </xf>
    <xf numFmtId="0" fontId="12" fillId="3" borderId="14" xfId="4" applyFont="1" applyFill="1" applyBorder="1" applyAlignment="1" applyProtection="1">
      <alignment horizontal="center" vertical="center"/>
    </xf>
    <xf numFmtId="0" fontId="12" fillId="3" borderId="0" xfId="4" applyFont="1" applyFill="1" applyBorder="1" applyAlignment="1" applyProtection="1">
      <alignment horizontal="center" vertical="center"/>
    </xf>
    <xf numFmtId="0" fontId="12" fillId="3" borderId="15" xfId="4" applyFont="1" applyFill="1" applyBorder="1" applyAlignment="1" applyProtection="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3" fillId="3" borderId="1" xfId="4" applyFont="1" applyFill="1" applyBorder="1" applyAlignment="1" applyProtection="1">
      <alignment horizontal="center" vertical="center" wrapText="1"/>
      <protection locked="0"/>
    </xf>
    <xf numFmtId="0" fontId="12" fillId="5" borderId="1" xfId="4" applyFont="1" applyFill="1" applyBorder="1" applyAlignment="1" applyProtection="1">
      <alignment horizontal="left" vertical="center" wrapText="1"/>
      <protection locked="0"/>
    </xf>
    <xf numFmtId="0" fontId="12" fillId="5" borderId="1" xfId="4" applyFont="1" applyFill="1" applyBorder="1" applyAlignment="1">
      <alignment horizontal="justify" vertical="center" wrapText="1"/>
    </xf>
    <xf numFmtId="0" fontId="11" fillId="0" borderId="1" xfId="4" applyFont="1" applyFill="1" applyBorder="1" applyAlignment="1">
      <alignment horizontal="center" vertical="center"/>
    </xf>
    <xf numFmtId="0" fontId="6" fillId="0" borderId="1" xfId="0" applyFont="1" applyFill="1" applyBorder="1" applyAlignment="1">
      <alignment horizontal="justify" vertical="center"/>
    </xf>
    <xf numFmtId="0" fontId="6" fillId="2" borderId="1" xfId="0" applyFont="1" applyFill="1" applyBorder="1" applyAlignment="1">
      <alignment horizontal="center" vertical="center"/>
    </xf>
    <xf numFmtId="0" fontId="13" fillId="0" borderId="1" xfId="0" applyFont="1" applyFill="1" applyBorder="1" applyAlignment="1">
      <alignment horizontal="justify" vertical="center"/>
    </xf>
    <xf numFmtId="9" fontId="15" fillId="0" borderId="5" xfId="2" applyFont="1" applyBorder="1" applyAlignment="1">
      <alignment horizontal="center" vertical="center" wrapText="1"/>
    </xf>
    <xf numFmtId="9" fontId="15" fillId="0" borderId="6" xfId="2" applyFont="1" applyBorder="1" applyAlignment="1">
      <alignment horizontal="center" vertical="center" wrapText="1"/>
    </xf>
    <xf numFmtId="9" fontId="15" fillId="0" borderId="7" xfId="2" applyFont="1" applyBorder="1" applyAlignment="1">
      <alignment horizontal="center" vertical="center" wrapText="1"/>
    </xf>
    <xf numFmtId="9" fontId="6" fillId="0" borderId="5" xfId="2" applyFont="1" applyBorder="1" applyAlignment="1">
      <alignment horizontal="center" vertical="center" wrapText="1"/>
    </xf>
    <xf numFmtId="9" fontId="6" fillId="0" borderId="6" xfId="2" applyFont="1" applyBorder="1" applyAlignment="1">
      <alignment horizontal="center" vertical="center" wrapText="1"/>
    </xf>
    <xf numFmtId="9" fontId="6" fillId="0" borderId="7" xfId="2" applyFont="1" applyBorder="1" applyAlignment="1">
      <alignment horizontal="center" vertical="center" wrapText="1"/>
    </xf>
    <xf numFmtId="9" fontId="15" fillId="2" borderId="5" xfId="2" applyFont="1" applyFill="1" applyBorder="1" applyAlignment="1">
      <alignment horizontal="center" vertical="center"/>
    </xf>
    <xf numFmtId="9" fontId="15" fillId="2" borderId="6" xfId="2" applyFont="1" applyFill="1" applyBorder="1" applyAlignment="1">
      <alignment horizontal="center" vertical="center"/>
    </xf>
    <xf numFmtId="9" fontId="15" fillId="2" borderId="7" xfId="2" applyFont="1" applyFill="1" applyBorder="1" applyAlignment="1">
      <alignment horizontal="center" vertical="center"/>
    </xf>
    <xf numFmtId="9" fontId="16" fillId="0" borderId="5" xfId="2" applyFont="1" applyBorder="1" applyAlignment="1">
      <alignment horizontal="center" vertical="center" wrapText="1"/>
    </xf>
    <xf numFmtId="9" fontId="16" fillId="0" borderId="6" xfId="2" applyFont="1" applyBorder="1" applyAlignment="1">
      <alignment horizontal="center" vertical="center" wrapText="1"/>
    </xf>
    <xf numFmtId="9" fontId="16" fillId="0" borderId="7" xfId="2" applyFont="1" applyBorder="1" applyAlignment="1">
      <alignment horizontal="center" vertical="center" wrapText="1"/>
    </xf>
    <xf numFmtId="9" fontId="15" fillId="0" borderId="5" xfId="2" applyFont="1" applyFill="1" applyBorder="1" applyAlignment="1">
      <alignment horizontal="center" vertical="center"/>
    </xf>
    <xf numFmtId="9" fontId="15" fillId="0" borderId="6" xfId="2" applyFont="1" applyFill="1" applyBorder="1" applyAlignment="1">
      <alignment horizontal="center" vertical="center"/>
    </xf>
    <xf numFmtId="9" fontId="15" fillId="0" borderId="7" xfId="2" applyFont="1" applyFill="1" applyBorder="1" applyAlignment="1">
      <alignment horizontal="center" vertical="center"/>
    </xf>
    <xf numFmtId="9" fontId="13" fillId="3" borderId="1" xfId="6" applyFont="1" applyFill="1" applyBorder="1" applyAlignment="1">
      <alignment horizontal="center" vertical="center" wrapText="1"/>
    </xf>
    <xf numFmtId="0" fontId="13" fillId="0" borderId="1" xfId="4" applyFont="1" applyFill="1" applyBorder="1" applyAlignment="1">
      <alignment horizontal="center" vertical="center"/>
    </xf>
    <xf numFmtId="165" fontId="13" fillId="0" borderId="1" xfId="6" applyNumberFormat="1" applyFont="1" applyFill="1" applyBorder="1" applyAlignment="1">
      <alignment horizontal="center" vertical="center" wrapText="1"/>
    </xf>
    <xf numFmtId="0" fontId="12" fillId="4" borderId="1" xfId="4" applyFont="1" applyFill="1" applyBorder="1" applyAlignment="1">
      <alignment horizontal="center" vertical="center"/>
    </xf>
    <xf numFmtId="0" fontId="12" fillId="5" borderId="1" xfId="4" applyFont="1" applyFill="1" applyBorder="1" applyAlignment="1">
      <alignment horizontal="left" vertical="center" wrapText="1"/>
    </xf>
    <xf numFmtId="0" fontId="13" fillId="2" borderId="1" xfId="4" applyFont="1" applyFill="1" applyBorder="1" applyAlignment="1">
      <alignment horizontal="left" vertical="center" wrapText="1"/>
    </xf>
    <xf numFmtId="0" fontId="13" fillId="0" borderId="1" xfId="4" applyFont="1" applyBorder="1" applyAlignment="1">
      <alignment horizontal="center" vertical="center" wrapText="1"/>
    </xf>
    <xf numFmtId="9" fontId="13" fillId="2" borderId="1" xfId="6" applyFont="1" applyFill="1" applyBorder="1" applyAlignment="1">
      <alignment horizontal="center" vertical="center"/>
    </xf>
    <xf numFmtId="0" fontId="13" fillId="0" borderId="4" xfId="4" applyFont="1" applyFill="1" applyBorder="1" applyAlignment="1">
      <alignment horizontal="center" vertical="center"/>
    </xf>
    <xf numFmtId="0" fontId="13" fillId="2" borderId="1" xfId="4" applyFont="1" applyFill="1" applyBorder="1" applyAlignment="1">
      <alignment horizontal="center" vertical="center" wrapText="1"/>
    </xf>
    <xf numFmtId="49" fontId="13" fillId="3" borderId="1" xfId="4" applyNumberFormat="1" applyFont="1" applyFill="1" applyBorder="1" applyAlignment="1">
      <alignment horizontal="center" vertical="center"/>
    </xf>
    <xf numFmtId="0" fontId="12" fillId="5" borderId="1" xfId="4" applyFont="1" applyFill="1" applyBorder="1" applyAlignment="1">
      <alignment horizontal="center" vertical="center" wrapText="1"/>
    </xf>
    <xf numFmtId="0" fontId="10" fillId="3" borderId="1" xfId="4" applyFont="1" applyFill="1" applyBorder="1" applyAlignment="1" applyProtection="1">
      <alignment horizontal="center" vertical="center"/>
    </xf>
    <xf numFmtId="0" fontId="8" fillId="0" borderId="1" xfId="4" applyFont="1" applyFill="1" applyBorder="1" applyAlignment="1">
      <alignment horizontal="center" vertical="center"/>
    </xf>
    <xf numFmtId="10" fontId="6" fillId="0" borderId="0" xfId="2" applyNumberFormat="1" applyFont="1" applyFill="1" applyBorder="1" applyAlignment="1">
      <alignment horizontal="center" vertical="center" wrapText="1"/>
    </xf>
  </cellXfs>
  <cellStyles count="8">
    <cellStyle name="Millares [0]" xfId="1" builtinId="6"/>
    <cellStyle name="Millares 2" xfId="7"/>
    <cellStyle name="Millares 3" xfId="5"/>
    <cellStyle name="Normal" xfId="0" builtinId="0"/>
    <cellStyle name="Normal 2" xfId="3"/>
    <cellStyle name="Normal 4" xfId="4"/>
    <cellStyle name="Porcentaje" xfId="2" builtinId="5"/>
    <cellStyle name="Porcentual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 1'!$J$29</c:f>
              <c:strCache>
                <c:ptCount val="1"/>
                <c:pt idx="0">
                  <c:v>% de meta programado</c:v>
                </c:pt>
              </c:strCache>
            </c:strRef>
          </c:tx>
          <c:cat>
            <c:strRef>
              <c:f>'HV 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1'!$J$30:$J$41</c:f>
              <c:numCache>
                <c:formatCode>0%</c:formatCode>
                <c:ptCount val="12"/>
                <c:pt idx="0">
                  <c:v>0.7</c:v>
                </c:pt>
                <c:pt idx="3">
                  <c:v>0.7</c:v>
                </c:pt>
                <c:pt idx="6">
                  <c:v>0.7</c:v>
                </c:pt>
                <c:pt idx="9">
                  <c:v>0.7</c:v>
                </c:pt>
              </c:numCache>
            </c:numRef>
          </c:val>
          <c:smooth val="0"/>
          <c:extLst>
            <c:ext xmlns:c16="http://schemas.microsoft.com/office/drawing/2014/chart" uri="{C3380CC4-5D6E-409C-BE32-E72D297353CC}">
              <c16:uniqueId val="{00000000-3FE3-4549-B706-642B4ED7A962}"/>
            </c:ext>
          </c:extLst>
        </c:ser>
        <c:ser>
          <c:idx val="1"/>
          <c:order val="1"/>
          <c:tx>
            <c:strRef>
              <c:f>'HV 1'!$H$29</c:f>
              <c:strCache>
                <c:ptCount val="1"/>
                <c:pt idx="0">
                  <c:v>% Cumplimiento en la vigencia</c:v>
                </c:pt>
              </c:strCache>
            </c:strRef>
          </c:tx>
          <c:cat>
            <c:strRef>
              <c:f>'HV 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1'!$H$30:$H$41</c:f>
              <c:numCache>
                <c:formatCode>0.00%</c:formatCode>
                <c:ptCount val="12"/>
                <c:pt idx="0">
                  <c:v>0.21206318812829106</c:v>
                </c:pt>
                <c:pt idx="3">
                  <c:v>0.48875059837242701</c:v>
                </c:pt>
                <c:pt idx="6">
                  <c:v>0.69459071325993293</c:v>
                </c:pt>
                <c:pt idx="9">
                  <c:v>0.88271900430828143</c:v>
                </c:pt>
              </c:numCache>
            </c:numRef>
          </c:val>
          <c:smooth val="0"/>
          <c:extLst>
            <c:ext xmlns:c16="http://schemas.microsoft.com/office/drawing/2014/chart" uri="{C3380CC4-5D6E-409C-BE32-E72D297353CC}">
              <c16:uniqueId val="{00000001-3FE3-4549-B706-642B4ED7A962}"/>
            </c:ext>
          </c:extLst>
        </c:ser>
        <c:dLbls>
          <c:showLegendKey val="0"/>
          <c:showVal val="0"/>
          <c:showCatName val="0"/>
          <c:showSerName val="0"/>
          <c:showPercent val="0"/>
          <c:showBubbleSize val="0"/>
        </c:dLbls>
        <c:marker val="1"/>
        <c:smooth val="0"/>
        <c:axId val="1877358016"/>
        <c:axId val="1"/>
      </c:lineChart>
      <c:catAx>
        <c:axId val="187735801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877358016"/>
        <c:crosses val="autoZero"/>
        <c:crossBetween val="between"/>
      </c:valAx>
    </c:plotArea>
    <c:legend>
      <c:legendPos val="r"/>
      <c:layout>
        <c:manualLayout>
          <c:xMode val="edge"/>
          <c:yMode val="edge"/>
          <c:x val="0.63335389326334202"/>
          <c:y val="0.36191642711327748"/>
          <c:w val="0.33959448818897631"/>
          <c:h val="0.2730248718910136"/>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 2'!$J$29</c:f>
              <c:strCache>
                <c:ptCount val="1"/>
                <c:pt idx="0">
                  <c:v>% meta programada</c:v>
                </c:pt>
              </c:strCache>
            </c:strRef>
          </c:tx>
          <c:cat>
            <c:strRef>
              <c:f>'HV 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2'!$J$30:$J$41</c:f>
              <c:numCache>
                <c:formatCode>0%</c:formatCode>
                <c:ptCount val="12"/>
                <c:pt idx="0">
                  <c:v>0.6</c:v>
                </c:pt>
                <c:pt idx="3">
                  <c:v>0.6</c:v>
                </c:pt>
                <c:pt idx="6">
                  <c:v>0.6</c:v>
                </c:pt>
                <c:pt idx="9">
                  <c:v>0.6</c:v>
                </c:pt>
              </c:numCache>
            </c:numRef>
          </c:val>
          <c:smooth val="0"/>
          <c:extLst>
            <c:ext xmlns:c16="http://schemas.microsoft.com/office/drawing/2014/chart" uri="{C3380CC4-5D6E-409C-BE32-E72D297353CC}">
              <c16:uniqueId val="{00000000-609A-4CCD-83DB-48964BBF97C9}"/>
            </c:ext>
          </c:extLst>
        </c:ser>
        <c:ser>
          <c:idx val="1"/>
          <c:order val="1"/>
          <c:tx>
            <c:strRef>
              <c:f>'HV 2'!$H$29</c:f>
              <c:strCache>
                <c:ptCount val="1"/>
                <c:pt idx="0">
                  <c:v>% Cumplimiento en la vigencia</c:v>
                </c:pt>
              </c:strCache>
            </c:strRef>
          </c:tx>
          <c:cat>
            <c:strRef>
              <c:f>'HV 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2'!$H$30:$H$41</c:f>
              <c:numCache>
                <c:formatCode>0.00%</c:formatCode>
                <c:ptCount val="12"/>
                <c:pt idx="0">
                  <c:v>0.50121951219512195</c:v>
                </c:pt>
                <c:pt idx="3">
                  <c:v>0.34534671532846717</c:v>
                </c:pt>
                <c:pt idx="6">
                  <c:v>0.49847094801223241</c:v>
                </c:pt>
                <c:pt idx="9">
                  <c:v>0.77830337432986441</c:v>
                </c:pt>
              </c:numCache>
            </c:numRef>
          </c:val>
          <c:smooth val="0"/>
          <c:extLst>
            <c:ext xmlns:c16="http://schemas.microsoft.com/office/drawing/2014/chart" uri="{C3380CC4-5D6E-409C-BE32-E72D297353CC}">
              <c16:uniqueId val="{00000001-609A-4CCD-83DB-48964BBF97C9}"/>
            </c:ext>
          </c:extLst>
        </c:ser>
        <c:dLbls>
          <c:showLegendKey val="0"/>
          <c:showVal val="0"/>
          <c:showCatName val="0"/>
          <c:showSerName val="0"/>
          <c:showPercent val="0"/>
          <c:showBubbleSize val="0"/>
        </c:dLbls>
        <c:marker val="1"/>
        <c:smooth val="0"/>
        <c:axId val="1877354688"/>
        <c:axId val="1"/>
      </c:lineChart>
      <c:catAx>
        <c:axId val="187735468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877354688"/>
        <c:crosses val="autoZero"/>
        <c:crossBetween val="between"/>
      </c:valAx>
    </c:plotArea>
    <c:legend>
      <c:legendPos val="r"/>
      <c:layout>
        <c:manualLayout>
          <c:xMode val="edge"/>
          <c:yMode val="edge"/>
          <c:x val="0.66025295970951614"/>
          <c:y val="0.27925482998835671"/>
          <c:w val="0.31468187863800257"/>
          <c:h val="0.34718173386221463"/>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 3'!$J$29</c:f>
              <c:strCache>
                <c:ptCount val="1"/>
                <c:pt idx="0">
                  <c:v>% META  PROGRAMADA</c:v>
                </c:pt>
              </c:strCache>
            </c:strRef>
          </c:tx>
          <c:cat>
            <c:strRef>
              <c:f>'HV 3'!$B$30:$B$41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3'!$J$30:$J$41</c:f>
              <c:numCache>
                <c:formatCode>0%</c:formatCode>
                <c:ptCount val="12"/>
                <c:pt idx="0">
                  <c:v>1</c:v>
                </c:pt>
                <c:pt idx="3">
                  <c:v>1</c:v>
                </c:pt>
                <c:pt idx="6">
                  <c:v>1</c:v>
                </c:pt>
                <c:pt idx="9">
                  <c:v>1</c:v>
                </c:pt>
              </c:numCache>
            </c:numRef>
          </c:val>
          <c:smooth val="0"/>
          <c:extLst>
            <c:ext xmlns:c16="http://schemas.microsoft.com/office/drawing/2014/chart" uri="{C3380CC4-5D6E-409C-BE32-E72D297353CC}">
              <c16:uniqueId val="{00000000-1397-41D6-A82F-6A3DD307283B}"/>
            </c:ext>
          </c:extLst>
        </c:ser>
        <c:ser>
          <c:idx val="1"/>
          <c:order val="1"/>
          <c:tx>
            <c:strRef>
              <c:f>'HV 3'!$H$29</c:f>
              <c:strCache>
                <c:ptCount val="1"/>
                <c:pt idx="0">
                  <c:v>% Cumplimiento en la vigencia</c:v>
                </c:pt>
              </c:strCache>
            </c:strRef>
          </c:tx>
          <c:cat>
            <c:strRef>
              <c:f>'HV 3'!$B$30:$B$41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3'!$H$30:$H$41</c:f>
              <c:numCache>
                <c:formatCode>0.00%</c:formatCode>
                <c:ptCount val="12"/>
                <c:pt idx="0">
                  <c:v>0.282793867120954</c:v>
                </c:pt>
                <c:pt idx="3">
                  <c:v>0.61499148211243615</c:v>
                </c:pt>
                <c:pt idx="6">
                  <c:v>0.90119250425894382</c:v>
                </c:pt>
                <c:pt idx="9">
                  <c:v>1</c:v>
                </c:pt>
              </c:numCache>
            </c:numRef>
          </c:val>
          <c:smooth val="0"/>
          <c:extLst>
            <c:ext xmlns:c16="http://schemas.microsoft.com/office/drawing/2014/chart" uri="{C3380CC4-5D6E-409C-BE32-E72D297353CC}">
              <c16:uniqueId val="{00000001-1397-41D6-A82F-6A3DD307283B}"/>
            </c:ext>
          </c:extLst>
        </c:ser>
        <c:dLbls>
          <c:showLegendKey val="0"/>
          <c:showVal val="0"/>
          <c:showCatName val="0"/>
          <c:showSerName val="0"/>
          <c:showPercent val="0"/>
          <c:showBubbleSize val="0"/>
        </c:dLbls>
        <c:marker val="1"/>
        <c:smooth val="0"/>
        <c:axId val="1883398208"/>
        <c:axId val="1"/>
      </c:lineChart>
      <c:catAx>
        <c:axId val="188339820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883398208"/>
        <c:crosses val="autoZero"/>
        <c:crossBetween val="between"/>
      </c:valAx>
    </c:plotArea>
    <c:legend>
      <c:legendPos val="r"/>
      <c:layout>
        <c:manualLayout>
          <c:xMode val="edge"/>
          <c:yMode val="edge"/>
          <c:x val="0.67431703079368599"/>
          <c:y val="0.26070876275600685"/>
          <c:w val="0.30458707626335435"/>
          <c:h val="0.35020581886723623"/>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'HV_4 MIPG'!$F$29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'HV_4 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'HV_4 MIPG'!$F$30:$F$41</c:f>
              <c:numCache>
                <c:formatCode>0%</c:formatCode>
                <c:ptCount val="12"/>
                <c:pt idx="0">
                  <c:v>1</c:v>
                </c:pt>
                <c:pt idx="3">
                  <c:v>1</c:v>
                </c:pt>
                <c:pt idx="6">
                  <c:v>1</c:v>
                </c:pt>
                <c:pt idx="9">
                  <c:v>1</c:v>
                </c:pt>
              </c:numCache>
            </c:numRef>
          </c:val>
          <c:smooth val="0"/>
          <c:extLst>
            <c:ext xmlns:c16="http://schemas.microsoft.com/office/drawing/2014/chart" uri="{C3380CC4-5D6E-409C-BE32-E72D297353CC}">
              <c16:uniqueId val="{00000007-B64F-4434-B14A-DD4EA704EFC6}"/>
            </c:ext>
          </c:extLst>
        </c:ser>
        <c:ser>
          <c:idx val="1"/>
          <c:order val="1"/>
          <c:tx>
            <c:strRef>
              <c:f>'HV_4 MIPG'!$D$29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'HV_4 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'HV_4 MIPG'!$D$30:$D$41</c:f>
              <c:numCache>
                <c:formatCode>0%</c:formatCode>
                <c:ptCount val="12"/>
                <c:pt idx="0">
                  <c:v>1</c:v>
                </c:pt>
              </c:numCache>
            </c:numRef>
          </c:val>
          <c:smooth val="0"/>
          <c:extLst>
            <c:ext xmlns:c16="http://schemas.microsoft.com/office/drawing/2014/chart" uri="{C3380CC4-5D6E-409C-BE32-E72D297353CC}">
              <c16:uniqueId val="{00000008-B64F-4434-B14A-DD4EA704EFC6}"/>
            </c:ext>
          </c:extLst>
        </c:ser>
        <c:dLbls>
          <c:showLegendKey val="0"/>
          <c:showVal val="0"/>
          <c:showCatName val="0"/>
          <c:showSerName val="0"/>
          <c:showPercent val="0"/>
          <c:showBubbleSize val="0"/>
        </c:dLbls>
        <c:marker val="1"/>
        <c:smooth val="0"/>
        <c:axId val="1325596512"/>
        <c:axId val="1325596928"/>
      </c:lineChart>
      <c:catAx>
        <c:axId val="132559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25596928"/>
        <c:crosses val="autoZero"/>
        <c:auto val="1"/>
        <c:lblAlgn val="ctr"/>
        <c:lblOffset val="100"/>
        <c:noMultiLvlLbl val="0"/>
      </c:catAx>
      <c:valAx>
        <c:axId val="1325596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25596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104775</xdr:rowOff>
    </xdr:from>
    <xdr:to>
      <xdr:col>1</xdr:col>
      <xdr:colOff>1762125</xdr:colOff>
      <xdr:row>3</xdr:row>
      <xdr:rowOff>285750</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228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104775</xdr:rowOff>
    </xdr:from>
    <xdr:to>
      <xdr:col>1</xdr:col>
      <xdr:colOff>1457325</xdr:colOff>
      <xdr:row>3</xdr:row>
      <xdr:rowOff>285750</xdr:rowOff>
    </xdr:to>
    <xdr:pic>
      <xdr:nvPicPr>
        <xdr:cNvPr id="5" name="Imagen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
          <a:ext cx="206692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295275</xdr:colOff>
      <xdr:row>0</xdr:row>
      <xdr:rowOff>0</xdr:rowOff>
    </xdr:from>
    <xdr:to>
      <xdr:col>1</xdr:col>
      <xdr:colOff>1295400</xdr:colOff>
      <xdr:row>3</xdr:row>
      <xdr:rowOff>142875</xdr:rowOff>
    </xdr:to>
    <xdr:pic>
      <xdr:nvPicPr>
        <xdr:cNvPr id="4" name="Imagen 1">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895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1</xdr:row>
      <xdr:rowOff>95250</xdr:rowOff>
    </xdr:from>
    <xdr:to>
      <xdr:col>1</xdr:col>
      <xdr:colOff>1102143</xdr:colOff>
      <xdr:row>4</xdr:row>
      <xdr:rowOff>142875</xdr:rowOff>
    </xdr:to>
    <xdr:pic>
      <xdr:nvPicPr>
        <xdr:cNvPr id="3" name="Imagen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266700" y="238125"/>
          <a:ext cx="959268"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714375</xdr:colOff>
      <xdr:row>43</xdr:row>
      <xdr:rowOff>180975</xdr:rowOff>
    </xdr:from>
    <xdr:to>
      <xdr:col>6</xdr:col>
      <xdr:colOff>1181100</xdr:colOff>
      <xdr:row>46</xdr:row>
      <xdr:rowOff>285750</xdr:rowOff>
    </xdr:to>
    <xdr:graphicFrame macro="">
      <xdr:nvGraphicFramePr>
        <xdr:cNvPr id="4" name="1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1</xdr:row>
      <xdr:rowOff>76200</xdr:rowOff>
    </xdr:from>
    <xdr:to>
      <xdr:col>1</xdr:col>
      <xdr:colOff>1314450</xdr:colOff>
      <xdr:row>4</xdr:row>
      <xdr:rowOff>276225</xdr:rowOff>
    </xdr:to>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23813</xdr:rowOff>
    </xdr:from>
    <xdr:to>
      <xdr:col>1</xdr:col>
      <xdr:colOff>1314450</xdr:colOff>
      <xdr:row>4</xdr:row>
      <xdr:rowOff>214313</xdr:rowOff>
    </xdr:to>
    <xdr:pic>
      <xdr:nvPicPr>
        <xdr:cNvPr id="7" name="Imagen 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404813" y="95251"/>
          <a:ext cx="9810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0</xdr:row>
      <xdr:rowOff>38100</xdr:rowOff>
    </xdr:from>
    <xdr:to>
      <xdr:col>1</xdr:col>
      <xdr:colOff>1057275</xdr:colOff>
      <xdr:row>3</xdr:row>
      <xdr:rowOff>180975</xdr:rowOff>
    </xdr:to>
    <xdr:pic>
      <xdr:nvPicPr>
        <xdr:cNvPr id="5" name="Imagen 1">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38100"/>
          <a:ext cx="9906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419100</xdr:colOff>
      <xdr:row>43</xdr:row>
      <xdr:rowOff>104775</xdr:rowOff>
    </xdr:from>
    <xdr:to>
      <xdr:col>6</xdr:col>
      <xdr:colOff>1247775</xdr:colOff>
      <xdr:row>47</xdr:row>
      <xdr:rowOff>371475</xdr:rowOff>
    </xdr:to>
    <xdr:graphicFrame macro="">
      <xdr:nvGraphicFramePr>
        <xdr:cNvPr id="4" name="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1</xdr:row>
      <xdr:rowOff>76200</xdr:rowOff>
    </xdr:from>
    <xdr:to>
      <xdr:col>1</xdr:col>
      <xdr:colOff>1314450</xdr:colOff>
      <xdr:row>4</xdr:row>
      <xdr:rowOff>276225</xdr:rowOff>
    </xdr:to>
    <xdr:pic>
      <xdr:nvPicPr>
        <xdr:cNvPr id="5" name="Imagen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7" name="Imagen 1">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457200</xdr:colOff>
      <xdr:row>0</xdr:row>
      <xdr:rowOff>57150</xdr:rowOff>
    </xdr:from>
    <xdr:to>
      <xdr:col>1</xdr:col>
      <xdr:colOff>1447800</xdr:colOff>
      <xdr:row>3</xdr:row>
      <xdr:rowOff>200025</xdr:rowOff>
    </xdr:to>
    <xdr:pic>
      <xdr:nvPicPr>
        <xdr:cNvPr id="5" name="Imagen 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57150"/>
          <a:ext cx="9906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276225</xdr:colOff>
      <xdr:row>43</xdr:row>
      <xdr:rowOff>152400</xdr:rowOff>
    </xdr:from>
    <xdr:to>
      <xdr:col>7</xdr:col>
      <xdr:colOff>114300</xdr:colOff>
      <xdr:row>47</xdr:row>
      <xdr:rowOff>590550</xdr:rowOff>
    </xdr:to>
    <xdr:graphicFrame macro="">
      <xdr:nvGraphicFramePr>
        <xdr:cNvPr id="4" name="1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1</xdr:row>
      <xdr:rowOff>76200</xdr:rowOff>
    </xdr:from>
    <xdr:to>
      <xdr:col>1</xdr:col>
      <xdr:colOff>1314450</xdr:colOff>
      <xdr:row>4</xdr:row>
      <xdr:rowOff>276225</xdr:rowOff>
    </xdr:to>
    <xdr:pic>
      <xdr:nvPicPr>
        <xdr:cNvPr id="5" name="Imagen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7" name="Imagen 1">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295275</xdr:colOff>
      <xdr:row>0</xdr:row>
      <xdr:rowOff>0</xdr:rowOff>
    </xdr:from>
    <xdr:to>
      <xdr:col>1</xdr:col>
      <xdr:colOff>1295400</xdr:colOff>
      <xdr:row>3</xdr:row>
      <xdr:rowOff>142875</xdr:rowOff>
    </xdr:to>
    <xdr:pic>
      <xdr:nvPicPr>
        <xdr:cNvPr id="4" name="Imagen 1">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895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323850</xdr:colOff>
      <xdr:row>1</xdr:row>
      <xdr:rowOff>76200</xdr:rowOff>
    </xdr:from>
    <xdr:to>
      <xdr:col>1</xdr:col>
      <xdr:colOff>1314450</xdr:colOff>
      <xdr:row>4</xdr:row>
      <xdr:rowOff>276225</xdr:rowOff>
    </xdr:to>
    <xdr:pic>
      <xdr:nvPicPr>
        <xdr:cNvPr id="5" name="Imagen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7" name="Imagen 1">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964406</xdr:colOff>
      <xdr:row>43</xdr:row>
      <xdr:rowOff>57149</xdr:rowOff>
    </xdr:from>
    <xdr:to>
      <xdr:col>6</xdr:col>
      <xdr:colOff>1428750</xdr:colOff>
      <xdr:row>47</xdr:row>
      <xdr:rowOff>466724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4"/>
  <sheetViews>
    <sheetView showGridLines="0" tabSelected="1" zoomScale="60" zoomScaleNormal="60" zoomScaleSheetLayoutView="80" workbookViewId="0">
      <selection activeCell="F8" sqref="F8"/>
    </sheetView>
  </sheetViews>
  <sheetFormatPr baseColWidth="10" defaultRowHeight="15" x14ac:dyDescent="0.25"/>
  <cols>
    <col min="1" max="1" width="9.140625" style="54" customWidth="1"/>
    <col min="2" max="2" width="26.28515625" style="54" customWidth="1"/>
    <col min="3" max="3" width="28.140625" style="54" customWidth="1"/>
    <col min="4" max="4" width="24.5703125" style="54" customWidth="1"/>
    <col min="5" max="5" width="55" style="54" customWidth="1"/>
    <col min="6" max="6" width="31.140625" style="54" customWidth="1"/>
    <col min="7" max="7" width="35.140625" style="54" customWidth="1"/>
    <col min="8" max="19" width="13.28515625" style="54" customWidth="1"/>
    <col min="20" max="20" width="19.5703125" style="54" customWidth="1"/>
    <col min="21" max="21" width="24.140625" style="54" customWidth="1"/>
    <col min="22" max="22" width="25.85546875" style="54" customWidth="1"/>
    <col min="23" max="254" width="11.42578125" style="54"/>
    <col min="255" max="255" width="9.140625" style="54" customWidth="1"/>
    <col min="256" max="256" width="26.28515625" style="54" customWidth="1"/>
    <col min="257" max="257" width="28.140625" style="54" customWidth="1"/>
    <col min="258" max="258" width="31.7109375" style="54" customWidth="1"/>
    <col min="259" max="259" width="24.5703125" style="54" customWidth="1"/>
    <col min="260" max="260" width="55" style="54" customWidth="1"/>
    <col min="261" max="261" width="31.140625" style="54" customWidth="1"/>
    <col min="262" max="262" width="32.5703125" style="54" customWidth="1"/>
    <col min="263" max="263" width="35.140625" style="54" customWidth="1"/>
    <col min="264" max="275" width="0" style="54" hidden="1" customWidth="1"/>
    <col min="276" max="276" width="19.5703125" style="54" customWidth="1"/>
    <col min="277" max="277" width="24.140625" style="54" customWidth="1"/>
    <col min="278" max="278" width="25.85546875" style="54" customWidth="1"/>
    <col min="279" max="510" width="11.42578125" style="54"/>
    <col min="511" max="511" width="9.140625" style="54" customWidth="1"/>
    <col min="512" max="512" width="26.28515625" style="54" customWidth="1"/>
    <col min="513" max="513" width="28.140625" style="54" customWidth="1"/>
    <col min="514" max="514" width="31.7109375" style="54" customWidth="1"/>
    <col min="515" max="515" width="24.5703125" style="54" customWidth="1"/>
    <col min="516" max="516" width="55" style="54" customWidth="1"/>
    <col min="517" max="517" width="31.140625" style="54" customWidth="1"/>
    <col min="518" max="518" width="32.5703125" style="54" customWidth="1"/>
    <col min="519" max="519" width="35.140625" style="54" customWidth="1"/>
    <col min="520" max="531" width="0" style="54" hidden="1" customWidth="1"/>
    <col min="532" max="532" width="19.5703125" style="54" customWidth="1"/>
    <col min="533" max="533" width="24.140625" style="54" customWidth="1"/>
    <col min="534" max="534" width="25.85546875" style="54" customWidth="1"/>
    <col min="535" max="766" width="11.42578125" style="54"/>
    <col min="767" max="767" width="9.140625" style="54" customWidth="1"/>
    <col min="768" max="768" width="26.28515625" style="54" customWidth="1"/>
    <col min="769" max="769" width="28.140625" style="54" customWidth="1"/>
    <col min="770" max="770" width="31.7109375" style="54" customWidth="1"/>
    <col min="771" max="771" width="24.5703125" style="54" customWidth="1"/>
    <col min="772" max="772" width="55" style="54" customWidth="1"/>
    <col min="773" max="773" width="31.140625" style="54" customWidth="1"/>
    <col min="774" max="774" width="32.5703125" style="54" customWidth="1"/>
    <col min="775" max="775" width="35.140625" style="54" customWidth="1"/>
    <col min="776" max="787" width="0" style="54" hidden="1" customWidth="1"/>
    <col min="788" max="788" width="19.5703125" style="54" customWidth="1"/>
    <col min="789" max="789" width="24.140625" style="54" customWidth="1"/>
    <col min="790" max="790" width="25.85546875" style="54" customWidth="1"/>
    <col min="791" max="1022" width="11.42578125" style="54"/>
    <col min="1023" max="1023" width="9.140625" style="54" customWidth="1"/>
    <col min="1024" max="1024" width="26.28515625" style="54" customWidth="1"/>
    <col min="1025" max="1025" width="28.140625" style="54" customWidth="1"/>
    <col min="1026" max="1026" width="31.7109375" style="54" customWidth="1"/>
    <col min="1027" max="1027" width="24.5703125" style="54" customWidth="1"/>
    <col min="1028" max="1028" width="55" style="54" customWidth="1"/>
    <col min="1029" max="1029" width="31.140625" style="54" customWidth="1"/>
    <col min="1030" max="1030" width="32.5703125" style="54" customWidth="1"/>
    <col min="1031" max="1031" width="35.140625" style="54" customWidth="1"/>
    <col min="1032" max="1043" width="0" style="54" hidden="1" customWidth="1"/>
    <col min="1044" max="1044" width="19.5703125" style="54" customWidth="1"/>
    <col min="1045" max="1045" width="24.140625" style="54" customWidth="1"/>
    <col min="1046" max="1046" width="25.85546875" style="54" customWidth="1"/>
    <col min="1047" max="1278" width="11.42578125" style="54"/>
    <col min="1279" max="1279" width="9.140625" style="54" customWidth="1"/>
    <col min="1280" max="1280" width="26.28515625" style="54" customWidth="1"/>
    <col min="1281" max="1281" width="28.140625" style="54" customWidth="1"/>
    <col min="1282" max="1282" width="31.7109375" style="54" customWidth="1"/>
    <col min="1283" max="1283" width="24.5703125" style="54" customWidth="1"/>
    <col min="1284" max="1284" width="55" style="54" customWidth="1"/>
    <col min="1285" max="1285" width="31.140625" style="54" customWidth="1"/>
    <col min="1286" max="1286" width="32.5703125" style="54" customWidth="1"/>
    <col min="1287" max="1287" width="35.140625" style="54" customWidth="1"/>
    <col min="1288" max="1299" width="0" style="54" hidden="1" customWidth="1"/>
    <col min="1300" max="1300" width="19.5703125" style="54" customWidth="1"/>
    <col min="1301" max="1301" width="24.140625" style="54" customWidth="1"/>
    <col min="1302" max="1302" width="25.85546875" style="54" customWidth="1"/>
    <col min="1303" max="1534" width="11.42578125" style="54"/>
    <col min="1535" max="1535" width="9.140625" style="54" customWidth="1"/>
    <col min="1536" max="1536" width="26.28515625" style="54" customWidth="1"/>
    <col min="1537" max="1537" width="28.140625" style="54" customWidth="1"/>
    <col min="1538" max="1538" width="31.7109375" style="54" customWidth="1"/>
    <col min="1539" max="1539" width="24.5703125" style="54" customWidth="1"/>
    <col min="1540" max="1540" width="55" style="54" customWidth="1"/>
    <col min="1541" max="1541" width="31.140625" style="54" customWidth="1"/>
    <col min="1542" max="1542" width="32.5703125" style="54" customWidth="1"/>
    <col min="1543" max="1543" width="35.140625" style="54" customWidth="1"/>
    <col min="1544" max="1555" width="0" style="54" hidden="1" customWidth="1"/>
    <col min="1556" max="1556" width="19.5703125" style="54" customWidth="1"/>
    <col min="1557" max="1557" width="24.140625" style="54" customWidth="1"/>
    <col min="1558" max="1558" width="25.85546875" style="54" customWidth="1"/>
    <col min="1559" max="1790" width="11.42578125" style="54"/>
    <col min="1791" max="1791" width="9.140625" style="54" customWidth="1"/>
    <col min="1792" max="1792" width="26.28515625" style="54" customWidth="1"/>
    <col min="1793" max="1793" width="28.140625" style="54" customWidth="1"/>
    <col min="1794" max="1794" width="31.7109375" style="54" customWidth="1"/>
    <col min="1795" max="1795" width="24.5703125" style="54" customWidth="1"/>
    <col min="1796" max="1796" width="55" style="54" customWidth="1"/>
    <col min="1797" max="1797" width="31.140625" style="54" customWidth="1"/>
    <col min="1798" max="1798" width="32.5703125" style="54" customWidth="1"/>
    <col min="1799" max="1799" width="35.140625" style="54" customWidth="1"/>
    <col min="1800" max="1811" width="0" style="54" hidden="1" customWidth="1"/>
    <col min="1812" max="1812" width="19.5703125" style="54" customWidth="1"/>
    <col min="1813" max="1813" width="24.140625" style="54" customWidth="1"/>
    <col min="1814" max="1814" width="25.85546875" style="54" customWidth="1"/>
    <col min="1815" max="2046" width="11.42578125" style="54"/>
    <col min="2047" max="2047" width="9.140625" style="54" customWidth="1"/>
    <col min="2048" max="2048" width="26.28515625" style="54" customWidth="1"/>
    <col min="2049" max="2049" width="28.140625" style="54" customWidth="1"/>
    <col min="2050" max="2050" width="31.7109375" style="54" customWidth="1"/>
    <col min="2051" max="2051" width="24.5703125" style="54" customWidth="1"/>
    <col min="2052" max="2052" width="55" style="54" customWidth="1"/>
    <col min="2053" max="2053" width="31.140625" style="54" customWidth="1"/>
    <col min="2054" max="2054" width="32.5703125" style="54" customWidth="1"/>
    <col min="2055" max="2055" width="35.140625" style="54" customWidth="1"/>
    <col min="2056" max="2067" width="0" style="54" hidden="1" customWidth="1"/>
    <col min="2068" max="2068" width="19.5703125" style="54" customWidth="1"/>
    <col min="2069" max="2069" width="24.140625" style="54" customWidth="1"/>
    <col min="2070" max="2070" width="25.85546875" style="54" customWidth="1"/>
    <col min="2071" max="2302" width="11.42578125" style="54"/>
    <col min="2303" max="2303" width="9.140625" style="54" customWidth="1"/>
    <col min="2304" max="2304" width="26.28515625" style="54" customWidth="1"/>
    <col min="2305" max="2305" width="28.140625" style="54" customWidth="1"/>
    <col min="2306" max="2306" width="31.7109375" style="54" customWidth="1"/>
    <col min="2307" max="2307" width="24.5703125" style="54" customWidth="1"/>
    <col min="2308" max="2308" width="55" style="54" customWidth="1"/>
    <col min="2309" max="2309" width="31.140625" style="54" customWidth="1"/>
    <col min="2310" max="2310" width="32.5703125" style="54" customWidth="1"/>
    <col min="2311" max="2311" width="35.140625" style="54" customWidth="1"/>
    <col min="2312" max="2323" width="0" style="54" hidden="1" customWidth="1"/>
    <col min="2324" max="2324" width="19.5703125" style="54" customWidth="1"/>
    <col min="2325" max="2325" width="24.140625" style="54" customWidth="1"/>
    <col min="2326" max="2326" width="25.85546875" style="54" customWidth="1"/>
    <col min="2327" max="2558" width="11.42578125" style="54"/>
    <col min="2559" max="2559" width="9.140625" style="54" customWidth="1"/>
    <col min="2560" max="2560" width="26.28515625" style="54" customWidth="1"/>
    <col min="2561" max="2561" width="28.140625" style="54" customWidth="1"/>
    <col min="2562" max="2562" width="31.7109375" style="54" customWidth="1"/>
    <col min="2563" max="2563" width="24.5703125" style="54" customWidth="1"/>
    <col min="2564" max="2564" width="55" style="54" customWidth="1"/>
    <col min="2565" max="2565" width="31.140625" style="54" customWidth="1"/>
    <col min="2566" max="2566" width="32.5703125" style="54" customWidth="1"/>
    <col min="2567" max="2567" width="35.140625" style="54" customWidth="1"/>
    <col min="2568" max="2579" width="0" style="54" hidden="1" customWidth="1"/>
    <col min="2580" max="2580" width="19.5703125" style="54" customWidth="1"/>
    <col min="2581" max="2581" width="24.140625" style="54" customWidth="1"/>
    <col min="2582" max="2582" width="25.85546875" style="54" customWidth="1"/>
    <col min="2583" max="2814" width="11.42578125" style="54"/>
    <col min="2815" max="2815" width="9.140625" style="54" customWidth="1"/>
    <col min="2816" max="2816" width="26.28515625" style="54" customWidth="1"/>
    <col min="2817" max="2817" width="28.140625" style="54" customWidth="1"/>
    <col min="2818" max="2818" width="31.7109375" style="54" customWidth="1"/>
    <col min="2819" max="2819" width="24.5703125" style="54" customWidth="1"/>
    <col min="2820" max="2820" width="55" style="54" customWidth="1"/>
    <col min="2821" max="2821" width="31.140625" style="54" customWidth="1"/>
    <col min="2822" max="2822" width="32.5703125" style="54" customWidth="1"/>
    <col min="2823" max="2823" width="35.140625" style="54" customWidth="1"/>
    <col min="2824" max="2835" width="0" style="54" hidden="1" customWidth="1"/>
    <col min="2836" max="2836" width="19.5703125" style="54" customWidth="1"/>
    <col min="2837" max="2837" width="24.140625" style="54" customWidth="1"/>
    <col min="2838" max="2838" width="25.85546875" style="54" customWidth="1"/>
    <col min="2839" max="3070" width="11.42578125" style="54"/>
    <col min="3071" max="3071" width="9.140625" style="54" customWidth="1"/>
    <col min="3072" max="3072" width="26.28515625" style="54" customWidth="1"/>
    <col min="3073" max="3073" width="28.140625" style="54" customWidth="1"/>
    <col min="3074" max="3074" width="31.7109375" style="54" customWidth="1"/>
    <col min="3075" max="3075" width="24.5703125" style="54" customWidth="1"/>
    <col min="3076" max="3076" width="55" style="54" customWidth="1"/>
    <col min="3077" max="3077" width="31.140625" style="54" customWidth="1"/>
    <col min="3078" max="3078" width="32.5703125" style="54" customWidth="1"/>
    <col min="3079" max="3079" width="35.140625" style="54" customWidth="1"/>
    <col min="3080" max="3091" width="0" style="54" hidden="1" customWidth="1"/>
    <col min="3092" max="3092" width="19.5703125" style="54" customWidth="1"/>
    <col min="3093" max="3093" width="24.140625" style="54" customWidth="1"/>
    <col min="3094" max="3094" width="25.85546875" style="54" customWidth="1"/>
    <col min="3095" max="3326" width="11.42578125" style="54"/>
    <col min="3327" max="3327" width="9.140625" style="54" customWidth="1"/>
    <col min="3328" max="3328" width="26.28515625" style="54" customWidth="1"/>
    <col min="3329" max="3329" width="28.140625" style="54" customWidth="1"/>
    <col min="3330" max="3330" width="31.7109375" style="54" customWidth="1"/>
    <col min="3331" max="3331" width="24.5703125" style="54" customWidth="1"/>
    <col min="3332" max="3332" width="55" style="54" customWidth="1"/>
    <col min="3333" max="3333" width="31.140625" style="54" customWidth="1"/>
    <col min="3334" max="3334" width="32.5703125" style="54" customWidth="1"/>
    <col min="3335" max="3335" width="35.140625" style="54" customWidth="1"/>
    <col min="3336" max="3347" width="0" style="54" hidden="1" customWidth="1"/>
    <col min="3348" max="3348" width="19.5703125" style="54" customWidth="1"/>
    <col min="3349" max="3349" width="24.140625" style="54" customWidth="1"/>
    <col min="3350" max="3350" width="25.85546875" style="54" customWidth="1"/>
    <col min="3351" max="3582" width="11.42578125" style="54"/>
    <col min="3583" max="3583" width="9.140625" style="54" customWidth="1"/>
    <col min="3584" max="3584" width="26.28515625" style="54" customWidth="1"/>
    <col min="3585" max="3585" width="28.140625" style="54" customWidth="1"/>
    <col min="3586" max="3586" width="31.7109375" style="54" customWidth="1"/>
    <col min="3587" max="3587" width="24.5703125" style="54" customWidth="1"/>
    <col min="3588" max="3588" width="55" style="54" customWidth="1"/>
    <col min="3589" max="3589" width="31.140625" style="54" customWidth="1"/>
    <col min="3590" max="3590" width="32.5703125" style="54" customWidth="1"/>
    <col min="3591" max="3591" width="35.140625" style="54" customWidth="1"/>
    <col min="3592" max="3603" width="0" style="54" hidden="1" customWidth="1"/>
    <col min="3604" max="3604" width="19.5703125" style="54" customWidth="1"/>
    <col min="3605" max="3605" width="24.140625" style="54" customWidth="1"/>
    <col min="3606" max="3606" width="25.85546875" style="54" customWidth="1"/>
    <col min="3607" max="3838" width="11.42578125" style="54"/>
    <col min="3839" max="3839" width="9.140625" style="54" customWidth="1"/>
    <col min="3840" max="3840" width="26.28515625" style="54" customWidth="1"/>
    <col min="3841" max="3841" width="28.140625" style="54" customWidth="1"/>
    <col min="3842" max="3842" width="31.7109375" style="54" customWidth="1"/>
    <col min="3843" max="3843" width="24.5703125" style="54" customWidth="1"/>
    <col min="3844" max="3844" width="55" style="54" customWidth="1"/>
    <col min="3845" max="3845" width="31.140625" style="54" customWidth="1"/>
    <col min="3846" max="3846" width="32.5703125" style="54" customWidth="1"/>
    <col min="3847" max="3847" width="35.140625" style="54" customWidth="1"/>
    <col min="3848" max="3859" width="0" style="54" hidden="1" customWidth="1"/>
    <col min="3860" max="3860" width="19.5703125" style="54" customWidth="1"/>
    <col min="3861" max="3861" width="24.140625" style="54" customWidth="1"/>
    <col min="3862" max="3862" width="25.85546875" style="54" customWidth="1"/>
    <col min="3863" max="4094" width="11.42578125" style="54"/>
    <col min="4095" max="4095" width="9.140625" style="54" customWidth="1"/>
    <col min="4096" max="4096" width="26.28515625" style="54" customWidth="1"/>
    <col min="4097" max="4097" width="28.140625" style="54" customWidth="1"/>
    <col min="4098" max="4098" width="31.7109375" style="54" customWidth="1"/>
    <col min="4099" max="4099" width="24.5703125" style="54" customWidth="1"/>
    <col min="4100" max="4100" width="55" style="54" customWidth="1"/>
    <col min="4101" max="4101" width="31.140625" style="54" customWidth="1"/>
    <col min="4102" max="4102" width="32.5703125" style="54" customWidth="1"/>
    <col min="4103" max="4103" width="35.140625" style="54" customWidth="1"/>
    <col min="4104" max="4115" width="0" style="54" hidden="1" customWidth="1"/>
    <col min="4116" max="4116" width="19.5703125" style="54" customWidth="1"/>
    <col min="4117" max="4117" width="24.140625" style="54" customWidth="1"/>
    <col min="4118" max="4118" width="25.85546875" style="54" customWidth="1"/>
    <col min="4119" max="4350" width="11.42578125" style="54"/>
    <col min="4351" max="4351" width="9.140625" style="54" customWidth="1"/>
    <col min="4352" max="4352" width="26.28515625" style="54" customWidth="1"/>
    <col min="4353" max="4353" width="28.140625" style="54" customWidth="1"/>
    <col min="4354" max="4354" width="31.7109375" style="54" customWidth="1"/>
    <col min="4355" max="4355" width="24.5703125" style="54" customWidth="1"/>
    <col min="4356" max="4356" width="55" style="54" customWidth="1"/>
    <col min="4357" max="4357" width="31.140625" style="54" customWidth="1"/>
    <col min="4358" max="4358" width="32.5703125" style="54" customWidth="1"/>
    <col min="4359" max="4359" width="35.140625" style="54" customWidth="1"/>
    <col min="4360" max="4371" width="0" style="54" hidden="1" customWidth="1"/>
    <col min="4372" max="4372" width="19.5703125" style="54" customWidth="1"/>
    <col min="4373" max="4373" width="24.140625" style="54" customWidth="1"/>
    <col min="4374" max="4374" width="25.85546875" style="54" customWidth="1"/>
    <col min="4375" max="4606" width="11.42578125" style="54"/>
    <col min="4607" max="4607" width="9.140625" style="54" customWidth="1"/>
    <col min="4608" max="4608" width="26.28515625" style="54" customWidth="1"/>
    <col min="4609" max="4609" width="28.140625" style="54" customWidth="1"/>
    <col min="4610" max="4610" width="31.7109375" style="54" customWidth="1"/>
    <col min="4611" max="4611" width="24.5703125" style="54" customWidth="1"/>
    <col min="4612" max="4612" width="55" style="54" customWidth="1"/>
    <col min="4613" max="4613" width="31.140625" style="54" customWidth="1"/>
    <col min="4614" max="4614" width="32.5703125" style="54" customWidth="1"/>
    <col min="4615" max="4615" width="35.140625" style="54" customWidth="1"/>
    <col min="4616" max="4627" width="0" style="54" hidden="1" customWidth="1"/>
    <col min="4628" max="4628" width="19.5703125" style="54" customWidth="1"/>
    <col min="4629" max="4629" width="24.140625" style="54" customWidth="1"/>
    <col min="4630" max="4630" width="25.85546875" style="54" customWidth="1"/>
    <col min="4631" max="4862" width="11.42578125" style="54"/>
    <col min="4863" max="4863" width="9.140625" style="54" customWidth="1"/>
    <col min="4864" max="4864" width="26.28515625" style="54" customWidth="1"/>
    <col min="4865" max="4865" width="28.140625" style="54" customWidth="1"/>
    <col min="4866" max="4866" width="31.7109375" style="54" customWidth="1"/>
    <col min="4867" max="4867" width="24.5703125" style="54" customWidth="1"/>
    <col min="4868" max="4868" width="55" style="54" customWidth="1"/>
    <col min="4869" max="4869" width="31.140625" style="54" customWidth="1"/>
    <col min="4870" max="4870" width="32.5703125" style="54" customWidth="1"/>
    <col min="4871" max="4871" width="35.140625" style="54" customWidth="1"/>
    <col min="4872" max="4883" width="0" style="54" hidden="1" customWidth="1"/>
    <col min="4884" max="4884" width="19.5703125" style="54" customWidth="1"/>
    <col min="4885" max="4885" width="24.140625" style="54" customWidth="1"/>
    <col min="4886" max="4886" width="25.85546875" style="54" customWidth="1"/>
    <col min="4887" max="5118" width="11.42578125" style="54"/>
    <col min="5119" max="5119" width="9.140625" style="54" customWidth="1"/>
    <col min="5120" max="5120" width="26.28515625" style="54" customWidth="1"/>
    <col min="5121" max="5121" width="28.140625" style="54" customWidth="1"/>
    <col min="5122" max="5122" width="31.7109375" style="54" customWidth="1"/>
    <col min="5123" max="5123" width="24.5703125" style="54" customWidth="1"/>
    <col min="5124" max="5124" width="55" style="54" customWidth="1"/>
    <col min="5125" max="5125" width="31.140625" style="54" customWidth="1"/>
    <col min="5126" max="5126" width="32.5703125" style="54" customWidth="1"/>
    <col min="5127" max="5127" width="35.140625" style="54" customWidth="1"/>
    <col min="5128" max="5139" width="0" style="54" hidden="1" customWidth="1"/>
    <col min="5140" max="5140" width="19.5703125" style="54" customWidth="1"/>
    <col min="5141" max="5141" width="24.140625" style="54" customWidth="1"/>
    <col min="5142" max="5142" width="25.85546875" style="54" customWidth="1"/>
    <col min="5143" max="5374" width="11.42578125" style="54"/>
    <col min="5375" max="5375" width="9.140625" style="54" customWidth="1"/>
    <col min="5376" max="5376" width="26.28515625" style="54" customWidth="1"/>
    <col min="5377" max="5377" width="28.140625" style="54" customWidth="1"/>
    <col min="5378" max="5378" width="31.7109375" style="54" customWidth="1"/>
    <col min="5379" max="5379" width="24.5703125" style="54" customWidth="1"/>
    <col min="5380" max="5380" width="55" style="54" customWidth="1"/>
    <col min="5381" max="5381" width="31.140625" style="54" customWidth="1"/>
    <col min="5382" max="5382" width="32.5703125" style="54" customWidth="1"/>
    <col min="5383" max="5383" width="35.140625" style="54" customWidth="1"/>
    <col min="5384" max="5395" width="0" style="54" hidden="1" customWidth="1"/>
    <col min="5396" max="5396" width="19.5703125" style="54" customWidth="1"/>
    <col min="5397" max="5397" width="24.140625" style="54" customWidth="1"/>
    <col min="5398" max="5398" width="25.85546875" style="54" customWidth="1"/>
    <col min="5399" max="5630" width="11.42578125" style="54"/>
    <col min="5631" max="5631" width="9.140625" style="54" customWidth="1"/>
    <col min="5632" max="5632" width="26.28515625" style="54" customWidth="1"/>
    <col min="5633" max="5633" width="28.140625" style="54" customWidth="1"/>
    <col min="5634" max="5634" width="31.7109375" style="54" customWidth="1"/>
    <col min="5635" max="5635" width="24.5703125" style="54" customWidth="1"/>
    <col min="5636" max="5636" width="55" style="54" customWidth="1"/>
    <col min="5637" max="5637" width="31.140625" style="54" customWidth="1"/>
    <col min="5638" max="5638" width="32.5703125" style="54" customWidth="1"/>
    <col min="5639" max="5639" width="35.140625" style="54" customWidth="1"/>
    <col min="5640" max="5651" width="0" style="54" hidden="1" customWidth="1"/>
    <col min="5652" max="5652" width="19.5703125" style="54" customWidth="1"/>
    <col min="5653" max="5653" width="24.140625" style="54" customWidth="1"/>
    <col min="5654" max="5654" width="25.85546875" style="54" customWidth="1"/>
    <col min="5655" max="5886" width="11.42578125" style="54"/>
    <col min="5887" max="5887" width="9.140625" style="54" customWidth="1"/>
    <col min="5888" max="5888" width="26.28515625" style="54" customWidth="1"/>
    <col min="5889" max="5889" width="28.140625" style="54" customWidth="1"/>
    <col min="5890" max="5890" width="31.7109375" style="54" customWidth="1"/>
    <col min="5891" max="5891" width="24.5703125" style="54" customWidth="1"/>
    <col min="5892" max="5892" width="55" style="54" customWidth="1"/>
    <col min="5893" max="5893" width="31.140625" style="54" customWidth="1"/>
    <col min="5894" max="5894" width="32.5703125" style="54" customWidth="1"/>
    <col min="5895" max="5895" width="35.140625" style="54" customWidth="1"/>
    <col min="5896" max="5907" width="0" style="54" hidden="1" customWidth="1"/>
    <col min="5908" max="5908" width="19.5703125" style="54" customWidth="1"/>
    <col min="5909" max="5909" width="24.140625" style="54" customWidth="1"/>
    <col min="5910" max="5910" width="25.85546875" style="54" customWidth="1"/>
    <col min="5911" max="6142" width="11.42578125" style="54"/>
    <col min="6143" max="6143" width="9.140625" style="54" customWidth="1"/>
    <col min="6144" max="6144" width="26.28515625" style="54" customWidth="1"/>
    <col min="6145" max="6145" width="28.140625" style="54" customWidth="1"/>
    <col min="6146" max="6146" width="31.7109375" style="54" customWidth="1"/>
    <col min="6147" max="6147" width="24.5703125" style="54" customWidth="1"/>
    <col min="6148" max="6148" width="55" style="54" customWidth="1"/>
    <col min="6149" max="6149" width="31.140625" style="54" customWidth="1"/>
    <col min="6150" max="6150" width="32.5703125" style="54" customWidth="1"/>
    <col min="6151" max="6151" width="35.140625" style="54" customWidth="1"/>
    <col min="6152" max="6163" width="0" style="54" hidden="1" customWidth="1"/>
    <col min="6164" max="6164" width="19.5703125" style="54" customWidth="1"/>
    <col min="6165" max="6165" width="24.140625" style="54" customWidth="1"/>
    <col min="6166" max="6166" width="25.85546875" style="54" customWidth="1"/>
    <col min="6167" max="6398" width="11.42578125" style="54"/>
    <col min="6399" max="6399" width="9.140625" style="54" customWidth="1"/>
    <col min="6400" max="6400" width="26.28515625" style="54" customWidth="1"/>
    <col min="6401" max="6401" width="28.140625" style="54" customWidth="1"/>
    <col min="6402" max="6402" width="31.7109375" style="54" customWidth="1"/>
    <col min="6403" max="6403" width="24.5703125" style="54" customWidth="1"/>
    <col min="6404" max="6404" width="55" style="54" customWidth="1"/>
    <col min="6405" max="6405" width="31.140625" style="54" customWidth="1"/>
    <col min="6406" max="6406" width="32.5703125" style="54" customWidth="1"/>
    <col min="6407" max="6407" width="35.140625" style="54" customWidth="1"/>
    <col min="6408" max="6419" width="0" style="54" hidden="1" customWidth="1"/>
    <col min="6420" max="6420" width="19.5703125" style="54" customWidth="1"/>
    <col min="6421" max="6421" width="24.140625" style="54" customWidth="1"/>
    <col min="6422" max="6422" width="25.85546875" style="54" customWidth="1"/>
    <col min="6423" max="6654" width="11.42578125" style="54"/>
    <col min="6655" max="6655" width="9.140625" style="54" customWidth="1"/>
    <col min="6656" max="6656" width="26.28515625" style="54" customWidth="1"/>
    <col min="6657" max="6657" width="28.140625" style="54" customWidth="1"/>
    <col min="6658" max="6658" width="31.7109375" style="54" customWidth="1"/>
    <col min="6659" max="6659" width="24.5703125" style="54" customWidth="1"/>
    <col min="6660" max="6660" width="55" style="54" customWidth="1"/>
    <col min="6661" max="6661" width="31.140625" style="54" customWidth="1"/>
    <col min="6662" max="6662" width="32.5703125" style="54" customWidth="1"/>
    <col min="6663" max="6663" width="35.140625" style="54" customWidth="1"/>
    <col min="6664" max="6675" width="0" style="54" hidden="1" customWidth="1"/>
    <col min="6676" max="6676" width="19.5703125" style="54" customWidth="1"/>
    <col min="6677" max="6677" width="24.140625" style="54" customWidth="1"/>
    <col min="6678" max="6678" width="25.85546875" style="54" customWidth="1"/>
    <col min="6679" max="6910" width="11.42578125" style="54"/>
    <col min="6911" max="6911" width="9.140625" style="54" customWidth="1"/>
    <col min="6912" max="6912" width="26.28515625" style="54" customWidth="1"/>
    <col min="6913" max="6913" width="28.140625" style="54" customWidth="1"/>
    <col min="6914" max="6914" width="31.7109375" style="54" customWidth="1"/>
    <col min="6915" max="6915" width="24.5703125" style="54" customWidth="1"/>
    <col min="6916" max="6916" width="55" style="54" customWidth="1"/>
    <col min="6917" max="6917" width="31.140625" style="54" customWidth="1"/>
    <col min="6918" max="6918" width="32.5703125" style="54" customWidth="1"/>
    <col min="6919" max="6919" width="35.140625" style="54" customWidth="1"/>
    <col min="6920" max="6931" width="0" style="54" hidden="1" customWidth="1"/>
    <col min="6932" max="6932" width="19.5703125" style="54" customWidth="1"/>
    <col min="6933" max="6933" width="24.140625" style="54" customWidth="1"/>
    <col min="6934" max="6934" width="25.85546875" style="54" customWidth="1"/>
    <col min="6935" max="7166" width="11.42578125" style="54"/>
    <col min="7167" max="7167" width="9.140625" style="54" customWidth="1"/>
    <col min="7168" max="7168" width="26.28515625" style="54" customWidth="1"/>
    <col min="7169" max="7169" width="28.140625" style="54" customWidth="1"/>
    <col min="7170" max="7170" width="31.7109375" style="54" customWidth="1"/>
    <col min="7171" max="7171" width="24.5703125" style="54" customWidth="1"/>
    <col min="7172" max="7172" width="55" style="54" customWidth="1"/>
    <col min="7173" max="7173" width="31.140625" style="54" customWidth="1"/>
    <col min="7174" max="7174" width="32.5703125" style="54" customWidth="1"/>
    <col min="7175" max="7175" width="35.140625" style="54" customWidth="1"/>
    <col min="7176" max="7187" width="0" style="54" hidden="1" customWidth="1"/>
    <col min="7188" max="7188" width="19.5703125" style="54" customWidth="1"/>
    <col min="7189" max="7189" width="24.140625" style="54" customWidth="1"/>
    <col min="7190" max="7190" width="25.85546875" style="54" customWidth="1"/>
    <col min="7191" max="7422" width="11.42578125" style="54"/>
    <col min="7423" max="7423" width="9.140625" style="54" customWidth="1"/>
    <col min="7424" max="7424" width="26.28515625" style="54" customWidth="1"/>
    <col min="7425" max="7425" width="28.140625" style="54" customWidth="1"/>
    <col min="7426" max="7426" width="31.7109375" style="54" customWidth="1"/>
    <col min="7427" max="7427" width="24.5703125" style="54" customWidth="1"/>
    <col min="7428" max="7428" width="55" style="54" customWidth="1"/>
    <col min="7429" max="7429" width="31.140625" style="54" customWidth="1"/>
    <col min="7430" max="7430" width="32.5703125" style="54" customWidth="1"/>
    <col min="7431" max="7431" width="35.140625" style="54" customWidth="1"/>
    <col min="7432" max="7443" width="0" style="54" hidden="1" customWidth="1"/>
    <col min="7444" max="7444" width="19.5703125" style="54" customWidth="1"/>
    <col min="7445" max="7445" width="24.140625" style="54" customWidth="1"/>
    <col min="7446" max="7446" width="25.85546875" style="54" customWidth="1"/>
    <col min="7447" max="7678" width="11.42578125" style="54"/>
    <col min="7679" max="7679" width="9.140625" style="54" customWidth="1"/>
    <col min="7680" max="7680" width="26.28515625" style="54" customWidth="1"/>
    <col min="7681" max="7681" width="28.140625" style="54" customWidth="1"/>
    <col min="7682" max="7682" width="31.7109375" style="54" customWidth="1"/>
    <col min="7683" max="7683" width="24.5703125" style="54" customWidth="1"/>
    <col min="7684" max="7684" width="55" style="54" customWidth="1"/>
    <col min="7685" max="7685" width="31.140625" style="54" customWidth="1"/>
    <col min="7686" max="7686" width="32.5703125" style="54" customWidth="1"/>
    <col min="7687" max="7687" width="35.140625" style="54" customWidth="1"/>
    <col min="7688" max="7699" width="0" style="54" hidden="1" customWidth="1"/>
    <col min="7700" max="7700" width="19.5703125" style="54" customWidth="1"/>
    <col min="7701" max="7701" width="24.140625" style="54" customWidth="1"/>
    <col min="7702" max="7702" width="25.85546875" style="54" customWidth="1"/>
    <col min="7703" max="7934" width="11.42578125" style="54"/>
    <col min="7935" max="7935" width="9.140625" style="54" customWidth="1"/>
    <col min="7936" max="7936" width="26.28515625" style="54" customWidth="1"/>
    <col min="7937" max="7937" width="28.140625" style="54" customWidth="1"/>
    <col min="7938" max="7938" width="31.7109375" style="54" customWidth="1"/>
    <col min="7939" max="7939" width="24.5703125" style="54" customWidth="1"/>
    <col min="7940" max="7940" width="55" style="54" customWidth="1"/>
    <col min="7941" max="7941" width="31.140625" style="54" customWidth="1"/>
    <col min="7942" max="7942" width="32.5703125" style="54" customWidth="1"/>
    <col min="7943" max="7943" width="35.140625" style="54" customWidth="1"/>
    <col min="7944" max="7955" width="0" style="54" hidden="1" customWidth="1"/>
    <col min="7956" max="7956" width="19.5703125" style="54" customWidth="1"/>
    <col min="7957" max="7957" width="24.140625" style="54" customWidth="1"/>
    <col min="7958" max="7958" width="25.85546875" style="54" customWidth="1"/>
    <col min="7959" max="8190" width="11.42578125" style="54"/>
    <col min="8191" max="8191" width="9.140625" style="54" customWidth="1"/>
    <col min="8192" max="8192" width="26.28515625" style="54" customWidth="1"/>
    <col min="8193" max="8193" width="28.140625" style="54" customWidth="1"/>
    <col min="8194" max="8194" width="31.7109375" style="54" customWidth="1"/>
    <col min="8195" max="8195" width="24.5703125" style="54" customWidth="1"/>
    <col min="8196" max="8196" width="55" style="54" customWidth="1"/>
    <col min="8197" max="8197" width="31.140625" style="54" customWidth="1"/>
    <col min="8198" max="8198" width="32.5703125" style="54" customWidth="1"/>
    <col min="8199" max="8199" width="35.140625" style="54" customWidth="1"/>
    <col min="8200" max="8211" width="0" style="54" hidden="1" customWidth="1"/>
    <col min="8212" max="8212" width="19.5703125" style="54" customWidth="1"/>
    <col min="8213" max="8213" width="24.140625" style="54" customWidth="1"/>
    <col min="8214" max="8214" width="25.85546875" style="54" customWidth="1"/>
    <col min="8215" max="8446" width="11.42578125" style="54"/>
    <col min="8447" max="8447" width="9.140625" style="54" customWidth="1"/>
    <col min="8448" max="8448" width="26.28515625" style="54" customWidth="1"/>
    <col min="8449" max="8449" width="28.140625" style="54" customWidth="1"/>
    <col min="8450" max="8450" width="31.7109375" style="54" customWidth="1"/>
    <col min="8451" max="8451" width="24.5703125" style="54" customWidth="1"/>
    <col min="8452" max="8452" width="55" style="54" customWidth="1"/>
    <col min="8453" max="8453" width="31.140625" style="54" customWidth="1"/>
    <col min="8454" max="8454" width="32.5703125" style="54" customWidth="1"/>
    <col min="8455" max="8455" width="35.140625" style="54" customWidth="1"/>
    <col min="8456" max="8467" width="0" style="54" hidden="1" customWidth="1"/>
    <col min="8468" max="8468" width="19.5703125" style="54" customWidth="1"/>
    <col min="8469" max="8469" width="24.140625" style="54" customWidth="1"/>
    <col min="8470" max="8470" width="25.85546875" style="54" customWidth="1"/>
    <col min="8471" max="8702" width="11.42578125" style="54"/>
    <col min="8703" max="8703" width="9.140625" style="54" customWidth="1"/>
    <col min="8704" max="8704" width="26.28515625" style="54" customWidth="1"/>
    <col min="8705" max="8705" width="28.140625" style="54" customWidth="1"/>
    <col min="8706" max="8706" width="31.7109375" style="54" customWidth="1"/>
    <col min="8707" max="8707" width="24.5703125" style="54" customWidth="1"/>
    <col min="8708" max="8708" width="55" style="54" customWidth="1"/>
    <col min="8709" max="8709" width="31.140625" style="54" customWidth="1"/>
    <col min="8710" max="8710" width="32.5703125" style="54" customWidth="1"/>
    <col min="8711" max="8711" width="35.140625" style="54" customWidth="1"/>
    <col min="8712" max="8723" width="0" style="54" hidden="1" customWidth="1"/>
    <col min="8724" max="8724" width="19.5703125" style="54" customWidth="1"/>
    <col min="8725" max="8725" width="24.140625" style="54" customWidth="1"/>
    <col min="8726" max="8726" width="25.85546875" style="54" customWidth="1"/>
    <col min="8727" max="8958" width="11.42578125" style="54"/>
    <col min="8959" max="8959" width="9.140625" style="54" customWidth="1"/>
    <col min="8960" max="8960" width="26.28515625" style="54" customWidth="1"/>
    <col min="8961" max="8961" width="28.140625" style="54" customWidth="1"/>
    <col min="8962" max="8962" width="31.7109375" style="54" customWidth="1"/>
    <col min="8963" max="8963" width="24.5703125" style="54" customWidth="1"/>
    <col min="8964" max="8964" width="55" style="54" customWidth="1"/>
    <col min="8965" max="8965" width="31.140625" style="54" customWidth="1"/>
    <col min="8966" max="8966" width="32.5703125" style="54" customWidth="1"/>
    <col min="8967" max="8967" width="35.140625" style="54" customWidth="1"/>
    <col min="8968" max="8979" width="0" style="54" hidden="1" customWidth="1"/>
    <col min="8980" max="8980" width="19.5703125" style="54" customWidth="1"/>
    <col min="8981" max="8981" width="24.140625" style="54" customWidth="1"/>
    <col min="8982" max="8982" width="25.85546875" style="54" customWidth="1"/>
    <col min="8983" max="9214" width="11.42578125" style="54"/>
    <col min="9215" max="9215" width="9.140625" style="54" customWidth="1"/>
    <col min="9216" max="9216" width="26.28515625" style="54" customWidth="1"/>
    <col min="9217" max="9217" width="28.140625" style="54" customWidth="1"/>
    <col min="9218" max="9218" width="31.7109375" style="54" customWidth="1"/>
    <col min="9219" max="9219" width="24.5703125" style="54" customWidth="1"/>
    <col min="9220" max="9220" width="55" style="54" customWidth="1"/>
    <col min="9221" max="9221" width="31.140625" style="54" customWidth="1"/>
    <col min="9222" max="9222" width="32.5703125" style="54" customWidth="1"/>
    <col min="9223" max="9223" width="35.140625" style="54" customWidth="1"/>
    <col min="9224" max="9235" width="0" style="54" hidden="1" customWidth="1"/>
    <col min="9236" max="9236" width="19.5703125" style="54" customWidth="1"/>
    <col min="9237" max="9237" width="24.140625" style="54" customWidth="1"/>
    <col min="9238" max="9238" width="25.85546875" style="54" customWidth="1"/>
    <col min="9239" max="9470" width="11.42578125" style="54"/>
    <col min="9471" max="9471" width="9.140625" style="54" customWidth="1"/>
    <col min="9472" max="9472" width="26.28515625" style="54" customWidth="1"/>
    <col min="9473" max="9473" width="28.140625" style="54" customWidth="1"/>
    <col min="9474" max="9474" width="31.7109375" style="54" customWidth="1"/>
    <col min="9475" max="9475" width="24.5703125" style="54" customWidth="1"/>
    <col min="9476" max="9476" width="55" style="54" customWidth="1"/>
    <col min="9477" max="9477" width="31.140625" style="54" customWidth="1"/>
    <col min="9478" max="9478" width="32.5703125" style="54" customWidth="1"/>
    <col min="9479" max="9479" width="35.140625" style="54" customWidth="1"/>
    <col min="9480" max="9491" width="0" style="54" hidden="1" customWidth="1"/>
    <col min="9492" max="9492" width="19.5703125" style="54" customWidth="1"/>
    <col min="9493" max="9493" width="24.140625" style="54" customWidth="1"/>
    <col min="9494" max="9494" width="25.85546875" style="54" customWidth="1"/>
    <col min="9495" max="9726" width="11.42578125" style="54"/>
    <col min="9727" max="9727" width="9.140625" style="54" customWidth="1"/>
    <col min="9728" max="9728" width="26.28515625" style="54" customWidth="1"/>
    <col min="9729" max="9729" width="28.140625" style="54" customWidth="1"/>
    <col min="9730" max="9730" width="31.7109375" style="54" customWidth="1"/>
    <col min="9731" max="9731" width="24.5703125" style="54" customWidth="1"/>
    <col min="9732" max="9732" width="55" style="54" customWidth="1"/>
    <col min="9733" max="9733" width="31.140625" style="54" customWidth="1"/>
    <col min="9734" max="9734" width="32.5703125" style="54" customWidth="1"/>
    <col min="9735" max="9735" width="35.140625" style="54" customWidth="1"/>
    <col min="9736" max="9747" width="0" style="54" hidden="1" customWidth="1"/>
    <col min="9748" max="9748" width="19.5703125" style="54" customWidth="1"/>
    <col min="9749" max="9749" width="24.140625" style="54" customWidth="1"/>
    <col min="9750" max="9750" width="25.85546875" style="54" customWidth="1"/>
    <col min="9751" max="9982" width="11.42578125" style="54"/>
    <col min="9983" max="9983" width="9.140625" style="54" customWidth="1"/>
    <col min="9984" max="9984" width="26.28515625" style="54" customWidth="1"/>
    <col min="9985" max="9985" width="28.140625" style="54" customWidth="1"/>
    <col min="9986" max="9986" width="31.7109375" style="54" customWidth="1"/>
    <col min="9987" max="9987" width="24.5703125" style="54" customWidth="1"/>
    <col min="9988" max="9988" width="55" style="54" customWidth="1"/>
    <col min="9989" max="9989" width="31.140625" style="54" customWidth="1"/>
    <col min="9990" max="9990" width="32.5703125" style="54" customWidth="1"/>
    <col min="9991" max="9991" width="35.140625" style="54" customWidth="1"/>
    <col min="9992" max="10003" width="0" style="54" hidden="1" customWidth="1"/>
    <col min="10004" max="10004" width="19.5703125" style="54" customWidth="1"/>
    <col min="10005" max="10005" width="24.140625" style="54" customWidth="1"/>
    <col min="10006" max="10006" width="25.85546875" style="54" customWidth="1"/>
    <col min="10007" max="10238" width="11.42578125" style="54"/>
    <col min="10239" max="10239" width="9.140625" style="54" customWidth="1"/>
    <col min="10240" max="10240" width="26.28515625" style="54" customWidth="1"/>
    <col min="10241" max="10241" width="28.140625" style="54" customWidth="1"/>
    <col min="10242" max="10242" width="31.7109375" style="54" customWidth="1"/>
    <col min="10243" max="10243" width="24.5703125" style="54" customWidth="1"/>
    <col min="10244" max="10244" width="55" style="54" customWidth="1"/>
    <col min="10245" max="10245" width="31.140625" style="54" customWidth="1"/>
    <col min="10246" max="10246" width="32.5703125" style="54" customWidth="1"/>
    <col min="10247" max="10247" width="35.140625" style="54" customWidth="1"/>
    <col min="10248" max="10259" width="0" style="54" hidden="1" customWidth="1"/>
    <col min="10260" max="10260" width="19.5703125" style="54" customWidth="1"/>
    <col min="10261" max="10261" width="24.140625" style="54" customWidth="1"/>
    <col min="10262" max="10262" width="25.85546875" style="54" customWidth="1"/>
    <col min="10263" max="10494" width="11.42578125" style="54"/>
    <col min="10495" max="10495" width="9.140625" style="54" customWidth="1"/>
    <col min="10496" max="10496" width="26.28515625" style="54" customWidth="1"/>
    <col min="10497" max="10497" width="28.140625" style="54" customWidth="1"/>
    <col min="10498" max="10498" width="31.7109375" style="54" customWidth="1"/>
    <col min="10499" max="10499" width="24.5703125" style="54" customWidth="1"/>
    <col min="10500" max="10500" width="55" style="54" customWidth="1"/>
    <col min="10501" max="10501" width="31.140625" style="54" customWidth="1"/>
    <col min="10502" max="10502" width="32.5703125" style="54" customWidth="1"/>
    <col min="10503" max="10503" width="35.140625" style="54" customWidth="1"/>
    <col min="10504" max="10515" width="0" style="54" hidden="1" customWidth="1"/>
    <col min="10516" max="10516" width="19.5703125" style="54" customWidth="1"/>
    <col min="10517" max="10517" width="24.140625" style="54" customWidth="1"/>
    <col min="10518" max="10518" width="25.85546875" style="54" customWidth="1"/>
    <col min="10519" max="10750" width="11.42578125" style="54"/>
    <col min="10751" max="10751" width="9.140625" style="54" customWidth="1"/>
    <col min="10752" max="10752" width="26.28515625" style="54" customWidth="1"/>
    <col min="10753" max="10753" width="28.140625" style="54" customWidth="1"/>
    <col min="10754" max="10754" width="31.7109375" style="54" customWidth="1"/>
    <col min="10755" max="10755" width="24.5703125" style="54" customWidth="1"/>
    <col min="10756" max="10756" width="55" style="54" customWidth="1"/>
    <col min="10757" max="10757" width="31.140625" style="54" customWidth="1"/>
    <col min="10758" max="10758" width="32.5703125" style="54" customWidth="1"/>
    <col min="10759" max="10759" width="35.140625" style="54" customWidth="1"/>
    <col min="10760" max="10771" width="0" style="54" hidden="1" customWidth="1"/>
    <col min="10772" max="10772" width="19.5703125" style="54" customWidth="1"/>
    <col min="10773" max="10773" width="24.140625" style="54" customWidth="1"/>
    <col min="10774" max="10774" width="25.85546875" style="54" customWidth="1"/>
    <col min="10775" max="11006" width="11.42578125" style="54"/>
    <col min="11007" max="11007" width="9.140625" style="54" customWidth="1"/>
    <col min="11008" max="11008" width="26.28515625" style="54" customWidth="1"/>
    <col min="11009" max="11009" width="28.140625" style="54" customWidth="1"/>
    <col min="11010" max="11010" width="31.7109375" style="54" customWidth="1"/>
    <col min="11011" max="11011" width="24.5703125" style="54" customWidth="1"/>
    <col min="11012" max="11012" width="55" style="54" customWidth="1"/>
    <col min="11013" max="11013" width="31.140625" style="54" customWidth="1"/>
    <col min="11014" max="11014" width="32.5703125" style="54" customWidth="1"/>
    <col min="11015" max="11015" width="35.140625" style="54" customWidth="1"/>
    <col min="11016" max="11027" width="0" style="54" hidden="1" customWidth="1"/>
    <col min="11028" max="11028" width="19.5703125" style="54" customWidth="1"/>
    <col min="11029" max="11029" width="24.140625" style="54" customWidth="1"/>
    <col min="11030" max="11030" width="25.85546875" style="54" customWidth="1"/>
    <col min="11031" max="11262" width="11.42578125" style="54"/>
    <col min="11263" max="11263" width="9.140625" style="54" customWidth="1"/>
    <col min="11264" max="11264" width="26.28515625" style="54" customWidth="1"/>
    <col min="11265" max="11265" width="28.140625" style="54" customWidth="1"/>
    <col min="11266" max="11266" width="31.7109375" style="54" customWidth="1"/>
    <col min="11267" max="11267" width="24.5703125" style="54" customWidth="1"/>
    <col min="11268" max="11268" width="55" style="54" customWidth="1"/>
    <col min="11269" max="11269" width="31.140625" style="54" customWidth="1"/>
    <col min="11270" max="11270" width="32.5703125" style="54" customWidth="1"/>
    <col min="11271" max="11271" width="35.140625" style="54" customWidth="1"/>
    <col min="11272" max="11283" width="0" style="54" hidden="1" customWidth="1"/>
    <col min="11284" max="11284" width="19.5703125" style="54" customWidth="1"/>
    <col min="11285" max="11285" width="24.140625" style="54" customWidth="1"/>
    <col min="11286" max="11286" width="25.85546875" style="54" customWidth="1"/>
    <col min="11287" max="11518" width="11.42578125" style="54"/>
    <col min="11519" max="11519" width="9.140625" style="54" customWidth="1"/>
    <col min="11520" max="11520" width="26.28515625" style="54" customWidth="1"/>
    <col min="11521" max="11521" width="28.140625" style="54" customWidth="1"/>
    <col min="11522" max="11522" width="31.7109375" style="54" customWidth="1"/>
    <col min="11523" max="11523" width="24.5703125" style="54" customWidth="1"/>
    <col min="11524" max="11524" width="55" style="54" customWidth="1"/>
    <col min="11525" max="11525" width="31.140625" style="54" customWidth="1"/>
    <col min="11526" max="11526" width="32.5703125" style="54" customWidth="1"/>
    <col min="11527" max="11527" width="35.140625" style="54" customWidth="1"/>
    <col min="11528" max="11539" width="0" style="54" hidden="1" customWidth="1"/>
    <col min="11540" max="11540" width="19.5703125" style="54" customWidth="1"/>
    <col min="11541" max="11541" width="24.140625" style="54" customWidth="1"/>
    <col min="11542" max="11542" width="25.85546875" style="54" customWidth="1"/>
    <col min="11543" max="11774" width="11.42578125" style="54"/>
    <col min="11775" max="11775" width="9.140625" style="54" customWidth="1"/>
    <col min="11776" max="11776" width="26.28515625" style="54" customWidth="1"/>
    <col min="11777" max="11777" width="28.140625" style="54" customWidth="1"/>
    <col min="11778" max="11778" width="31.7109375" style="54" customWidth="1"/>
    <col min="11779" max="11779" width="24.5703125" style="54" customWidth="1"/>
    <col min="11780" max="11780" width="55" style="54" customWidth="1"/>
    <col min="11781" max="11781" width="31.140625" style="54" customWidth="1"/>
    <col min="11782" max="11782" width="32.5703125" style="54" customWidth="1"/>
    <col min="11783" max="11783" width="35.140625" style="54" customWidth="1"/>
    <col min="11784" max="11795" width="0" style="54" hidden="1" customWidth="1"/>
    <col min="11796" max="11796" width="19.5703125" style="54" customWidth="1"/>
    <col min="11797" max="11797" width="24.140625" style="54" customWidth="1"/>
    <col min="11798" max="11798" width="25.85546875" style="54" customWidth="1"/>
    <col min="11799" max="12030" width="11.42578125" style="54"/>
    <col min="12031" max="12031" width="9.140625" style="54" customWidth="1"/>
    <col min="12032" max="12032" width="26.28515625" style="54" customWidth="1"/>
    <col min="12033" max="12033" width="28.140625" style="54" customWidth="1"/>
    <col min="12034" max="12034" width="31.7109375" style="54" customWidth="1"/>
    <col min="12035" max="12035" width="24.5703125" style="54" customWidth="1"/>
    <col min="12036" max="12036" width="55" style="54" customWidth="1"/>
    <col min="12037" max="12037" width="31.140625" style="54" customWidth="1"/>
    <col min="12038" max="12038" width="32.5703125" style="54" customWidth="1"/>
    <col min="12039" max="12039" width="35.140625" style="54" customWidth="1"/>
    <col min="12040" max="12051" width="0" style="54" hidden="1" customWidth="1"/>
    <col min="12052" max="12052" width="19.5703125" style="54" customWidth="1"/>
    <col min="12053" max="12053" width="24.140625" style="54" customWidth="1"/>
    <col min="12054" max="12054" width="25.85546875" style="54" customWidth="1"/>
    <col min="12055" max="12286" width="11.42578125" style="54"/>
    <col min="12287" max="12287" width="9.140625" style="54" customWidth="1"/>
    <col min="12288" max="12288" width="26.28515625" style="54" customWidth="1"/>
    <col min="12289" max="12289" width="28.140625" style="54" customWidth="1"/>
    <col min="12290" max="12290" width="31.7109375" style="54" customWidth="1"/>
    <col min="12291" max="12291" width="24.5703125" style="54" customWidth="1"/>
    <col min="12292" max="12292" width="55" style="54" customWidth="1"/>
    <col min="12293" max="12293" width="31.140625" style="54" customWidth="1"/>
    <col min="12294" max="12294" width="32.5703125" style="54" customWidth="1"/>
    <col min="12295" max="12295" width="35.140625" style="54" customWidth="1"/>
    <col min="12296" max="12307" width="0" style="54" hidden="1" customWidth="1"/>
    <col min="12308" max="12308" width="19.5703125" style="54" customWidth="1"/>
    <col min="12309" max="12309" width="24.140625" style="54" customWidth="1"/>
    <col min="12310" max="12310" width="25.85546875" style="54" customWidth="1"/>
    <col min="12311" max="12542" width="11.42578125" style="54"/>
    <col min="12543" max="12543" width="9.140625" style="54" customWidth="1"/>
    <col min="12544" max="12544" width="26.28515625" style="54" customWidth="1"/>
    <col min="12545" max="12545" width="28.140625" style="54" customWidth="1"/>
    <col min="12546" max="12546" width="31.7109375" style="54" customWidth="1"/>
    <col min="12547" max="12547" width="24.5703125" style="54" customWidth="1"/>
    <col min="12548" max="12548" width="55" style="54" customWidth="1"/>
    <col min="12549" max="12549" width="31.140625" style="54" customWidth="1"/>
    <col min="12550" max="12550" width="32.5703125" style="54" customWidth="1"/>
    <col min="12551" max="12551" width="35.140625" style="54" customWidth="1"/>
    <col min="12552" max="12563" width="0" style="54" hidden="1" customWidth="1"/>
    <col min="12564" max="12564" width="19.5703125" style="54" customWidth="1"/>
    <col min="12565" max="12565" width="24.140625" style="54" customWidth="1"/>
    <col min="12566" max="12566" width="25.85546875" style="54" customWidth="1"/>
    <col min="12567" max="12798" width="11.42578125" style="54"/>
    <col min="12799" max="12799" width="9.140625" style="54" customWidth="1"/>
    <col min="12800" max="12800" width="26.28515625" style="54" customWidth="1"/>
    <col min="12801" max="12801" width="28.140625" style="54" customWidth="1"/>
    <col min="12802" max="12802" width="31.7109375" style="54" customWidth="1"/>
    <col min="12803" max="12803" width="24.5703125" style="54" customWidth="1"/>
    <col min="12804" max="12804" width="55" style="54" customWidth="1"/>
    <col min="12805" max="12805" width="31.140625" style="54" customWidth="1"/>
    <col min="12806" max="12806" width="32.5703125" style="54" customWidth="1"/>
    <col min="12807" max="12807" width="35.140625" style="54" customWidth="1"/>
    <col min="12808" max="12819" width="0" style="54" hidden="1" customWidth="1"/>
    <col min="12820" max="12820" width="19.5703125" style="54" customWidth="1"/>
    <col min="12821" max="12821" width="24.140625" style="54" customWidth="1"/>
    <col min="12822" max="12822" width="25.85546875" style="54" customWidth="1"/>
    <col min="12823" max="13054" width="11.42578125" style="54"/>
    <col min="13055" max="13055" width="9.140625" style="54" customWidth="1"/>
    <col min="13056" max="13056" width="26.28515625" style="54" customWidth="1"/>
    <col min="13057" max="13057" width="28.140625" style="54" customWidth="1"/>
    <col min="13058" max="13058" width="31.7109375" style="54" customWidth="1"/>
    <col min="13059" max="13059" width="24.5703125" style="54" customWidth="1"/>
    <col min="13060" max="13060" width="55" style="54" customWidth="1"/>
    <col min="13061" max="13061" width="31.140625" style="54" customWidth="1"/>
    <col min="13062" max="13062" width="32.5703125" style="54" customWidth="1"/>
    <col min="13063" max="13063" width="35.140625" style="54" customWidth="1"/>
    <col min="13064" max="13075" width="0" style="54" hidden="1" customWidth="1"/>
    <col min="13076" max="13076" width="19.5703125" style="54" customWidth="1"/>
    <col min="13077" max="13077" width="24.140625" style="54" customWidth="1"/>
    <col min="13078" max="13078" width="25.85546875" style="54" customWidth="1"/>
    <col min="13079" max="13310" width="11.42578125" style="54"/>
    <col min="13311" max="13311" width="9.140625" style="54" customWidth="1"/>
    <col min="13312" max="13312" width="26.28515625" style="54" customWidth="1"/>
    <col min="13313" max="13313" width="28.140625" style="54" customWidth="1"/>
    <col min="13314" max="13314" width="31.7109375" style="54" customWidth="1"/>
    <col min="13315" max="13315" width="24.5703125" style="54" customWidth="1"/>
    <col min="13316" max="13316" width="55" style="54" customWidth="1"/>
    <col min="13317" max="13317" width="31.140625" style="54" customWidth="1"/>
    <col min="13318" max="13318" width="32.5703125" style="54" customWidth="1"/>
    <col min="13319" max="13319" width="35.140625" style="54" customWidth="1"/>
    <col min="13320" max="13331" width="0" style="54" hidden="1" customWidth="1"/>
    <col min="13332" max="13332" width="19.5703125" style="54" customWidth="1"/>
    <col min="13333" max="13333" width="24.140625" style="54" customWidth="1"/>
    <col min="13334" max="13334" width="25.85546875" style="54" customWidth="1"/>
    <col min="13335" max="13566" width="11.42578125" style="54"/>
    <col min="13567" max="13567" width="9.140625" style="54" customWidth="1"/>
    <col min="13568" max="13568" width="26.28515625" style="54" customWidth="1"/>
    <col min="13569" max="13569" width="28.140625" style="54" customWidth="1"/>
    <col min="13570" max="13570" width="31.7109375" style="54" customWidth="1"/>
    <col min="13571" max="13571" width="24.5703125" style="54" customWidth="1"/>
    <col min="13572" max="13572" width="55" style="54" customWidth="1"/>
    <col min="13573" max="13573" width="31.140625" style="54" customWidth="1"/>
    <col min="13574" max="13574" width="32.5703125" style="54" customWidth="1"/>
    <col min="13575" max="13575" width="35.140625" style="54" customWidth="1"/>
    <col min="13576" max="13587" width="0" style="54" hidden="1" customWidth="1"/>
    <col min="13588" max="13588" width="19.5703125" style="54" customWidth="1"/>
    <col min="13589" max="13589" width="24.140625" style="54" customWidth="1"/>
    <col min="13590" max="13590" width="25.85546875" style="54" customWidth="1"/>
    <col min="13591" max="13822" width="11.42578125" style="54"/>
    <col min="13823" max="13823" width="9.140625" style="54" customWidth="1"/>
    <col min="13824" max="13824" width="26.28515625" style="54" customWidth="1"/>
    <col min="13825" max="13825" width="28.140625" style="54" customWidth="1"/>
    <col min="13826" max="13826" width="31.7109375" style="54" customWidth="1"/>
    <col min="13827" max="13827" width="24.5703125" style="54" customWidth="1"/>
    <col min="13828" max="13828" width="55" style="54" customWidth="1"/>
    <col min="13829" max="13829" width="31.140625" style="54" customWidth="1"/>
    <col min="13830" max="13830" width="32.5703125" style="54" customWidth="1"/>
    <col min="13831" max="13831" width="35.140625" style="54" customWidth="1"/>
    <col min="13832" max="13843" width="0" style="54" hidden="1" customWidth="1"/>
    <col min="13844" max="13844" width="19.5703125" style="54" customWidth="1"/>
    <col min="13845" max="13845" width="24.140625" style="54" customWidth="1"/>
    <col min="13846" max="13846" width="25.85546875" style="54" customWidth="1"/>
    <col min="13847" max="14078" width="11.42578125" style="54"/>
    <col min="14079" max="14079" width="9.140625" style="54" customWidth="1"/>
    <col min="14080" max="14080" width="26.28515625" style="54" customWidth="1"/>
    <col min="14081" max="14081" width="28.140625" style="54" customWidth="1"/>
    <col min="14082" max="14082" width="31.7109375" style="54" customWidth="1"/>
    <col min="14083" max="14083" width="24.5703125" style="54" customWidth="1"/>
    <col min="14084" max="14084" width="55" style="54" customWidth="1"/>
    <col min="14085" max="14085" width="31.140625" style="54" customWidth="1"/>
    <col min="14086" max="14086" width="32.5703125" style="54" customWidth="1"/>
    <col min="14087" max="14087" width="35.140625" style="54" customWidth="1"/>
    <col min="14088" max="14099" width="0" style="54" hidden="1" customWidth="1"/>
    <col min="14100" max="14100" width="19.5703125" style="54" customWidth="1"/>
    <col min="14101" max="14101" width="24.140625" style="54" customWidth="1"/>
    <col min="14102" max="14102" width="25.85546875" style="54" customWidth="1"/>
    <col min="14103" max="14334" width="11.42578125" style="54"/>
    <col min="14335" max="14335" width="9.140625" style="54" customWidth="1"/>
    <col min="14336" max="14336" width="26.28515625" style="54" customWidth="1"/>
    <col min="14337" max="14337" width="28.140625" style="54" customWidth="1"/>
    <col min="14338" max="14338" width="31.7109375" style="54" customWidth="1"/>
    <col min="14339" max="14339" width="24.5703125" style="54" customWidth="1"/>
    <col min="14340" max="14340" width="55" style="54" customWidth="1"/>
    <col min="14341" max="14341" width="31.140625" style="54" customWidth="1"/>
    <col min="14342" max="14342" width="32.5703125" style="54" customWidth="1"/>
    <col min="14343" max="14343" width="35.140625" style="54" customWidth="1"/>
    <col min="14344" max="14355" width="0" style="54" hidden="1" customWidth="1"/>
    <col min="14356" max="14356" width="19.5703125" style="54" customWidth="1"/>
    <col min="14357" max="14357" width="24.140625" style="54" customWidth="1"/>
    <col min="14358" max="14358" width="25.85546875" style="54" customWidth="1"/>
    <col min="14359" max="14590" width="11.42578125" style="54"/>
    <col min="14591" max="14591" width="9.140625" style="54" customWidth="1"/>
    <col min="14592" max="14592" width="26.28515625" style="54" customWidth="1"/>
    <col min="14593" max="14593" width="28.140625" style="54" customWidth="1"/>
    <col min="14594" max="14594" width="31.7109375" style="54" customWidth="1"/>
    <col min="14595" max="14595" width="24.5703125" style="54" customWidth="1"/>
    <col min="14596" max="14596" width="55" style="54" customWidth="1"/>
    <col min="14597" max="14597" width="31.140625" style="54" customWidth="1"/>
    <col min="14598" max="14598" width="32.5703125" style="54" customWidth="1"/>
    <col min="14599" max="14599" width="35.140625" style="54" customWidth="1"/>
    <col min="14600" max="14611" width="0" style="54" hidden="1" customWidth="1"/>
    <col min="14612" max="14612" width="19.5703125" style="54" customWidth="1"/>
    <col min="14613" max="14613" width="24.140625" style="54" customWidth="1"/>
    <col min="14614" max="14614" width="25.85546875" style="54" customWidth="1"/>
    <col min="14615" max="14846" width="11.42578125" style="54"/>
    <col min="14847" max="14847" width="9.140625" style="54" customWidth="1"/>
    <col min="14848" max="14848" width="26.28515625" style="54" customWidth="1"/>
    <col min="14849" max="14849" width="28.140625" style="54" customWidth="1"/>
    <col min="14850" max="14850" width="31.7109375" style="54" customWidth="1"/>
    <col min="14851" max="14851" width="24.5703125" style="54" customWidth="1"/>
    <col min="14852" max="14852" width="55" style="54" customWidth="1"/>
    <col min="14853" max="14853" width="31.140625" style="54" customWidth="1"/>
    <col min="14854" max="14854" width="32.5703125" style="54" customWidth="1"/>
    <col min="14855" max="14855" width="35.140625" style="54" customWidth="1"/>
    <col min="14856" max="14867" width="0" style="54" hidden="1" customWidth="1"/>
    <col min="14868" max="14868" width="19.5703125" style="54" customWidth="1"/>
    <col min="14869" max="14869" width="24.140625" style="54" customWidth="1"/>
    <col min="14870" max="14870" width="25.85546875" style="54" customWidth="1"/>
    <col min="14871" max="15102" width="11.42578125" style="54"/>
    <col min="15103" max="15103" width="9.140625" style="54" customWidth="1"/>
    <col min="15104" max="15104" width="26.28515625" style="54" customWidth="1"/>
    <col min="15105" max="15105" width="28.140625" style="54" customWidth="1"/>
    <col min="15106" max="15106" width="31.7109375" style="54" customWidth="1"/>
    <col min="15107" max="15107" width="24.5703125" style="54" customWidth="1"/>
    <col min="15108" max="15108" width="55" style="54" customWidth="1"/>
    <col min="15109" max="15109" width="31.140625" style="54" customWidth="1"/>
    <col min="15110" max="15110" width="32.5703125" style="54" customWidth="1"/>
    <col min="15111" max="15111" width="35.140625" style="54" customWidth="1"/>
    <col min="15112" max="15123" width="0" style="54" hidden="1" customWidth="1"/>
    <col min="15124" max="15124" width="19.5703125" style="54" customWidth="1"/>
    <col min="15125" max="15125" width="24.140625" style="54" customWidth="1"/>
    <col min="15126" max="15126" width="25.85546875" style="54" customWidth="1"/>
    <col min="15127" max="15358" width="11.42578125" style="54"/>
    <col min="15359" max="15359" width="9.140625" style="54" customWidth="1"/>
    <col min="15360" max="15360" width="26.28515625" style="54" customWidth="1"/>
    <col min="15361" max="15361" width="28.140625" style="54" customWidth="1"/>
    <col min="15362" max="15362" width="31.7109375" style="54" customWidth="1"/>
    <col min="15363" max="15363" width="24.5703125" style="54" customWidth="1"/>
    <col min="15364" max="15364" width="55" style="54" customWidth="1"/>
    <col min="15365" max="15365" width="31.140625" style="54" customWidth="1"/>
    <col min="15366" max="15366" width="32.5703125" style="54" customWidth="1"/>
    <col min="15367" max="15367" width="35.140625" style="54" customWidth="1"/>
    <col min="15368" max="15379" width="0" style="54" hidden="1" customWidth="1"/>
    <col min="15380" max="15380" width="19.5703125" style="54" customWidth="1"/>
    <col min="15381" max="15381" width="24.140625" style="54" customWidth="1"/>
    <col min="15382" max="15382" width="25.85546875" style="54" customWidth="1"/>
    <col min="15383" max="15614" width="11.42578125" style="54"/>
    <col min="15615" max="15615" width="9.140625" style="54" customWidth="1"/>
    <col min="15616" max="15616" width="26.28515625" style="54" customWidth="1"/>
    <col min="15617" max="15617" width="28.140625" style="54" customWidth="1"/>
    <col min="15618" max="15618" width="31.7109375" style="54" customWidth="1"/>
    <col min="15619" max="15619" width="24.5703125" style="54" customWidth="1"/>
    <col min="15620" max="15620" width="55" style="54" customWidth="1"/>
    <col min="15621" max="15621" width="31.140625" style="54" customWidth="1"/>
    <col min="15622" max="15622" width="32.5703125" style="54" customWidth="1"/>
    <col min="15623" max="15623" width="35.140625" style="54" customWidth="1"/>
    <col min="15624" max="15635" width="0" style="54" hidden="1" customWidth="1"/>
    <col min="15636" max="15636" width="19.5703125" style="54" customWidth="1"/>
    <col min="15637" max="15637" width="24.140625" style="54" customWidth="1"/>
    <col min="15638" max="15638" width="25.85546875" style="54" customWidth="1"/>
    <col min="15639" max="15870" width="11.42578125" style="54"/>
    <col min="15871" max="15871" width="9.140625" style="54" customWidth="1"/>
    <col min="15872" max="15872" width="26.28515625" style="54" customWidth="1"/>
    <col min="15873" max="15873" width="28.140625" style="54" customWidth="1"/>
    <col min="15874" max="15874" width="31.7109375" style="54" customWidth="1"/>
    <col min="15875" max="15875" width="24.5703125" style="54" customWidth="1"/>
    <col min="15876" max="15876" width="55" style="54" customWidth="1"/>
    <col min="15877" max="15877" width="31.140625" style="54" customWidth="1"/>
    <col min="15878" max="15878" width="32.5703125" style="54" customWidth="1"/>
    <col min="15879" max="15879" width="35.140625" style="54" customWidth="1"/>
    <col min="15880" max="15891" width="0" style="54" hidden="1" customWidth="1"/>
    <col min="15892" max="15892" width="19.5703125" style="54" customWidth="1"/>
    <col min="15893" max="15893" width="24.140625" style="54" customWidth="1"/>
    <col min="15894" max="15894" width="25.85546875" style="54" customWidth="1"/>
    <col min="15895" max="16126" width="11.42578125" style="54"/>
    <col min="16127" max="16127" width="9.140625" style="54" customWidth="1"/>
    <col min="16128" max="16128" width="26.28515625" style="54" customWidth="1"/>
    <col min="16129" max="16129" width="28.140625" style="54" customWidth="1"/>
    <col min="16130" max="16130" width="31.7109375" style="54" customWidth="1"/>
    <col min="16131" max="16131" width="24.5703125" style="54" customWidth="1"/>
    <col min="16132" max="16132" width="55" style="54" customWidth="1"/>
    <col min="16133" max="16133" width="31.140625" style="54" customWidth="1"/>
    <col min="16134" max="16134" width="32.5703125" style="54" customWidth="1"/>
    <col min="16135" max="16135" width="35.140625" style="54" customWidth="1"/>
    <col min="16136" max="16147" width="0" style="54" hidden="1" customWidth="1"/>
    <col min="16148" max="16148" width="19.5703125" style="54" customWidth="1"/>
    <col min="16149" max="16149" width="24.140625" style="54" customWidth="1"/>
    <col min="16150" max="16150" width="25.85546875" style="54" customWidth="1"/>
    <col min="16151" max="16384" width="11.42578125" style="54"/>
  </cols>
  <sheetData>
    <row r="1" spans="1:23" s="141" customFormat="1" ht="39.75" customHeight="1" thickBot="1" x14ac:dyDescent="0.3">
      <c r="A1" s="167"/>
      <c r="B1" s="168"/>
      <c r="C1" s="173" t="s">
        <v>211</v>
      </c>
      <c r="D1" s="174"/>
      <c r="E1" s="174"/>
      <c r="F1" s="174"/>
      <c r="G1" s="174"/>
      <c r="H1" s="174"/>
      <c r="I1" s="174"/>
      <c r="J1" s="174"/>
      <c r="K1" s="174"/>
      <c r="L1" s="174"/>
      <c r="M1" s="174"/>
      <c r="N1" s="174"/>
      <c r="O1" s="174"/>
      <c r="P1" s="174"/>
      <c r="Q1" s="174"/>
      <c r="R1" s="175"/>
    </row>
    <row r="2" spans="1:23" s="141" customFormat="1" ht="40.5" customHeight="1" thickBot="1" x14ac:dyDescent="0.3">
      <c r="A2" s="169"/>
      <c r="B2" s="170"/>
      <c r="C2" s="173" t="s">
        <v>1</v>
      </c>
      <c r="D2" s="174"/>
      <c r="E2" s="174"/>
      <c r="F2" s="174"/>
      <c r="G2" s="174"/>
      <c r="H2" s="174"/>
      <c r="I2" s="174"/>
      <c r="J2" s="174"/>
      <c r="K2" s="174"/>
      <c r="L2" s="174"/>
      <c r="M2" s="174"/>
      <c r="N2" s="174"/>
      <c r="O2" s="174"/>
      <c r="P2" s="174"/>
      <c r="Q2" s="174"/>
      <c r="R2" s="175"/>
    </row>
    <row r="3" spans="1:23" s="141" customFormat="1" ht="42.75" customHeight="1" thickBot="1" x14ac:dyDescent="0.3">
      <c r="A3" s="169"/>
      <c r="B3" s="170"/>
      <c r="C3" s="173" t="s">
        <v>212</v>
      </c>
      <c r="D3" s="174"/>
      <c r="E3" s="174"/>
      <c r="F3" s="174"/>
      <c r="G3" s="174"/>
      <c r="H3" s="174"/>
      <c r="I3" s="174"/>
      <c r="J3" s="174"/>
      <c r="K3" s="174"/>
      <c r="L3" s="174"/>
      <c r="M3" s="174"/>
      <c r="N3" s="174"/>
      <c r="O3" s="174"/>
      <c r="P3" s="174"/>
      <c r="Q3" s="174"/>
      <c r="R3" s="175"/>
    </row>
    <row r="4" spans="1:23" s="141" customFormat="1" ht="33.75" customHeight="1" thickBot="1" x14ac:dyDescent="0.3">
      <c r="A4" s="171"/>
      <c r="B4" s="172"/>
      <c r="C4" s="176" t="s">
        <v>115</v>
      </c>
      <c r="D4" s="177"/>
      <c r="E4" s="177"/>
      <c r="F4" s="177"/>
      <c r="G4" s="178" t="s">
        <v>208</v>
      </c>
      <c r="H4" s="179"/>
      <c r="I4" s="179"/>
      <c r="J4" s="179"/>
      <c r="K4" s="179"/>
      <c r="L4" s="179"/>
      <c r="M4" s="179"/>
      <c r="N4" s="179"/>
      <c r="O4" s="179"/>
      <c r="P4" s="179"/>
      <c r="Q4" s="179"/>
      <c r="R4" s="180"/>
    </row>
    <row r="5" spans="1:23" s="28" customFormat="1" ht="21.75" customHeight="1" x14ac:dyDescent="0.25">
      <c r="C5" s="29"/>
      <c r="D5" s="29"/>
      <c r="E5" s="29"/>
      <c r="F5" s="30"/>
      <c r="G5" s="31"/>
      <c r="H5" s="30"/>
      <c r="I5" s="32"/>
      <c r="J5" s="33"/>
      <c r="K5" s="33"/>
      <c r="L5" s="33"/>
      <c r="M5" s="33"/>
    </row>
    <row r="6" spans="1:23" s="34" customFormat="1" ht="30" customHeight="1" thickBot="1" x14ac:dyDescent="0.3">
      <c r="C6" s="35"/>
      <c r="D6" s="35"/>
      <c r="E6" s="35"/>
      <c r="F6" s="36"/>
      <c r="G6" s="36"/>
      <c r="H6" s="36"/>
      <c r="I6" s="36"/>
      <c r="J6" s="35"/>
      <c r="K6" s="35"/>
      <c r="L6" s="35"/>
      <c r="M6" s="35"/>
      <c r="N6" s="35"/>
      <c r="O6" s="37"/>
      <c r="P6" s="37"/>
      <c r="Q6" s="37"/>
      <c r="R6" s="37"/>
      <c r="S6" s="38"/>
      <c r="T6" s="38"/>
      <c r="U6" s="39"/>
      <c r="V6" s="39"/>
    </row>
    <row r="7" spans="1:23" s="34" customFormat="1" ht="52.5" customHeight="1" thickBot="1" x14ac:dyDescent="0.3">
      <c r="B7" s="40" t="s">
        <v>116</v>
      </c>
      <c r="C7" s="196" t="str">
        <f>+'HV 1'!F10</f>
        <v xml:space="preserve">Subdirección de Control e Investigaciones de Transporte Público </v>
      </c>
      <c r="D7" s="197"/>
      <c r="E7" s="197"/>
      <c r="F7" s="198"/>
      <c r="G7" s="35"/>
      <c r="H7" s="35"/>
      <c r="I7" s="35"/>
      <c r="J7" s="35"/>
      <c r="K7" s="35"/>
      <c r="L7" s="35"/>
      <c r="M7" s="35"/>
      <c r="N7" s="35"/>
      <c r="O7" s="37"/>
      <c r="P7" s="37"/>
      <c r="Q7" s="37"/>
      <c r="R7" s="37"/>
      <c r="S7" s="38"/>
      <c r="T7" s="38"/>
      <c r="U7" s="39"/>
      <c r="V7" s="39"/>
    </row>
    <row r="8" spans="1:23" s="34" customFormat="1" ht="39.75" customHeight="1" x14ac:dyDescent="0.25"/>
    <row r="9" spans="1:23" s="34" customFormat="1" x14ac:dyDescent="0.25"/>
    <row r="10" spans="1:23" s="41" customFormat="1" ht="45" customHeight="1" x14ac:dyDescent="0.2">
      <c r="A10" s="199" t="s">
        <v>117</v>
      </c>
      <c r="B10" s="200"/>
      <c r="C10" s="200"/>
      <c r="D10" s="200"/>
      <c r="E10" s="200"/>
      <c r="F10" s="200"/>
      <c r="G10" s="200"/>
      <c r="H10" s="200"/>
      <c r="I10" s="200"/>
      <c r="J10" s="200"/>
      <c r="K10" s="200"/>
      <c r="L10" s="200"/>
      <c r="M10" s="200"/>
      <c r="N10" s="200"/>
      <c r="O10" s="200"/>
      <c r="P10" s="200"/>
      <c r="Q10" s="200"/>
      <c r="R10" s="200"/>
      <c r="S10" s="200"/>
      <c r="T10" s="200"/>
      <c r="U10" s="200"/>
      <c r="V10" s="201"/>
    </row>
    <row r="11" spans="1:23" s="42" customFormat="1" ht="38.25" customHeight="1" x14ac:dyDescent="0.25">
      <c r="A11" s="202" t="s">
        <v>118</v>
      </c>
      <c r="B11" s="203" t="s">
        <v>119</v>
      </c>
      <c r="C11" s="204"/>
      <c r="D11" s="205" t="s">
        <v>120</v>
      </c>
      <c r="E11" s="205" t="s">
        <v>121</v>
      </c>
      <c r="F11" s="202" t="s">
        <v>122</v>
      </c>
      <c r="G11" s="202" t="s">
        <v>123</v>
      </c>
      <c r="H11" s="207" t="s">
        <v>183</v>
      </c>
      <c r="I11" s="208"/>
      <c r="J11" s="208"/>
      <c r="K11" s="208"/>
      <c r="L11" s="208"/>
      <c r="M11" s="208"/>
      <c r="N11" s="208"/>
      <c r="O11" s="208"/>
      <c r="P11" s="208"/>
      <c r="Q11" s="208"/>
      <c r="R11" s="208"/>
      <c r="S11" s="208"/>
      <c r="T11" s="208"/>
      <c r="U11" s="208"/>
      <c r="V11" s="209"/>
    </row>
    <row r="12" spans="1:23" s="42" customFormat="1" ht="81.75" customHeight="1" x14ac:dyDescent="0.25">
      <c r="A12" s="202"/>
      <c r="B12" s="43" t="s">
        <v>124</v>
      </c>
      <c r="C12" s="43" t="s">
        <v>245</v>
      </c>
      <c r="D12" s="206"/>
      <c r="E12" s="206"/>
      <c r="F12" s="202"/>
      <c r="G12" s="202"/>
      <c r="H12" s="44" t="s">
        <v>125</v>
      </c>
      <c r="I12" s="44" t="s">
        <v>126</v>
      </c>
      <c r="J12" s="44" t="s">
        <v>127</v>
      </c>
      <c r="K12" s="44" t="s">
        <v>128</v>
      </c>
      <c r="L12" s="44" t="s">
        <v>129</v>
      </c>
      <c r="M12" s="44" t="s">
        <v>130</v>
      </c>
      <c r="N12" s="44" t="s">
        <v>131</v>
      </c>
      <c r="O12" s="44" t="s">
        <v>132</v>
      </c>
      <c r="P12" s="44" t="s">
        <v>133</v>
      </c>
      <c r="Q12" s="44" t="s">
        <v>134</v>
      </c>
      <c r="R12" s="44" t="s">
        <v>135</v>
      </c>
      <c r="S12" s="44" t="s">
        <v>136</v>
      </c>
      <c r="T12" s="44" t="s">
        <v>137</v>
      </c>
      <c r="U12" s="210" t="s">
        <v>138</v>
      </c>
      <c r="V12" s="210"/>
    </row>
    <row r="13" spans="1:23" s="47" customFormat="1" ht="126" customHeight="1" x14ac:dyDescent="0.2">
      <c r="A13" s="193">
        <v>1</v>
      </c>
      <c r="B13" s="194" t="s">
        <v>139</v>
      </c>
      <c r="C13" s="195" t="s">
        <v>240</v>
      </c>
      <c r="D13" s="194" t="s">
        <v>140</v>
      </c>
      <c r="E13" s="191" t="str">
        <f>+'HV 1'!F9</f>
        <v xml:space="preserve">1. Impulsar procesalmente el 70% de las investigaciones administrativas por infracción a las normas de transporte público que se encuentren en trámite al  31 de diciembre de la vigencia inmediatamente anterior. </v>
      </c>
      <c r="F13" s="192" t="str">
        <f>+'HV 1'!C15</f>
        <v>Expedir los actos administrativos que impulsan procesalmente las investigaciones administrativas por infracciones a las normas de transporte público</v>
      </c>
      <c r="G13" s="45" t="str">
        <f>+'HV 1'!C22</f>
        <v>No. De actos administrativos que impulsan procesalmente las investigaciones administrativas por infracciones a las normas de transporte público, respecto de las investigaciones en trámite a 31 de diciembre de la vigencia inmediatamente anterior</v>
      </c>
      <c r="H13" s="187">
        <f>+'HV 1'!C30</f>
        <v>443</v>
      </c>
      <c r="I13" s="187"/>
      <c r="J13" s="187"/>
      <c r="K13" s="187">
        <f>+'HV 1'!C33</f>
        <v>578</v>
      </c>
      <c r="L13" s="187"/>
      <c r="M13" s="187"/>
      <c r="N13" s="187">
        <f>+'HV 1'!C36</f>
        <v>430</v>
      </c>
      <c r="O13" s="187"/>
      <c r="P13" s="187"/>
      <c r="Q13" s="187">
        <f>+'HV 1'!C39</f>
        <v>393</v>
      </c>
      <c r="R13" s="187"/>
      <c r="S13" s="187"/>
      <c r="T13" s="46">
        <f>SUM(H13:S13)</f>
        <v>1844</v>
      </c>
      <c r="U13" s="181" t="str">
        <f>+'HV 1'!C42</f>
        <v>La Subdirección de Control e Investigaciones al Transporte Público respecto de (2.089) investigaciones administrativas en trámite a 31 de diciembre de 2018, profirió en el cuarto trimestre (393) actos administrativos que impulsan procesalmente las mismas, permitiendo el cumplimiento del valor de la meta programada en la vigencia.</v>
      </c>
      <c r="V13" s="181"/>
    </row>
    <row r="14" spans="1:23" s="47" customFormat="1" ht="78.75" customHeight="1" x14ac:dyDescent="0.2">
      <c r="A14" s="193"/>
      <c r="B14" s="194"/>
      <c r="C14" s="195"/>
      <c r="D14" s="194"/>
      <c r="E14" s="191"/>
      <c r="F14" s="192"/>
      <c r="G14" s="45" t="str">
        <f>+'HV 1'!F22</f>
        <v>No. investigaciones administrativas  que se encuentren en trámite  a 31 de diciembre de la vigencia inmediatamente anterior</v>
      </c>
      <c r="H14" s="189">
        <f>+'HV 1'!E30</f>
        <v>2089</v>
      </c>
      <c r="I14" s="189"/>
      <c r="J14" s="189"/>
      <c r="K14" s="189"/>
      <c r="L14" s="189"/>
      <c r="M14" s="189"/>
      <c r="N14" s="189"/>
      <c r="O14" s="189"/>
      <c r="P14" s="189"/>
      <c r="Q14" s="189"/>
      <c r="R14" s="189"/>
      <c r="S14" s="189"/>
      <c r="T14" s="46">
        <f>SUM(H14:S14)</f>
        <v>2089</v>
      </c>
      <c r="U14" s="181"/>
      <c r="V14" s="181"/>
      <c r="W14" s="48"/>
    </row>
    <row r="15" spans="1:23" s="47" customFormat="1" ht="65.25" customHeight="1" x14ac:dyDescent="0.2">
      <c r="A15" s="193"/>
      <c r="B15" s="194"/>
      <c r="C15" s="195"/>
      <c r="D15" s="194"/>
      <c r="E15" s="191"/>
      <c r="F15" s="192"/>
      <c r="G15" s="49" t="s">
        <v>141</v>
      </c>
      <c r="H15" s="188">
        <f>+H13/H14</f>
        <v>0.21206318812829106</v>
      </c>
      <c r="I15" s="188" t="e">
        <f t="shared" ref="I15:S15" si="0">+I13/I14</f>
        <v>#DIV/0!</v>
      </c>
      <c r="J15" s="188" t="e">
        <f t="shared" si="0"/>
        <v>#DIV/0!</v>
      </c>
      <c r="K15" s="188">
        <f>+K13/H14</f>
        <v>0.27668741024413596</v>
      </c>
      <c r="L15" s="188" t="e">
        <f t="shared" si="0"/>
        <v>#DIV/0!</v>
      </c>
      <c r="M15" s="188" t="e">
        <f t="shared" si="0"/>
        <v>#DIV/0!</v>
      </c>
      <c r="N15" s="188">
        <f>+N13/H14</f>
        <v>0.20584011488750598</v>
      </c>
      <c r="O15" s="190" t="e">
        <f t="shared" si="0"/>
        <v>#DIV/0!</v>
      </c>
      <c r="P15" s="190" t="e">
        <f t="shared" si="0"/>
        <v>#DIV/0!</v>
      </c>
      <c r="Q15" s="188">
        <f>+Q13/H14</f>
        <v>0.18812829104834849</v>
      </c>
      <c r="R15" s="190" t="e">
        <f t="shared" si="0"/>
        <v>#DIV/0!</v>
      </c>
      <c r="S15" s="190" t="e">
        <f t="shared" si="0"/>
        <v>#DIV/0!</v>
      </c>
      <c r="T15" s="50">
        <f>+T13/T14</f>
        <v>0.88271900430828143</v>
      </c>
      <c r="U15" s="181"/>
      <c r="V15" s="181"/>
    </row>
    <row r="16" spans="1:23" s="47" customFormat="1" ht="65.25" customHeight="1" x14ac:dyDescent="0.2">
      <c r="A16" s="193">
        <v>2</v>
      </c>
      <c r="B16" s="194"/>
      <c r="C16" s="195"/>
      <c r="D16" s="194"/>
      <c r="E16" s="191" t="str">
        <f>+'HV 2'!F9</f>
        <v>2. 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v>
      </c>
      <c r="F16" s="192" t="str">
        <f>+'HV 2'!C15</f>
        <v xml:space="preserve">Actos administrativos expedidos respecto de  los informes de infracción de transporte, quejas, reportes, visitas administrativas y/o chequeos documentales  allegados  y que sean competencia de la Subdirección de Control e Investigaciones de Transporte Público. </v>
      </c>
      <c r="G16" s="45" t="str">
        <f>+'HV 2'!C22</f>
        <v xml:space="preserve">No. de actos administrativos expedidos  respecto de los informes de infracción de transporte, quejas, reportes, visitas administrativas y/o chequeos documentales </v>
      </c>
      <c r="H16" s="187">
        <f>+'HV 2'!C30</f>
        <v>411</v>
      </c>
      <c r="I16" s="187">
        <f>+'HV 2'!C31</f>
        <v>0</v>
      </c>
      <c r="J16" s="187">
        <f>+'HV 2'!C32</f>
        <v>0</v>
      </c>
      <c r="K16" s="187">
        <f>+'HV 2'!C33</f>
        <v>346</v>
      </c>
      <c r="L16" s="187">
        <f>+'HV 2'!C34</f>
        <v>0</v>
      </c>
      <c r="M16" s="187">
        <f>+'HV 2'!C35</f>
        <v>0</v>
      </c>
      <c r="N16" s="187">
        <f>+'HV 2'!C36</f>
        <v>710</v>
      </c>
      <c r="O16" s="187">
        <f>+'HV 2'!C37</f>
        <v>0</v>
      </c>
      <c r="P16" s="187">
        <f>+'HV 2'!C38</f>
        <v>0</v>
      </c>
      <c r="Q16" s="187">
        <f>+'HV 2'!C39</f>
        <v>1001</v>
      </c>
      <c r="R16" s="187">
        <f>+'HV 2'!C40</f>
        <v>0</v>
      </c>
      <c r="S16" s="187">
        <f>+'HV 2'!C41</f>
        <v>0</v>
      </c>
      <c r="T16" s="46">
        <f>SUM(H16:S16)</f>
        <v>2468</v>
      </c>
      <c r="U16" s="181" t="str">
        <f>+'HV 2'!C42</f>
        <v>La Subdirección de Control e Investigaciones al Transporte Público respecto del indicador , profirió en el cuarto trimestre un importante nùmero (1.001) actos administrativos que en derecho correspondieron respecto de los informes de infracción de transporte, quejas, reportes, visitas administrativas y/o chequeos documentales, permitiendo  no solamente el cumplimiento del valor de la meta programada para la vigencia sino el inicio de las investigaciones administrativas a que haya lugar.</v>
      </c>
      <c r="V16" s="181"/>
    </row>
    <row r="17" spans="1:23" s="47" customFormat="1" ht="81.75" customHeight="1" x14ac:dyDescent="0.2">
      <c r="A17" s="193"/>
      <c r="B17" s="194"/>
      <c r="C17" s="195"/>
      <c r="D17" s="194"/>
      <c r="E17" s="191"/>
      <c r="F17" s="192"/>
      <c r="G17" s="45" t="str">
        <f>+'HV 2'!F22</f>
        <v xml:space="preserve">No.  de informes de informes de infracción de transporte, quejas, reportes, visitas administrativas y/o chequeos documentales </v>
      </c>
      <c r="H17" s="187">
        <f>+'HV 2'!E30</f>
        <v>820</v>
      </c>
      <c r="I17" s="187">
        <f>+'HV 2'!E31</f>
        <v>0</v>
      </c>
      <c r="J17" s="187">
        <f>+'HV 2'!E32</f>
        <v>0</v>
      </c>
      <c r="K17" s="187">
        <f>+'HV 2'!E33</f>
        <v>1372</v>
      </c>
      <c r="L17" s="187">
        <f>+'HV 2'!E34</f>
        <v>0</v>
      </c>
      <c r="M17" s="187">
        <f>+'HV 2'!E35</f>
        <v>0</v>
      </c>
      <c r="N17" s="187">
        <f>+'HV 2'!E36</f>
        <v>751</v>
      </c>
      <c r="O17" s="187">
        <f>+'HV 2'!E37</f>
        <v>0</v>
      </c>
      <c r="P17" s="187">
        <f>+'HV 2'!E38</f>
        <v>0</v>
      </c>
      <c r="Q17" s="187">
        <f>+'HV 2'!E39</f>
        <v>228</v>
      </c>
      <c r="R17" s="187">
        <f>+'HV 2'!E40</f>
        <v>0</v>
      </c>
      <c r="S17" s="187">
        <f>+'HV 2'!E41</f>
        <v>0</v>
      </c>
      <c r="T17" s="46">
        <f>SUM(H17:S17)</f>
        <v>3171</v>
      </c>
      <c r="U17" s="181"/>
      <c r="V17" s="181"/>
    </row>
    <row r="18" spans="1:23" s="47" customFormat="1" ht="65.25" customHeight="1" x14ac:dyDescent="0.2">
      <c r="A18" s="193"/>
      <c r="B18" s="194"/>
      <c r="C18" s="195"/>
      <c r="D18" s="194"/>
      <c r="E18" s="191"/>
      <c r="F18" s="192"/>
      <c r="G18" s="49" t="s">
        <v>141</v>
      </c>
      <c r="H18" s="188">
        <f t="shared" ref="H18:T18" si="1">+H16/H17</f>
        <v>0.50121951219512195</v>
      </c>
      <c r="I18" s="188" t="e">
        <f t="shared" si="1"/>
        <v>#DIV/0!</v>
      </c>
      <c r="J18" s="188" t="e">
        <f t="shared" si="1"/>
        <v>#DIV/0!</v>
      </c>
      <c r="K18" s="188">
        <f t="shared" si="1"/>
        <v>0.25218658892128282</v>
      </c>
      <c r="L18" s="188" t="e">
        <f t="shared" si="1"/>
        <v>#DIV/0!</v>
      </c>
      <c r="M18" s="188" t="e">
        <f t="shared" si="1"/>
        <v>#DIV/0!</v>
      </c>
      <c r="N18" s="188">
        <f t="shared" si="1"/>
        <v>0.94540612516644473</v>
      </c>
      <c r="O18" s="188" t="e">
        <f t="shared" si="1"/>
        <v>#DIV/0!</v>
      </c>
      <c r="P18" s="188" t="e">
        <f t="shared" si="1"/>
        <v>#DIV/0!</v>
      </c>
      <c r="Q18" s="188">
        <f t="shared" si="1"/>
        <v>4.3903508771929829</v>
      </c>
      <c r="R18" s="188" t="e">
        <f t="shared" si="1"/>
        <v>#DIV/0!</v>
      </c>
      <c r="S18" s="188" t="e">
        <f t="shared" si="1"/>
        <v>#DIV/0!</v>
      </c>
      <c r="T18" s="50">
        <f t="shared" si="1"/>
        <v>0.77830337432986441</v>
      </c>
      <c r="U18" s="181"/>
      <c r="V18" s="181"/>
      <c r="W18" s="48"/>
    </row>
    <row r="19" spans="1:23" s="47" customFormat="1" ht="65.25" customHeight="1" x14ac:dyDescent="0.2">
      <c r="A19" s="193">
        <v>3</v>
      </c>
      <c r="B19" s="194"/>
      <c r="C19" s="195"/>
      <c r="D19" s="194"/>
      <c r="E19" s="191" t="str">
        <f>+'HV 3'!F9</f>
        <v xml:space="preserve">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 </v>
      </c>
      <c r="F19" s="192" t="str">
        <f>+'HV 3'!C15</f>
        <v xml:space="preserve">Investigaciones administrativas resueltas de fondo y cuyos hechos hayan acaeciedo en la  antepenúltima vigencia y que se encuentren en trámite. </v>
      </c>
      <c r="G19" s="45" t="str">
        <f>+'HV 3'!C22</f>
        <v>No. de investigaciones administrativas resueltas de fondo.</v>
      </c>
      <c r="H19" s="187">
        <f>+'HV 3'!C30</f>
        <v>166</v>
      </c>
      <c r="I19" s="187">
        <f>+'HV 3'!C31</f>
        <v>0</v>
      </c>
      <c r="J19" s="187">
        <f>+'HV 3'!C32</f>
        <v>0</v>
      </c>
      <c r="K19" s="187">
        <f>+'HV 3'!C33</f>
        <v>195</v>
      </c>
      <c r="L19" s="187">
        <f>+'HV 3'!C34</f>
        <v>0</v>
      </c>
      <c r="M19" s="187">
        <f>+'HV 3'!C35</f>
        <v>0</v>
      </c>
      <c r="N19" s="187">
        <f>+'HV 3'!C36</f>
        <v>168</v>
      </c>
      <c r="O19" s="187">
        <f>+'HV 3'!C37</f>
        <v>0</v>
      </c>
      <c r="P19" s="187">
        <f>+'HV 3'!C38</f>
        <v>0</v>
      </c>
      <c r="Q19" s="187">
        <f>+'HV 3'!C39</f>
        <v>58</v>
      </c>
      <c r="R19" s="187">
        <f>+'HV 3'!C40</f>
        <v>0</v>
      </c>
      <c r="S19" s="187">
        <f>+'HV 3'!C41</f>
        <v>0</v>
      </c>
      <c r="T19" s="51">
        <f>SUM(H19:S19)</f>
        <v>587</v>
      </c>
      <c r="U19" s="181" t="str">
        <f>+'HV 3'!C42</f>
        <v>Este indicador reporta una adecuada ejecución en el cuarto trimestre de la vigencia 2019,  expidiéndose  de manera efectiva los actos administrativos que resuelven las investigaciones administrativas,  previendo la  ocurrencia del  fenómeno jurídico de la caducidad  de la facultad sancionatoria en las investigaciones administrativas por presunta violación a las normas de transporte público, garantizándose la oportunidad de las decisiones de fondo proferidas por la Subdirección de Control e Investigaciones al Transporte Público.</v>
      </c>
      <c r="V19" s="181"/>
    </row>
    <row r="20" spans="1:23" s="47" customFormat="1" ht="65.25" customHeight="1" x14ac:dyDescent="0.2">
      <c r="A20" s="193"/>
      <c r="B20" s="194"/>
      <c r="C20" s="195"/>
      <c r="D20" s="194"/>
      <c r="E20" s="191"/>
      <c r="F20" s="192"/>
      <c r="G20" s="45" t="str">
        <f>+'HV 3'!F22</f>
        <v xml:space="preserve">No. de investigaciones cuyos hechos hayan acaecido en la antepenúltima  vigencia y que se encuentren en trámite al inciar la presente vigencia. </v>
      </c>
      <c r="H20" s="186">
        <f>+'HV 3'!E30</f>
        <v>587</v>
      </c>
      <c r="I20" s="186"/>
      <c r="J20" s="186"/>
      <c r="K20" s="186"/>
      <c r="L20" s="186"/>
      <c r="M20" s="186"/>
      <c r="N20" s="186"/>
      <c r="O20" s="186"/>
      <c r="P20" s="186"/>
      <c r="Q20" s="186"/>
      <c r="R20" s="186"/>
      <c r="S20" s="186"/>
      <c r="T20" s="51">
        <f>+H20</f>
        <v>587</v>
      </c>
      <c r="U20" s="181"/>
      <c r="V20" s="181"/>
    </row>
    <row r="21" spans="1:23" s="47" customFormat="1" ht="65.25" customHeight="1" x14ac:dyDescent="0.2">
      <c r="A21" s="193"/>
      <c r="B21" s="194"/>
      <c r="C21" s="195"/>
      <c r="D21" s="194"/>
      <c r="E21" s="191"/>
      <c r="F21" s="192"/>
      <c r="G21" s="49" t="s">
        <v>141</v>
      </c>
      <c r="H21" s="182">
        <f>+H19/H20</f>
        <v>0.282793867120954</v>
      </c>
      <c r="I21" s="182" t="e">
        <f>+I19/I20</f>
        <v>#DIV/0!</v>
      </c>
      <c r="J21" s="182" t="e">
        <f>+SUM(I19:J19)/J20</f>
        <v>#DIV/0!</v>
      </c>
      <c r="K21" s="182">
        <f>+K19/H20</f>
        <v>0.33219761499148209</v>
      </c>
      <c r="L21" s="182" t="e">
        <f>+SUM(I19:L19)/L20</f>
        <v>#DIV/0!</v>
      </c>
      <c r="M21" s="182" t="e">
        <f>+SUM(I19:M19)/M20</f>
        <v>#DIV/0!</v>
      </c>
      <c r="N21" s="182">
        <f>+N19/H20</f>
        <v>0.28620102214650767</v>
      </c>
      <c r="O21" s="182" t="e">
        <f>+SUM(I19:O19)/O20</f>
        <v>#DIV/0!</v>
      </c>
      <c r="P21" s="182" t="e">
        <f>+SUM(I19:P19)/P20</f>
        <v>#DIV/0!</v>
      </c>
      <c r="Q21" s="182">
        <f>+Q19/H20</f>
        <v>9.8807495741056212E-2</v>
      </c>
      <c r="R21" s="182" t="e">
        <f>+SUM(I19:R19)/R20</f>
        <v>#DIV/0!</v>
      </c>
      <c r="S21" s="182">
        <f>+SUM(I19:S19)/T20</f>
        <v>0.717206132879046</v>
      </c>
      <c r="T21" s="52">
        <f>+T19/T20</f>
        <v>1</v>
      </c>
      <c r="U21" s="181"/>
      <c r="V21" s="181"/>
      <c r="W21" s="53"/>
    </row>
    <row r="22" spans="1:23" s="47" customFormat="1" ht="65.25" customHeight="1" x14ac:dyDescent="0.2">
      <c r="A22" s="193">
        <v>4</v>
      </c>
      <c r="B22" s="194"/>
      <c r="C22" s="195"/>
      <c r="D22" s="194"/>
      <c r="E22" s="191" t="str">
        <f>+'HV_4 MIPG'!F9</f>
        <v>4. Realizar el 100% de las actividades programadas en el Modelo Integrado de Planeación y Gestión - MIPG de la vigencia, por la Subdirección de Control e Investigaciones al Transporte Público</v>
      </c>
      <c r="F22" s="192" t="str">
        <f>+'HV_4 MIPG'!C15</f>
        <v>Cumplimiento del MIPG</v>
      </c>
      <c r="G22" s="45" t="str">
        <f>+'HV_4 MIPG'!C22</f>
        <v xml:space="preserve">Total actividades ejecutadas </v>
      </c>
      <c r="H22" s="182">
        <f>+'HV_4 MIPG'!C30</f>
        <v>1</v>
      </c>
      <c r="I22" s="182">
        <f>+'HV 3'!C34</f>
        <v>0</v>
      </c>
      <c r="J22" s="182">
        <f>+'HV 3'!C35</f>
        <v>0</v>
      </c>
      <c r="K22" s="182">
        <f>+'HV_4 MIPG'!C33</f>
        <v>0</v>
      </c>
      <c r="L22" s="182">
        <f>+'HV 3'!C37</f>
        <v>0</v>
      </c>
      <c r="M22" s="182">
        <f>+'HV 3'!C38</f>
        <v>0</v>
      </c>
      <c r="N22" s="182">
        <f>+'HV_4 MIPG'!C36</f>
        <v>0</v>
      </c>
      <c r="O22" s="182">
        <f>+'HV 3'!C40</f>
        <v>0</v>
      </c>
      <c r="P22" s="182">
        <f>+'HV 3'!C41</f>
        <v>0</v>
      </c>
      <c r="Q22" s="182">
        <f>+'HV_4 MIPG'!C39</f>
        <v>0</v>
      </c>
      <c r="R22" s="182">
        <f>+'HV 3'!C43</f>
        <v>0</v>
      </c>
      <c r="S22" s="182">
        <f>+'HV 3'!C44</f>
        <v>0</v>
      </c>
      <c r="T22" s="140">
        <f>SUM(H22:S22)</f>
        <v>1</v>
      </c>
      <c r="U22" s="181" t="s">
        <v>239</v>
      </c>
      <c r="V22" s="181"/>
    </row>
    <row r="23" spans="1:23" s="47" customFormat="1" ht="65.25" customHeight="1" x14ac:dyDescent="0.2">
      <c r="A23" s="193"/>
      <c r="B23" s="194"/>
      <c r="C23" s="195"/>
      <c r="D23" s="194"/>
      <c r="E23" s="191"/>
      <c r="F23" s="192"/>
      <c r="G23" s="45" t="str">
        <f>+'HV_4 MIPG'!F22</f>
        <v>Total actividades programadas</v>
      </c>
      <c r="H23" s="183">
        <f>+'HV_4 MIPG'!E30</f>
        <v>1</v>
      </c>
      <c r="I23" s="184"/>
      <c r="J23" s="185"/>
      <c r="K23" s="183">
        <f>+'HV_4 MIPG'!E33</f>
        <v>0</v>
      </c>
      <c r="L23" s="184"/>
      <c r="M23" s="185"/>
      <c r="N23" s="183">
        <f>+'HV_4 MIPG'!E36</f>
        <v>0</v>
      </c>
      <c r="O23" s="184"/>
      <c r="P23" s="185"/>
      <c r="Q23" s="183">
        <f>+'HV_4 MIPG'!E39</f>
        <v>0</v>
      </c>
      <c r="R23" s="184"/>
      <c r="S23" s="185"/>
      <c r="T23" s="140">
        <f>SUM(H23:S23)</f>
        <v>1</v>
      </c>
      <c r="U23" s="181"/>
      <c r="V23" s="181"/>
    </row>
    <row r="24" spans="1:23" s="47" customFormat="1" ht="65.25" customHeight="1" x14ac:dyDescent="0.2">
      <c r="A24" s="193"/>
      <c r="B24" s="194"/>
      <c r="C24" s="195"/>
      <c r="D24" s="194"/>
      <c r="E24" s="191"/>
      <c r="F24" s="192"/>
      <c r="G24" s="49" t="s">
        <v>141</v>
      </c>
      <c r="H24" s="182">
        <f>+H22/H23</f>
        <v>1</v>
      </c>
      <c r="I24" s="182" t="e">
        <f>+I22/I23</f>
        <v>#DIV/0!</v>
      </c>
      <c r="J24" s="182" t="e">
        <f>+SUM(I22:J22)/J23</f>
        <v>#DIV/0!</v>
      </c>
      <c r="K24" s="182">
        <f>+K22/H23</f>
        <v>0</v>
      </c>
      <c r="L24" s="182" t="e">
        <f>+SUM(I22:L22)/L23</f>
        <v>#DIV/0!</v>
      </c>
      <c r="M24" s="182" t="e">
        <f>+SUM(I22:M22)/M23</f>
        <v>#DIV/0!</v>
      </c>
      <c r="N24" s="182">
        <f>+N22/H23</f>
        <v>0</v>
      </c>
      <c r="O24" s="182" t="e">
        <f>+SUM(I22:O22)/O23</f>
        <v>#DIV/0!</v>
      </c>
      <c r="P24" s="182" t="e">
        <f>+SUM(I22:P22)/P23</f>
        <v>#DIV/0!</v>
      </c>
      <c r="Q24" s="182">
        <f>+Q22/H23</f>
        <v>0</v>
      </c>
      <c r="R24" s="182" t="e">
        <f>+SUM(I22:R22)/R23</f>
        <v>#DIV/0!</v>
      </c>
      <c r="S24" s="182">
        <f>+SUM(I22:S22)/T23</f>
        <v>0</v>
      </c>
      <c r="T24" s="162">
        <f>+T22/T23</f>
        <v>1</v>
      </c>
      <c r="U24" s="181"/>
      <c r="V24" s="181"/>
      <c r="W24" s="53"/>
    </row>
  </sheetData>
  <sheetProtection formatCells="0" formatColumns="0" formatRows="0"/>
  <mergeCells count="77">
    <mergeCell ref="C7:F7"/>
    <mergeCell ref="A10:V10"/>
    <mergeCell ref="A11:A12"/>
    <mergeCell ref="B11:C11"/>
    <mergeCell ref="D11:D12"/>
    <mergeCell ref="E11:E12"/>
    <mergeCell ref="F11:F12"/>
    <mergeCell ref="G11:G12"/>
    <mergeCell ref="H11:V11"/>
    <mergeCell ref="U12:V12"/>
    <mergeCell ref="A13:A15"/>
    <mergeCell ref="B13:B24"/>
    <mergeCell ref="C13:C24"/>
    <mergeCell ref="D13:D24"/>
    <mergeCell ref="A19:A21"/>
    <mergeCell ref="A16:A18"/>
    <mergeCell ref="A22:A24"/>
    <mergeCell ref="E13:E15"/>
    <mergeCell ref="F13:F15"/>
    <mergeCell ref="H13:J13"/>
    <mergeCell ref="H23:J23"/>
    <mergeCell ref="E19:E21"/>
    <mergeCell ref="F19:F21"/>
    <mergeCell ref="H19:J19"/>
    <mergeCell ref="E16:E18"/>
    <mergeCell ref="F16:F18"/>
    <mergeCell ref="E22:E24"/>
    <mergeCell ref="F22:F24"/>
    <mergeCell ref="U13:V15"/>
    <mergeCell ref="H14:S14"/>
    <mergeCell ref="H15:J15"/>
    <mergeCell ref="K15:M15"/>
    <mergeCell ref="N15:P15"/>
    <mergeCell ref="Q15:S15"/>
    <mergeCell ref="K13:M13"/>
    <mergeCell ref="N13:P13"/>
    <mergeCell ref="Q13:S13"/>
    <mergeCell ref="U16:V18"/>
    <mergeCell ref="H17:J17"/>
    <mergeCell ref="K17:M17"/>
    <mergeCell ref="N17:P17"/>
    <mergeCell ref="Q17:S17"/>
    <mergeCell ref="H18:J18"/>
    <mergeCell ref="K18:M18"/>
    <mergeCell ref="H16:J16"/>
    <mergeCell ref="N18:P18"/>
    <mergeCell ref="Q18:S18"/>
    <mergeCell ref="K16:M16"/>
    <mergeCell ref="N16:P16"/>
    <mergeCell ref="Q16:S16"/>
    <mergeCell ref="U19:V21"/>
    <mergeCell ref="H20:S20"/>
    <mergeCell ref="H21:J21"/>
    <mergeCell ref="K21:M21"/>
    <mergeCell ref="N21:P21"/>
    <mergeCell ref="Q21:S21"/>
    <mergeCell ref="K19:M19"/>
    <mergeCell ref="N19:P19"/>
    <mergeCell ref="Q19:S19"/>
    <mergeCell ref="U22:V24"/>
    <mergeCell ref="H24:J24"/>
    <mergeCell ref="K24:M24"/>
    <mergeCell ref="N24:P24"/>
    <mergeCell ref="Q24:S24"/>
    <mergeCell ref="H22:J22"/>
    <mergeCell ref="K23:M23"/>
    <mergeCell ref="N23:P23"/>
    <mergeCell ref="Q23:S23"/>
    <mergeCell ref="K22:M22"/>
    <mergeCell ref="N22:P22"/>
    <mergeCell ref="Q22:S22"/>
    <mergeCell ref="A1:B4"/>
    <mergeCell ref="C1:R1"/>
    <mergeCell ref="C2:R2"/>
    <mergeCell ref="C3:R3"/>
    <mergeCell ref="C4:F4"/>
    <mergeCell ref="G4:R4"/>
  </mergeCells>
  <pageMargins left="0.70866141732283472" right="0.70866141732283472" top="0.74803149606299213" bottom="0.74803149606299213" header="0.31496062992125984" footer="0.31496062992125984"/>
  <pageSetup paperSize="17" scale="3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2"/>
  <sheetViews>
    <sheetView topLeftCell="D7" workbookViewId="0">
      <selection activeCell="I8" sqref="I8"/>
    </sheetView>
  </sheetViews>
  <sheetFormatPr baseColWidth="10" defaultRowHeight="15" x14ac:dyDescent="0.25"/>
  <cols>
    <col min="1" max="1" width="1.28515625" customWidth="1"/>
    <col min="2" max="2" width="30.28515625" style="134" customWidth="1"/>
    <col min="3" max="3" width="31.28515625" customWidth="1"/>
    <col min="4" max="4" width="19.5703125" customWidth="1"/>
    <col min="5" max="5" width="5.85546875" customWidth="1"/>
    <col min="6" max="6" width="59" customWidth="1"/>
    <col min="7" max="7" width="19.140625" customWidth="1"/>
    <col min="8" max="8" width="16.140625" customWidth="1"/>
    <col min="9" max="9" width="16.28515625" customWidth="1"/>
    <col min="10" max="10" width="15.7109375" customWidth="1"/>
    <col min="11" max="11" width="47.1406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159"/>
      <c r="B1" s="342"/>
      <c r="C1" s="345" t="s">
        <v>229</v>
      </c>
      <c r="D1" s="346"/>
      <c r="E1" s="346"/>
      <c r="F1" s="346"/>
      <c r="G1" s="346"/>
      <c r="H1" s="346"/>
      <c r="I1" s="346"/>
      <c r="J1" s="347"/>
      <c r="K1" s="159"/>
      <c r="L1" s="159"/>
      <c r="M1" s="159"/>
      <c r="N1" s="159"/>
      <c r="O1" s="159"/>
      <c r="P1" s="159"/>
      <c r="Q1" s="159"/>
      <c r="R1" s="159"/>
      <c r="S1" s="159"/>
    </row>
    <row r="2" spans="1:19" ht="26.25" customHeight="1" thickBot="1" x14ac:dyDescent="0.3">
      <c r="A2" s="159"/>
      <c r="B2" s="343"/>
      <c r="C2" s="348" t="s">
        <v>1</v>
      </c>
      <c r="D2" s="349"/>
      <c r="E2" s="349"/>
      <c r="F2" s="349"/>
      <c r="G2" s="349"/>
      <c r="H2" s="349"/>
      <c r="I2" s="349"/>
      <c r="J2" s="350"/>
      <c r="K2" s="159"/>
      <c r="L2" s="159"/>
      <c r="M2" s="159"/>
      <c r="N2" s="159"/>
      <c r="O2" s="159"/>
      <c r="P2" s="159"/>
      <c r="Q2" s="159"/>
      <c r="R2" s="159"/>
      <c r="S2" s="159"/>
    </row>
    <row r="3" spans="1:19" ht="26.25" customHeight="1" thickBot="1" x14ac:dyDescent="0.3">
      <c r="A3" s="159"/>
      <c r="B3" s="343"/>
      <c r="C3" s="348" t="s">
        <v>162</v>
      </c>
      <c r="D3" s="349"/>
      <c r="E3" s="349"/>
      <c r="F3" s="349"/>
      <c r="G3" s="349"/>
      <c r="H3" s="349"/>
      <c r="I3" s="349"/>
      <c r="J3" s="350"/>
      <c r="K3" s="159"/>
      <c r="L3" s="159"/>
      <c r="M3" s="159"/>
      <c r="N3" s="159"/>
      <c r="O3" s="159"/>
      <c r="P3" s="159"/>
      <c r="Q3" s="159"/>
      <c r="R3" s="159"/>
      <c r="S3" s="159"/>
    </row>
    <row r="4" spans="1:19" ht="26.25" customHeight="1" thickBot="1" x14ac:dyDescent="0.3">
      <c r="A4" s="159"/>
      <c r="B4" s="344"/>
      <c r="C4" s="348" t="s">
        <v>210</v>
      </c>
      <c r="D4" s="349"/>
      <c r="E4" s="349"/>
      <c r="F4" s="349"/>
      <c r="G4" s="349"/>
      <c r="H4" s="429" t="s">
        <v>209</v>
      </c>
      <c r="I4" s="430"/>
      <c r="J4" s="431"/>
      <c r="K4" s="159"/>
      <c r="L4" s="159"/>
      <c r="M4" s="159"/>
      <c r="N4" s="159"/>
      <c r="O4" s="159"/>
      <c r="P4" s="159"/>
      <c r="Q4" s="159"/>
      <c r="R4" s="159"/>
      <c r="S4" s="159"/>
    </row>
    <row r="5" spans="1:19" ht="30.75" customHeight="1" thickBot="1" x14ac:dyDescent="0.3">
      <c r="B5" s="112"/>
      <c r="C5" s="113"/>
      <c r="D5" s="113"/>
      <c r="E5" s="113"/>
      <c r="F5" s="113"/>
      <c r="G5" s="113"/>
      <c r="H5" s="113"/>
      <c r="I5" s="113"/>
      <c r="J5" s="114"/>
    </row>
    <row r="6" spans="1:19" ht="36.75" thickBot="1" x14ac:dyDescent="0.3">
      <c r="B6" s="115" t="s">
        <v>163</v>
      </c>
      <c r="C6" s="358" t="s">
        <v>191</v>
      </c>
      <c r="D6" s="359"/>
      <c r="E6" s="360"/>
      <c r="F6" s="116"/>
      <c r="G6" s="113"/>
      <c r="H6" s="113"/>
      <c r="I6" s="113"/>
      <c r="J6" s="114"/>
    </row>
    <row r="7" spans="1:19" ht="21.75" customHeight="1" thickBot="1" x14ac:dyDescent="0.3">
      <c r="B7" s="117" t="s">
        <v>116</v>
      </c>
      <c r="C7" s="361" t="s">
        <v>189</v>
      </c>
      <c r="D7" s="362"/>
      <c r="E7" s="363"/>
      <c r="F7" s="116"/>
      <c r="G7" s="113"/>
      <c r="H7" s="113"/>
      <c r="I7" s="113"/>
      <c r="J7" s="114"/>
    </row>
    <row r="8" spans="1:19" ht="24" customHeight="1" thickBot="1" x14ac:dyDescent="0.3">
      <c r="B8" s="117" t="s">
        <v>164</v>
      </c>
      <c r="C8" s="364" t="s">
        <v>192</v>
      </c>
      <c r="D8" s="365"/>
      <c r="E8" s="366"/>
      <c r="F8" s="118"/>
      <c r="G8" s="113"/>
      <c r="H8" s="113"/>
      <c r="I8" s="113"/>
      <c r="J8" s="114"/>
    </row>
    <row r="9" spans="1:19" ht="19.5" customHeight="1" thickBot="1" x14ac:dyDescent="0.3">
      <c r="B9" s="117" t="s">
        <v>165</v>
      </c>
      <c r="C9" s="367" t="s">
        <v>166</v>
      </c>
      <c r="D9" s="368"/>
      <c r="E9" s="369"/>
      <c r="F9" s="116"/>
      <c r="G9" s="113"/>
      <c r="H9" s="113"/>
      <c r="I9" s="113"/>
      <c r="J9" s="114"/>
    </row>
    <row r="10" spans="1:19" ht="39.75" customHeight="1" thickBot="1" x14ac:dyDescent="0.3">
      <c r="B10" s="117" t="s">
        <v>167</v>
      </c>
      <c r="C10" s="370" t="str">
        <f>+'HV_4 MIPG'!F9</f>
        <v>4. Realizar el 100% de las actividades programadas en el Modelo Integrado de Planeación y Gestión - MIPG de la vigencia, por la Subdirección de Control e Investigaciones al Transporte Público</v>
      </c>
      <c r="D10" s="371"/>
      <c r="E10" s="372"/>
      <c r="F10" s="116"/>
      <c r="G10" s="113"/>
      <c r="H10" s="113"/>
      <c r="I10" s="113"/>
      <c r="J10" s="114"/>
    </row>
    <row r="12" spans="1:19" x14ac:dyDescent="0.25">
      <c r="B12" s="373" t="s">
        <v>182</v>
      </c>
      <c r="C12" s="374"/>
      <c r="D12" s="374"/>
      <c r="E12" s="374"/>
      <c r="F12" s="374"/>
      <c r="G12" s="374"/>
      <c r="H12" s="375"/>
      <c r="I12" s="354" t="s">
        <v>168</v>
      </c>
      <c r="J12" s="355"/>
      <c r="K12" s="355"/>
    </row>
    <row r="13" spans="1:19" s="121" customFormat="1" ht="45" x14ac:dyDescent="0.25">
      <c r="B13" s="119" t="s">
        <v>169</v>
      </c>
      <c r="C13" s="119" t="s">
        <v>170</v>
      </c>
      <c r="D13" s="119" t="s">
        <v>171</v>
      </c>
      <c r="E13" s="119" t="s">
        <v>172</v>
      </c>
      <c r="F13" s="119" t="s">
        <v>173</v>
      </c>
      <c r="G13" s="119" t="s">
        <v>174</v>
      </c>
      <c r="H13" s="119" t="s">
        <v>175</v>
      </c>
      <c r="I13" s="120" t="s">
        <v>176</v>
      </c>
      <c r="J13" s="120" t="s">
        <v>177</v>
      </c>
      <c r="K13" s="120" t="s">
        <v>178</v>
      </c>
    </row>
    <row r="14" spans="1:19" ht="46.5" customHeight="1" x14ac:dyDescent="0.25">
      <c r="B14" s="136">
        <v>1</v>
      </c>
      <c r="C14" s="137" t="s">
        <v>179</v>
      </c>
      <c r="D14" s="138">
        <v>1</v>
      </c>
      <c r="E14" s="122">
        <v>1</v>
      </c>
      <c r="F14" s="123" t="s">
        <v>246</v>
      </c>
      <c r="G14" s="124">
        <v>1</v>
      </c>
      <c r="H14" s="125">
        <v>43466</v>
      </c>
      <c r="I14" s="124">
        <v>1</v>
      </c>
      <c r="J14" s="125">
        <v>43466</v>
      </c>
      <c r="K14" s="127" t="s">
        <v>247</v>
      </c>
    </row>
    <row r="15" spans="1:19" ht="15" customHeight="1" x14ac:dyDescent="0.25">
      <c r="B15" s="356" t="s">
        <v>181</v>
      </c>
      <c r="C15" s="357"/>
      <c r="D15" s="128">
        <f>SUM(D11:D14)</f>
        <v>1</v>
      </c>
      <c r="E15" s="129">
        <f>SUM(E14:E14)</f>
        <v>1</v>
      </c>
      <c r="F15" s="130"/>
      <c r="G15" s="128">
        <f>SUM(G11:G14)</f>
        <v>1</v>
      </c>
      <c r="H15" s="131"/>
      <c r="I15" s="132">
        <f>+SUM(I14:I14)</f>
        <v>1</v>
      </c>
      <c r="J15" s="133"/>
      <c r="K15" s="133"/>
    </row>
    <row r="17" spans="8:9" x14ac:dyDescent="0.25">
      <c r="H17" s="135"/>
    </row>
    <row r="18" spans="8:9" x14ac:dyDescent="0.25">
      <c r="H18" s="135"/>
      <c r="I18" s="135"/>
    </row>
    <row r="19" spans="8:9" x14ac:dyDescent="0.25">
      <c r="H19" s="135"/>
    </row>
    <row r="20" spans="8:9" x14ac:dyDescent="0.25">
      <c r="H20" s="135"/>
    </row>
    <row r="21" spans="8:9" x14ac:dyDescent="0.25">
      <c r="H21" s="135"/>
    </row>
    <row r="22" spans="8:9" x14ac:dyDescent="0.25">
      <c r="H22" s="135"/>
    </row>
  </sheetData>
  <mergeCells count="14">
    <mergeCell ref="I12:K12"/>
    <mergeCell ref="B15:C15"/>
    <mergeCell ref="C6:E6"/>
    <mergeCell ref="C7:E7"/>
    <mergeCell ref="C8:E8"/>
    <mergeCell ref="C9:E9"/>
    <mergeCell ref="C10:E10"/>
    <mergeCell ref="B12:H12"/>
    <mergeCell ref="B1:B4"/>
    <mergeCell ref="C1:J1"/>
    <mergeCell ref="C2:J2"/>
    <mergeCell ref="C3:J3"/>
    <mergeCell ref="C4:G4"/>
    <mergeCell ref="H4:J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6"/>
  <sheetViews>
    <sheetView workbookViewId="0">
      <selection activeCell="L12" sqref="L12"/>
    </sheetView>
  </sheetViews>
  <sheetFormatPr baseColWidth="10" defaultRowHeight="11.25" x14ac:dyDescent="0.2"/>
  <cols>
    <col min="1" max="1" width="1.85546875" style="144" customWidth="1"/>
    <col min="2" max="2" width="15.28515625" style="144" customWidth="1"/>
    <col min="3" max="3" width="30.140625" style="144" customWidth="1"/>
    <col min="4" max="4" width="19.5703125" style="144" customWidth="1"/>
    <col min="5" max="5" width="14.7109375" style="144" customWidth="1"/>
    <col min="6" max="6" width="20.7109375" style="144" customWidth="1"/>
    <col min="7" max="11" width="10.5703125" style="144" customWidth="1"/>
    <col min="12" max="12" width="13.7109375" style="144" customWidth="1"/>
    <col min="13" max="256" width="11.42578125" style="144"/>
    <col min="257" max="257" width="1.85546875" style="144" customWidth="1"/>
    <col min="258" max="258" width="8.5703125" style="144" customWidth="1"/>
    <col min="259" max="259" width="30.140625" style="144" customWidth="1"/>
    <col min="260" max="260" width="19.5703125" style="144" customWidth="1"/>
    <col min="261" max="261" width="14.7109375" style="144" customWidth="1"/>
    <col min="262" max="262" width="20.7109375" style="144" customWidth="1"/>
    <col min="263" max="267" width="10.5703125" style="144" customWidth="1"/>
    <col min="268" max="268" width="13.7109375" style="144" customWidth="1"/>
    <col min="269" max="512" width="11.42578125" style="144"/>
    <col min="513" max="513" width="1.85546875" style="144" customWidth="1"/>
    <col min="514" max="514" width="8.5703125" style="144" customWidth="1"/>
    <col min="515" max="515" width="30.140625" style="144" customWidth="1"/>
    <col min="516" max="516" width="19.5703125" style="144" customWidth="1"/>
    <col min="517" max="517" width="14.7109375" style="144" customWidth="1"/>
    <col min="518" max="518" width="20.7109375" style="144" customWidth="1"/>
    <col min="519" max="523" width="10.5703125" style="144" customWidth="1"/>
    <col min="524" max="524" width="13.7109375" style="144" customWidth="1"/>
    <col min="525" max="768" width="11.42578125" style="144"/>
    <col min="769" max="769" width="1.85546875" style="144" customWidth="1"/>
    <col min="770" max="770" width="8.5703125" style="144" customWidth="1"/>
    <col min="771" max="771" width="30.140625" style="144" customWidth="1"/>
    <col min="772" max="772" width="19.5703125" style="144" customWidth="1"/>
    <col min="773" max="773" width="14.7109375" style="144" customWidth="1"/>
    <col min="774" max="774" width="20.7109375" style="144" customWidth="1"/>
    <col min="775" max="779" width="10.5703125" style="144" customWidth="1"/>
    <col min="780" max="780" width="13.7109375" style="144" customWidth="1"/>
    <col min="781" max="1024" width="11.42578125" style="144"/>
    <col min="1025" max="1025" width="1.85546875" style="144" customWidth="1"/>
    <col min="1026" max="1026" width="8.5703125" style="144" customWidth="1"/>
    <col min="1027" max="1027" width="30.140625" style="144" customWidth="1"/>
    <col min="1028" max="1028" width="19.5703125" style="144" customWidth="1"/>
    <col min="1029" max="1029" width="14.7109375" style="144" customWidth="1"/>
    <col min="1030" max="1030" width="20.7109375" style="144" customWidth="1"/>
    <col min="1031" max="1035" width="10.5703125" style="144" customWidth="1"/>
    <col min="1036" max="1036" width="13.7109375" style="144" customWidth="1"/>
    <col min="1037" max="1280" width="11.42578125" style="144"/>
    <col min="1281" max="1281" width="1.85546875" style="144" customWidth="1"/>
    <col min="1282" max="1282" width="8.5703125" style="144" customWidth="1"/>
    <col min="1283" max="1283" width="30.140625" style="144" customWidth="1"/>
    <col min="1284" max="1284" width="19.5703125" style="144" customWidth="1"/>
    <col min="1285" max="1285" width="14.7109375" style="144" customWidth="1"/>
    <col min="1286" max="1286" width="20.7109375" style="144" customWidth="1"/>
    <col min="1287" max="1291" width="10.5703125" style="144" customWidth="1"/>
    <col min="1292" max="1292" width="13.7109375" style="144" customWidth="1"/>
    <col min="1293" max="1536" width="11.42578125" style="144"/>
    <col min="1537" max="1537" width="1.85546875" style="144" customWidth="1"/>
    <col min="1538" max="1538" width="8.5703125" style="144" customWidth="1"/>
    <col min="1539" max="1539" width="30.140625" style="144" customWidth="1"/>
    <col min="1540" max="1540" width="19.5703125" style="144" customWidth="1"/>
    <col min="1541" max="1541" width="14.7109375" style="144" customWidth="1"/>
    <col min="1542" max="1542" width="20.7109375" style="144" customWidth="1"/>
    <col min="1543" max="1547" width="10.5703125" style="144" customWidth="1"/>
    <col min="1548" max="1548" width="13.7109375" style="144" customWidth="1"/>
    <col min="1549" max="1792" width="11.42578125" style="144"/>
    <col min="1793" max="1793" width="1.85546875" style="144" customWidth="1"/>
    <col min="1794" max="1794" width="8.5703125" style="144" customWidth="1"/>
    <col min="1795" max="1795" width="30.140625" style="144" customWidth="1"/>
    <col min="1796" max="1796" width="19.5703125" style="144" customWidth="1"/>
    <col min="1797" max="1797" width="14.7109375" style="144" customWidth="1"/>
    <col min="1798" max="1798" width="20.7109375" style="144" customWidth="1"/>
    <col min="1799" max="1803" width="10.5703125" style="144" customWidth="1"/>
    <col min="1804" max="1804" width="13.7109375" style="144" customWidth="1"/>
    <col min="1805" max="2048" width="11.42578125" style="144"/>
    <col min="2049" max="2049" width="1.85546875" style="144" customWidth="1"/>
    <col min="2050" max="2050" width="8.5703125" style="144" customWidth="1"/>
    <col min="2051" max="2051" width="30.140625" style="144" customWidth="1"/>
    <col min="2052" max="2052" width="19.5703125" style="144" customWidth="1"/>
    <col min="2053" max="2053" width="14.7109375" style="144" customWidth="1"/>
    <col min="2054" max="2054" width="20.7109375" style="144" customWidth="1"/>
    <col min="2055" max="2059" width="10.5703125" style="144" customWidth="1"/>
    <col min="2060" max="2060" width="13.7109375" style="144" customWidth="1"/>
    <col min="2061" max="2304" width="11.42578125" style="144"/>
    <col min="2305" max="2305" width="1.85546875" style="144" customWidth="1"/>
    <col min="2306" max="2306" width="8.5703125" style="144" customWidth="1"/>
    <col min="2307" max="2307" width="30.140625" style="144" customWidth="1"/>
    <col min="2308" max="2308" width="19.5703125" style="144" customWidth="1"/>
    <col min="2309" max="2309" width="14.7109375" style="144" customWidth="1"/>
    <col min="2310" max="2310" width="20.7109375" style="144" customWidth="1"/>
    <col min="2311" max="2315" width="10.5703125" style="144" customWidth="1"/>
    <col min="2316" max="2316" width="13.7109375" style="144" customWidth="1"/>
    <col min="2317" max="2560" width="11.42578125" style="144"/>
    <col min="2561" max="2561" width="1.85546875" style="144" customWidth="1"/>
    <col min="2562" max="2562" width="8.5703125" style="144" customWidth="1"/>
    <col min="2563" max="2563" width="30.140625" style="144" customWidth="1"/>
    <col min="2564" max="2564" width="19.5703125" style="144" customWidth="1"/>
    <col min="2565" max="2565" width="14.7109375" style="144" customWidth="1"/>
    <col min="2566" max="2566" width="20.7109375" style="144" customWidth="1"/>
    <col min="2567" max="2571" width="10.5703125" style="144" customWidth="1"/>
    <col min="2572" max="2572" width="13.7109375" style="144" customWidth="1"/>
    <col min="2573" max="2816" width="11.42578125" style="144"/>
    <col min="2817" max="2817" width="1.85546875" style="144" customWidth="1"/>
    <col min="2818" max="2818" width="8.5703125" style="144" customWidth="1"/>
    <col min="2819" max="2819" width="30.140625" style="144" customWidth="1"/>
    <col min="2820" max="2820" width="19.5703125" style="144" customWidth="1"/>
    <col min="2821" max="2821" width="14.7109375" style="144" customWidth="1"/>
    <col min="2822" max="2822" width="20.7109375" style="144" customWidth="1"/>
    <col min="2823" max="2827" width="10.5703125" style="144" customWidth="1"/>
    <col min="2828" max="2828" width="13.7109375" style="144" customWidth="1"/>
    <col min="2829" max="3072" width="11.42578125" style="144"/>
    <col min="3073" max="3073" width="1.85546875" style="144" customWidth="1"/>
    <col min="3074" max="3074" width="8.5703125" style="144" customWidth="1"/>
    <col min="3075" max="3075" width="30.140625" style="144" customWidth="1"/>
    <col min="3076" max="3076" width="19.5703125" style="144" customWidth="1"/>
    <col min="3077" max="3077" width="14.7109375" style="144" customWidth="1"/>
    <col min="3078" max="3078" width="20.7109375" style="144" customWidth="1"/>
    <col min="3079" max="3083" width="10.5703125" style="144" customWidth="1"/>
    <col min="3084" max="3084" width="13.7109375" style="144" customWidth="1"/>
    <col min="3085" max="3328" width="11.42578125" style="144"/>
    <col min="3329" max="3329" width="1.85546875" style="144" customWidth="1"/>
    <col min="3330" max="3330" width="8.5703125" style="144" customWidth="1"/>
    <col min="3331" max="3331" width="30.140625" style="144" customWidth="1"/>
    <col min="3332" max="3332" width="19.5703125" style="144" customWidth="1"/>
    <col min="3333" max="3333" width="14.7109375" style="144" customWidth="1"/>
    <col min="3334" max="3334" width="20.7109375" style="144" customWidth="1"/>
    <col min="3335" max="3339" width="10.5703125" style="144" customWidth="1"/>
    <col min="3340" max="3340" width="13.7109375" style="144" customWidth="1"/>
    <col min="3341" max="3584" width="11.42578125" style="144"/>
    <col min="3585" max="3585" width="1.85546875" style="144" customWidth="1"/>
    <col min="3586" max="3586" width="8.5703125" style="144" customWidth="1"/>
    <col min="3587" max="3587" width="30.140625" style="144" customWidth="1"/>
    <col min="3588" max="3588" width="19.5703125" style="144" customWidth="1"/>
    <col min="3589" max="3589" width="14.7109375" style="144" customWidth="1"/>
    <col min="3590" max="3590" width="20.7109375" style="144" customWidth="1"/>
    <col min="3591" max="3595" width="10.5703125" style="144" customWidth="1"/>
    <col min="3596" max="3596" width="13.7109375" style="144" customWidth="1"/>
    <col min="3597" max="3840" width="11.42578125" style="144"/>
    <col min="3841" max="3841" width="1.85546875" style="144" customWidth="1"/>
    <col min="3842" max="3842" width="8.5703125" style="144" customWidth="1"/>
    <col min="3843" max="3843" width="30.140625" style="144" customWidth="1"/>
    <col min="3844" max="3844" width="19.5703125" style="144" customWidth="1"/>
    <col min="3845" max="3845" width="14.7109375" style="144" customWidth="1"/>
    <col min="3846" max="3846" width="20.7109375" style="144" customWidth="1"/>
    <col min="3847" max="3851" width="10.5703125" style="144" customWidth="1"/>
    <col min="3852" max="3852" width="13.7109375" style="144" customWidth="1"/>
    <col min="3853" max="4096" width="11.42578125" style="144"/>
    <col min="4097" max="4097" width="1.85546875" style="144" customWidth="1"/>
    <col min="4098" max="4098" width="8.5703125" style="144" customWidth="1"/>
    <col min="4099" max="4099" width="30.140625" style="144" customWidth="1"/>
    <col min="4100" max="4100" width="19.5703125" style="144" customWidth="1"/>
    <col min="4101" max="4101" width="14.7109375" style="144" customWidth="1"/>
    <col min="4102" max="4102" width="20.7109375" style="144" customWidth="1"/>
    <col min="4103" max="4107" width="10.5703125" style="144" customWidth="1"/>
    <col min="4108" max="4108" width="13.7109375" style="144" customWidth="1"/>
    <col min="4109" max="4352" width="11.42578125" style="144"/>
    <col min="4353" max="4353" width="1.85546875" style="144" customWidth="1"/>
    <col min="4354" max="4354" width="8.5703125" style="144" customWidth="1"/>
    <col min="4355" max="4355" width="30.140625" style="144" customWidth="1"/>
    <col min="4356" max="4356" width="19.5703125" style="144" customWidth="1"/>
    <col min="4357" max="4357" width="14.7109375" style="144" customWidth="1"/>
    <col min="4358" max="4358" width="20.7109375" style="144" customWidth="1"/>
    <col min="4359" max="4363" width="10.5703125" style="144" customWidth="1"/>
    <col min="4364" max="4364" width="13.7109375" style="144" customWidth="1"/>
    <col min="4365" max="4608" width="11.42578125" style="144"/>
    <col min="4609" max="4609" width="1.85546875" style="144" customWidth="1"/>
    <col min="4610" max="4610" width="8.5703125" style="144" customWidth="1"/>
    <col min="4611" max="4611" width="30.140625" style="144" customWidth="1"/>
    <col min="4612" max="4612" width="19.5703125" style="144" customWidth="1"/>
    <col min="4613" max="4613" width="14.7109375" style="144" customWidth="1"/>
    <col min="4614" max="4614" width="20.7109375" style="144" customWidth="1"/>
    <col min="4615" max="4619" width="10.5703125" style="144" customWidth="1"/>
    <col min="4620" max="4620" width="13.7109375" style="144" customWidth="1"/>
    <col min="4621" max="4864" width="11.42578125" style="144"/>
    <col min="4865" max="4865" width="1.85546875" style="144" customWidth="1"/>
    <col min="4866" max="4866" width="8.5703125" style="144" customWidth="1"/>
    <col min="4867" max="4867" width="30.140625" style="144" customWidth="1"/>
    <col min="4868" max="4868" width="19.5703125" style="144" customWidth="1"/>
    <col min="4869" max="4869" width="14.7109375" style="144" customWidth="1"/>
    <col min="4870" max="4870" width="20.7109375" style="144" customWidth="1"/>
    <col min="4871" max="4875" width="10.5703125" style="144" customWidth="1"/>
    <col min="4876" max="4876" width="13.7109375" style="144" customWidth="1"/>
    <col min="4877" max="5120" width="11.42578125" style="144"/>
    <col min="5121" max="5121" width="1.85546875" style="144" customWidth="1"/>
    <col min="5122" max="5122" width="8.5703125" style="144" customWidth="1"/>
    <col min="5123" max="5123" width="30.140625" style="144" customWidth="1"/>
    <col min="5124" max="5124" width="19.5703125" style="144" customWidth="1"/>
    <col min="5125" max="5125" width="14.7109375" style="144" customWidth="1"/>
    <col min="5126" max="5126" width="20.7109375" style="144" customWidth="1"/>
    <col min="5127" max="5131" width="10.5703125" style="144" customWidth="1"/>
    <col min="5132" max="5132" width="13.7109375" style="144" customWidth="1"/>
    <col min="5133" max="5376" width="11.42578125" style="144"/>
    <col min="5377" max="5377" width="1.85546875" style="144" customWidth="1"/>
    <col min="5378" max="5378" width="8.5703125" style="144" customWidth="1"/>
    <col min="5379" max="5379" width="30.140625" style="144" customWidth="1"/>
    <col min="5380" max="5380" width="19.5703125" style="144" customWidth="1"/>
    <col min="5381" max="5381" width="14.7109375" style="144" customWidth="1"/>
    <col min="5382" max="5382" width="20.7109375" style="144" customWidth="1"/>
    <col min="5383" max="5387" width="10.5703125" style="144" customWidth="1"/>
    <col min="5388" max="5388" width="13.7109375" style="144" customWidth="1"/>
    <col min="5389" max="5632" width="11.42578125" style="144"/>
    <col min="5633" max="5633" width="1.85546875" style="144" customWidth="1"/>
    <col min="5634" max="5634" width="8.5703125" style="144" customWidth="1"/>
    <col min="5635" max="5635" width="30.140625" style="144" customWidth="1"/>
    <col min="5636" max="5636" width="19.5703125" style="144" customWidth="1"/>
    <col min="5637" max="5637" width="14.7109375" style="144" customWidth="1"/>
    <col min="5638" max="5638" width="20.7109375" style="144" customWidth="1"/>
    <col min="5639" max="5643" width="10.5703125" style="144" customWidth="1"/>
    <col min="5644" max="5644" width="13.7109375" style="144" customWidth="1"/>
    <col min="5645" max="5888" width="11.42578125" style="144"/>
    <col min="5889" max="5889" width="1.85546875" style="144" customWidth="1"/>
    <col min="5890" max="5890" width="8.5703125" style="144" customWidth="1"/>
    <col min="5891" max="5891" width="30.140625" style="144" customWidth="1"/>
    <col min="5892" max="5892" width="19.5703125" style="144" customWidth="1"/>
    <col min="5893" max="5893" width="14.7109375" style="144" customWidth="1"/>
    <col min="5894" max="5894" width="20.7109375" style="144" customWidth="1"/>
    <col min="5895" max="5899" width="10.5703125" style="144" customWidth="1"/>
    <col min="5900" max="5900" width="13.7109375" style="144" customWidth="1"/>
    <col min="5901" max="6144" width="11.42578125" style="144"/>
    <col min="6145" max="6145" width="1.85546875" style="144" customWidth="1"/>
    <col min="6146" max="6146" width="8.5703125" style="144" customWidth="1"/>
    <col min="6147" max="6147" width="30.140625" style="144" customWidth="1"/>
    <col min="6148" max="6148" width="19.5703125" style="144" customWidth="1"/>
    <col min="6149" max="6149" width="14.7109375" style="144" customWidth="1"/>
    <col min="6150" max="6150" width="20.7109375" style="144" customWidth="1"/>
    <col min="6151" max="6155" width="10.5703125" style="144" customWidth="1"/>
    <col min="6156" max="6156" width="13.7109375" style="144" customWidth="1"/>
    <col min="6157" max="6400" width="11.42578125" style="144"/>
    <col min="6401" max="6401" width="1.85546875" style="144" customWidth="1"/>
    <col min="6402" max="6402" width="8.5703125" style="144" customWidth="1"/>
    <col min="6403" max="6403" width="30.140625" style="144" customWidth="1"/>
    <col min="6404" max="6404" width="19.5703125" style="144" customWidth="1"/>
    <col min="6405" max="6405" width="14.7109375" style="144" customWidth="1"/>
    <col min="6406" max="6406" width="20.7109375" style="144" customWidth="1"/>
    <col min="6407" max="6411" width="10.5703125" style="144" customWidth="1"/>
    <col min="6412" max="6412" width="13.7109375" style="144" customWidth="1"/>
    <col min="6413" max="6656" width="11.42578125" style="144"/>
    <col min="6657" max="6657" width="1.85546875" style="144" customWidth="1"/>
    <col min="6658" max="6658" width="8.5703125" style="144" customWidth="1"/>
    <col min="6659" max="6659" width="30.140625" style="144" customWidth="1"/>
    <col min="6660" max="6660" width="19.5703125" style="144" customWidth="1"/>
    <col min="6661" max="6661" width="14.7109375" style="144" customWidth="1"/>
    <col min="6662" max="6662" width="20.7109375" style="144" customWidth="1"/>
    <col min="6663" max="6667" width="10.5703125" style="144" customWidth="1"/>
    <col min="6668" max="6668" width="13.7109375" style="144" customWidth="1"/>
    <col min="6669" max="6912" width="11.42578125" style="144"/>
    <col min="6913" max="6913" width="1.85546875" style="144" customWidth="1"/>
    <col min="6914" max="6914" width="8.5703125" style="144" customWidth="1"/>
    <col min="6915" max="6915" width="30.140625" style="144" customWidth="1"/>
    <col min="6916" max="6916" width="19.5703125" style="144" customWidth="1"/>
    <col min="6917" max="6917" width="14.7109375" style="144" customWidth="1"/>
    <col min="6918" max="6918" width="20.7109375" style="144" customWidth="1"/>
    <col min="6919" max="6923" width="10.5703125" style="144" customWidth="1"/>
    <col min="6924" max="6924" width="13.7109375" style="144" customWidth="1"/>
    <col min="6925" max="7168" width="11.42578125" style="144"/>
    <col min="7169" max="7169" width="1.85546875" style="144" customWidth="1"/>
    <col min="7170" max="7170" width="8.5703125" style="144" customWidth="1"/>
    <col min="7171" max="7171" width="30.140625" style="144" customWidth="1"/>
    <col min="7172" max="7172" width="19.5703125" style="144" customWidth="1"/>
    <col min="7173" max="7173" width="14.7109375" style="144" customWidth="1"/>
    <col min="7174" max="7174" width="20.7109375" style="144" customWidth="1"/>
    <col min="7175" max="7179" width="10.5703125" style="144" customWidth="1"/>
    <col min="7180" max="7180" width="13.7109375" style="144" customWidth="1"/>
    <col min="7181" max="7424" width="11.42578125" style="144"/>
    <col min="7425" max="7425" width="1.85546875" style="144" customWidth="1"/>
    <col min="7426" max="7426" width="8.5703125" style="144" customWidth="1"/>
    <col min="7427" max="7427" width="30.140625" style="144" customWidth="1"/>
    <col min="7428" max="7428" width="19.5703125" style="144" customWidth="1"/>
    <col min="7429" max="7429" width="14.7109375" style="144" customWidth="1"/>
    <col min="7430" max="7430" width="20.7109375" style="144" customWidth="1"/>
    <col min="7431" max="7435" width="10.5703125" style="144" customWidth="1"/>
    <col min="7436" max="7436" width="13.7109375" style="144" customWidth="1"/>
    <col min="7437" max="7680" width="11.42578125" style="144"/>
    <col min="7681" max="7681" width="1.85546875" style="144" customWidth="1"/>
    <col min="7682" max="7682" width="8.5703125" style="144" customWidth="1"/>
    <col min="7683" max="7683" width="30.140625" style="144" customWidth="1"/>
    <col min="7684" max="7684" width="19.5703125" style="144" customWidth="1"/>
    <col min="7685" max="7685" width="14.7109375" style="144" customWidth="1"/>
    <col min="7686" max="7686" width="20.7109375" style="144" customWidth="1"/>
    <col min="7687" max="7691" width="10.5703125" style="144" customWidth="1"/>
    <col min="7692" max="7692" width="13.7109375" style="144" customWidth="1"/>
    <col min="7693" max="7936" width="11.42578125" style="144"/>
    <col min="7937" max="7937" width="1.85546875" style="144" customWidth="1"/>
    <col min="7938" max="7938" width="8.5703125" style="144" customWidth="1"/>
    <col min="7939" max="7939" width="30.140625" style="144" customWidth="1"/>
    <col min="7940" max="7940" width="19.5703125" style="144" customWidth="1"/>
    <col min="7941" max="7941" width="14.7109375" style="144" customWidth="1"/>
    <col min="7942" max="7942" width="20.7109375" style="144" customWidth="1"/>
    <col min="7943" max="7947" width="10.5703125" style="144" customWidth="1"/>
    <col min="7948" max="7948" width="13.7109375" style="144" customWidth="1"/>
    <col min="7949" max="8192" width="11.42578125" style="144"/>
    <col min="8193" max="8193" width="1.85546875" style="144" customWidth="1"/>
    <col min="8194" max="8194" width="8.5703125" style="144" customWidth="1"/>
    <col min="8195" max="8195" width="30.140625" style="144" customWidth="1"/>
    <col min="8196" max="8196" width="19.5703125" style="144" customWidth="1"/>
    <col min="8197" max="8197" width="14.7109375" style="144" customWidth="1"/>
    <col min="8198" max="8198" width="20.7109375" style="144" customWidth="1"/>
    <col min="8199" max="8203" width="10.5703125" style="144" customWidth="1"/>
    <col min="8204" max="8204" width="13.7109375" style="144" customWidth="1"/>
    <col min="8205" max="8448" width="11.42578125" style="144"/>
    <col min="8449" max="8449" width="1.85546875" style="144" customWidth="1"/>
    <col min="8450" max="8450" width="8.5703125" style="144" customWidth="1"/>
    <col min="8451" max="8451" width="30.140625" style="144" customWidth="1"/>
    <col min="8452" max="8452" width="19.5703125" style="144" customWidth="1"/>
    <col min="8453" max="8453" width="14.7109375" style="144" customWidth="1"/>
    <col min="8454" max="8454" width="20.7109375" style="144" customWidth="1"/>
    <col min="8455" max="8459" width="10.5703125" style="144" customWidth="1"/>
    <col min="8460" max="8460" width="13.7109375" style="144" customWidth="1"/>
    <col min="8461" max="8704" width="11.42578125" style="144"/>
    <col min="8705" max="8705" width="1.85546875" style="144" customWidth="1"/>
    <col min="8706" max="8706" width="8.5703125" style="144" customWidth="1"/>
    <col min="8707" max="8707" width="30.140625" style="144" customWidth="1"/>
    <col min="8708" max="8708" width="19.5703125" style="144" customWidth="1"/>
    <col min="8709" max="8709" width="14.7109375" style="144" customWidth="1"/>
    <col min="8710" max="8710" width="20.7109375" style="144" customWidth="1"/>
    <col min="8711" max="8715" width="10.5703125" style="144" customWidth="1"/>
    <col min="8716" max="8716" width="13.7109375" style="144" customWidth="1"/>
    <col min="8717" max="8960" width="11.42578125" style="144"/>
    <col min="8961" max="8961" width="1.85546875" style="144" customWidth="1"/>
    <col min="8962" max="8962" width="8.5703125" style="144" customWidth="1"/>
    <col min="8963" max="8963" width="30.140625" style="144" customWidth="1"/>
    <col min="8964" max="8964" width="19.5703125" style="144" customWidth="1"/>
    <col min="8965" max="8965" width="14.7109375" style="144" customWidth="1"/>
    <col min="8966" max="8966" width="20.7109375" style="144" customWidth="1"/>
    <col min="8967" max="8971" width="10.5703125" style="144" customWidth="1"/>
    <col min="8972" max="8972" width="13.7109375" style="144" customWidth="1"/>
    <col min="8973" max="9216" width="11.42578125" style="144"/>
    <col min="9217" max="9217" width="1.85546875" style="144" customWidth="1"/>
    <col min="9218" max="9218" width="8.5703125" style="144" customWidth="1"/>
    <col min="9219" max="9219" width="30.140625" style="144" customWidth="1"/>
    <col min="9220" max="9220" width="19.5703125" style="144" customWidth="1"/>
    <col min="9221" max="9221" width="14.7109375" style="144" customWidth="1"/>
    <col min="9222" max="9222" width="20.7109375" style="144" customWidth="1"/>
    <col min="9223" max="9227" width="10.5703125" style="144" customWidth="1"/>
    <col min="9228" max="9228" width="13.7109375" style="144" customWidth="1"/>
    <col min="9229" max="9472" width="11.42578125" style="144"/>
    <col min="9473" max="9473" width="1.85546875" style="144" customWidth="1"/>
    <col min="9474" max="9474" width="8.5703125" style="144" customWidth="1"/>
    <col min="9475" max="9475" width="30.140625" style="144" customWidth="1"/>
    <col min="9476" max="9476" width="19.5703125" style="144" customWidth="1"/>
    <col min="9477" max="9477" width="14.7109375" style="144" customWidth="1"/>
    <col min="9478" max="9478" width="20.7109375" style="144" customWidth="1"/>
    <col min="9479" max="9483" width="10.5703125" style="144" customWidth="1"/>
    <col min="9484" max="9484" width="13.7109375" style="144" customWidth="1"/>
    <col min="9485" max="9728" width="11.42578125" style="144"/>
    <col min="9729" max="9729" width="1.85546875" style="144" customWidth="1"/>
    <col min="9730" max="9730" width="8.5703125" style="144" customWidth="1"/>
    <col min="9731" max="9731" width="30.140625" style="144" customWidth="1"/>
    <col min="9732" max="9732" width="19.5703125" style="144" customWidth="1"/>
    <col min="9733" max="9733" width="14.7109375" style="144" customWidth="1"/>
    <col min="9734" max="9734" width="20.7109375" style="144" customWidth="1"/>
    <col min="9735" max="9739" width="10.5703125" style="144" customWidth="1"/>
    <col min="9740" max="9740" width="13.7109375" style="144" customWidth="1"/>
    <col min="9741" max="9984" width="11.42578125" style="144"/>
    <col min="9985" max="9985" width="1.85546875" style="144" customWidth="1"/>
    <col min="9986" max="9986" width="8.5703125" style="144" customWidth="1"/>
    <col min="9987" max="9987" width="30.140625" style="144" customWidth="1"/>
    <col min="9988" max="9988" width="19.5703125" style="144" customWidth="1"/>
    <col min="9989" max="9989" width="14.7109375" style="144" customWidth="1"/>
    <col min="9990" max="9990" width="20.7109375" style="144" customWidth="1"/>
    <col min="9991" max="9995" width="10.5703125" style="144" customWidth="1"/>
    <col min="9996" max="9996" width="13.7109375" style="144" customWidth="1"/>
    <col min="9997" max="10240" width="11.42578125" style="144"/>
    <col min="10241" max="10241" width="1.85546875" style="144" customWidth="1"/>
    <col min="10242" max="10242" width="8.5703125" style="144" customWidth="1"/>
    <col min="10243" max="10243" width="30.140625" style="144" customWidth="1"/>
    <col min="10244" max="10244" width="19.5703125" style="144" customWidth="1"/>
    <col min="10245" max="10245" width="14.7109375" style="144" customWidth="1"/>
    <col min="10246" max="10246" width="20.7109375" style="144" customWidth="1"/>
    <col min="10247" max="10251" width="10.5703125" style="144" customWidth="1"/>
    <col min="10252" max="10252" width="13.7109375" style="144" customWidth="1"/>
    <col min="10253" max="10496" width="11.42578125" style="144"/>
    <col min="10497" max="10497" width="1.85546875" style="144" customWidth="1"/>
    <col min="10498" max="10498" width="8.5703125" style="144" customWidth="1"/>
    <col min="10499" max="10499" width="30.140625" style="144" customWidth="1"/>
    <col min="10500" max="10500" width="19.5703125" style="144" customWidth="1"/>
    <col min="10501" max="10501" width="14.7109375" style="144" customWidth="1"/>
    <col min="10502" max="10502" width="20.7109375" style="144" customWidth="1"/>
    <col min="10503" max="10507" width="10.5703125" style="144" customWidth="1"/>
    <col min="10508" max="10508" width="13.7109375" style="144" customWidth="1"/>
    <col min="10509" max="10752" width="11.42578125" style="144"/>
    <col min="10753" max="10753" width="1.85546875" style="144" customWidth="1"/>
    <col min="10754" max="10754" width="8.5703125" style="144" customWidth="1"/>
    <col min="10755" max="10755" width="30.140625" style="144" customWidth="1"/>
    <col min="10756" max="10756" width="19.5703125" style="144" customWidth="1"/>
    <col min="10757" max="10757" width="14.7109375" style="144" customWidth="1"/>
    <col min="10758" max="10758" width="20.7109375" style="144" customWidth="1"/>
    <col min="10759" max="10763" width="10.5703125" style="144" customWidth="1"/>
    <col min="10764" max="10764" width="13.7109375" style="144" customWidth="1"/>
    <col min="10765" max="11008" width="11.42578125" style="144"/>
    <col min="11009" max="11009" width="1.85546875" style="144" customWidth="1"/>
    <col min="11010" max="11010" width="8.5703125" style="144" customWidth="1"/>
    <col min="11011" max="11011" width="30.140625" style="144" customWidth="1"/>
    <col min="11012" max="11012" width="19.5703125" style="144" customWidth="1"/>
    <col min="11013" max="11013" width="14.7109375" style="144" customWidth="1"/>
    <col min="11014" max="11014" width="20.7109375" style="144" customWidth="1"/>
    <col min="11015" max="11019" width="10.5703125" style="144" customWidth="1"/>
    <col min="11020" max="11020" width="13.7109375" style="144" customWidth="1"/>
    <col min="11021" max="11264" width="11.42578125" style="144"/>
    <col min="11265" max="11265" width="1.85546875" style="144" customWidth="1"/>
    <col min="11266" max="11266" width="8.5703125" style="144" customWidth="1"/>
    <col min="11267" max="11267" width="30.140625" style="144" customWidth="1"/>
    <col min="11268" max="11268" width="19.5703125" style="144" customWidth="1"/>
    <col min="11269" max="11269" width="14.7109375" style="144" customWidth="1"/>
    <col min="11270" max="11270" width="20.7109375" style="144" customWidth="1"/>
    <col min="11271" max="11275" width="10.5703125" style="144" customWidth="1"/>
    <col min="11276" max="11276" width="13.7109375" style="144" customWidth="1"/>
    <col min="11277" max="11520" width="11.42578125" style="144"/>
    <col min="11521" max="11521" width="1.85546875" style="144" customWidth="1"/>
    <col min="11522" max="11522" width="8.5703125" style="144" customWidth="1"/>
    <col min="11523" max="11523" width="30.140625" style="144" customWidth="1"/>
    <col min="11524" max="11524" width="19.5703125" style="144" customWidth="1"/>
    <col min="11525" max="11525" width="14.7109375" style="144" customWidth="1"/>
    <col min="11526" max="11526" width="20.7109375" style="144" customWidth="1"/>
    <col min="11527" max="11531" width="10.5703125" style="144" customWidth="1"/>
    <col min="11532" max="11532" width="13.7109375" style="144" customWidth="1"/>
    <col min="11533" max="11776" width="11.42578125" style="144"/>
    <col min="11777" max="11777" width="1.85546875" style="144" customWidth="1"/>
    <col min="11778" max="11778" width="8.5703125" style="144" customWidth="1"/>
    <col min="11779" max="11779" width="30.140625" style="144" customWidth="1"/>
    <col min="11780" max="11780" width="19.5703125" style="144" customWidth="1"/>
    <col min="11781" max="11781" width="14.7109375" style="144" customWidth="1"/>
    <col min="11782" max="11782" width="20.7109375" style="144" customWidth="1"/>
    <col min="11783" max="11787" width="10.5703125" style="144" customWidth="1"/>
    <col min="11788" max="11788" width="13.7109375" style="144" customWidth="1"/>
    <col min="11789" max="12032" width="11.42578125" style="144"/>
    <col min="12033" max="12033" width="1.85546875" style="144" customWidth="1"/>
    <col min="12034" max="12034" width="8.5703125" style="144" customWidth="1"/>
    <col min="12035" max="12035" width="30.140625" style="144" customWidth="1"/>
    <col min="12036" max="12036" width="19.5703125" style="144" customWidth="1"/>
    <col min="12037" max="12037" width="14.7109375" style="144" customWidth="1"/>
    <col min="12038" max="12038" width="20.7109375" style="144" customWidth="1"/>
    <col min="12039" max="12043" width="10.5703125" style="144" customWidth="1"/>
    <col min="12044" max="12044" width="13.7109375" style="144" customWidth="1"/>
    <col min="12045" max="12288" width="11.42578125" style="144"/>
    <col min="12289" max="12289" width="1.85546875" style="144" customWidth="1"/>
    <col min="12290" max="12290" width="8.5703125" style="144" customWidth="1"/>
    <col min="12291" max="12291" width="30.140625" style="144" customWidth="1"/>
    <col min="12292" max="12292" width="19.5703125" style="144" customWidth="1"/>
    <col min="12293" max="12293" width="14.7109375" style="144" customWidth="1"/>
    <col min="12294" max="12294" width="20.7109375" style="144" customWidth="1"/>
    <col min="12295" max="12299" width="10.5703125" style="144" customWidth="1"/>
    <col min="12300" max="12300" width="13.7109375" style="144" customWidth="1"/>
    <col min="12301" max="12544" width="11.42578125" style="144"/>
    <col min="12545" max="12545" width="1.85546875" style="144" customWidth="1"/>
    <col min="12546" max="12546" width="8.5703125" style="144" customWidth="1"/>
    <col min="12547" max="12547" width="30.140625" style="144" customWidth="1"/>
    <col min="12548" max="12548" width="19.5703125" style="144" customWidth="1"/>
    <col min="12549" max="12549" width="14.7109375" style="144" customWidth="1"/>
    <col min="12550" max="12550" width="20.7109375" style="144" customWidth="1"/>
    <col min="12551" max="12555" width="10.5703125" style="144" customWidth="1"/>
    <col min="12556" max="12556" width="13.7109375" style="144" customWidth="1"/>
    <col min="12557" max="12800" width="11.42578125" style="144"/>
    <col min="12801" max="12801" width="1.85546875" style="144" customWidth="1"/>
    <col min="12802" max="12802" width="8.5703125" style="144" customWidth="1"/>
    <col min="12803" max="12803" width="30.140625" style="144" customWidth="1"/>
    <col min="12804" max="12804" width="19.5703125" style="144" customWidth="1"/>
    <col min="12805" max="12805" width="14.7109375" style="144" customWidth="1"/>
    <col min="12806" max="12806" width="20.7109375" style="144" customWidth="1"/>
    <col min="12807" max="12811" width="10.5703125" style="144" customWidth="1"/>
    <col min="12812" max="12812" width="13.7109375" style="144" customWidth="1"/>
    <col min="12813" max="13056" width="11.42578125" style="144"/>
    <col min="13057" max="13057" width="1.85546875" style="144" customWidth="1"/>
    <col min="13058" max="13058" width="8.5703125" style="144" customWidth="1"/>
    <col min="13059" max="13059" width="30.140625" style="144" customWidth="1"/>
    <col min="13060" max="13060" width="19.5703125" style="144" customWidth="1"/>
    <col min="13061" max="13061" width="14.7109375" style="144" customWidth="1"/>
    <col min="13062" max="13062" width="20.7109375" style="144" customWidth="1"/>
    <col min="13063" max="13067" width="10.5703125" style="144" customWidth="1"/>
    <col min="13068" max="13068" width="13.7109375" style="144" customWidth="1"/>
    <col min="13069" max="13312" width="11.42578125" style="144"/>
    <col min="13313" max="13313" width="1.85546875" style="144" customWidth="1"/>
    <col min="13314" max="13314" width="8.5703125" style="144" customWidth="1"/>
    <col min="13315" max="13315" width="30.140625" style="144" customWidth="1"/>
    <col min="13316" max="13316" width="19.5703125" style="144" customWidth="1"/>
    <col min="13317" max="13317" width="14.7109375" style="144" customWidth="1"/>
    <col min="13318" max="13318" width="20.7109375" style="144" customWidth="1"/>
    <col min="13319" max="13323" width="10.5703125" style="144" customWidth="1"/>
    <col min="13324" max="13324" width="13.7109375" style="144" customWidth="1"/>
    <col min="13325" max="13568" width="11.42578125" style="144"/>
    <col min="13569" max="13569" width="1.85546875" style="144" customWidth="1"/>
    <col min="13570" max="13570" width="8.5703125" style="144" customWidth="1"/>
    <col min="13571" max="13571" width="30.140625" style="144" customWidth="1"/>
    <col min="13572" max="13572" width="19.5703125" style="144" customWidth="1"/>
    <col min="13573" max="13573" width="14.7109375" style="144" customWidth="1"/>
    <col min="13574" max="13574" width="20.7109375" style="144" customWidth="1"/>
    <col min="13575" max="13579" width="10.5703125" style="144" customWidth="1"/>
    <col min="13580" max="13580" width="13.7109375" style="144" customWidth="1"/>
    <col min="13581" max="13824" width="11.42578125" style="144"/>
    <col min="13825" max="13825" width="1.85546875" style="144" customWidth="1"/>
    <col min="13826" max="13826" width="8.5703125" style="144" customWidth="1"/>
    <col min="13827" max="13827" width="30.140625" style="144" customWidth="1"/>
    <col min="13828" max="13828" width="19.5703125" style="144" customWidth="1"/>
    <col min="13829" max="13829" width="14.7109375" style="144" customWidth="1"/>
    <col min="13830" max="13830" width="20.7109375" style="144" customWidth="1"/>
    <col min="13831" max="13835" width="10.5703125" style="144" customWidth="1"/>
    <col min="13836" max="13836" width="13.7109375" style="144" customWidth="1"/>
    <col min="13837" max="14080" width="11.42578125" style="144"/>
    <col min="14081" max="14081" width="1.85546875" style="144" customWidth="1"/>
    <col min="14082" max="14082" width="8.5703125" style="144" customWidth="1"/>
    <col min="14083" max="14083" width="30.140625" style="144" customWidth="1"/>
    <col min="14084" max="14084" width="19.5703125" style="144" customWidth="1"/>
    <col min="14085" max="14085" width="14.7109375" style="144" customWidth="1"/>
    <col min="14086" max="14086" width="20.7109375" style="144" customWidth="1"/>
    <col min="14087" max="14091" width="10.5703125" style="144" customWidth="1"/>
    <col min="14092" max="14092" width="13.7109375" style="144" customWidth="1"/>
    <col min="14093" max="14336" width="11.42578125" style="144"/>
    <col min="14337" max="14337" width="1.85546875" style="144" customWidth="1"/>
    <col min="14338" max="14338" width="8.5703125" style="144" customWidth="1"/>
    <col min="14339" max="14339" width="30.140625" style="144" customWidth="1"/>
    <col min="14340" max="14340" width="19.5703125" style="144" customWidth="1"/>
    <col min="14341" max="14341" width="14.7109375" style="144" customWidth="1"/>
    <col min="14342" max="14342" width="20.7109375" style="144" customWidth="1"/>
    <col min="14343" max="14347" width="10.5703125" style="144" customWidth="1"/>
    <col min="14348" max="14348" width="13.7109375" style="144" customWidth="1"/>
    <col min="14349" max="14592" width="11.42578125" style="144"/>
    <col min="14593" max="14593" width="1.85546875" style="144" customWidth="1"/>
    <col min="14594" max="14594" width="8.5703125" style="144" customWidth="1"/>
    <col min="14595" max="14595" width="30.140625" style="144" customWidth="1"/>
    <col min="14596" max="14596" width="19.5703125" style="144" customWidth="1"/>
    <col min="14597" max="14597" width="14.7109375" style="144" customWidth="1"/>
    <col min="14598" max="14598" width="20.7109375" style="144" customWidth="1"/>
    <col min="14599" max="14603" width="10.5703125" style="144" customWidth="1"/>
    <col min="14604" max="14604" width="13.7109375" style="144" customWidth="1"/>
    <col min="14605" max="14848" width="11.42578125" style="144"/>
    <col min="14849" max="14849" width="1.85546875" style="144" customWidth="1"/>
    <col min="14850" max="14850" width="8.5703125" style="144" customWidth="1"/>
    <col min="14851" max="14851" width="30.140625" style="144" customWidth="1"/>
    <col min="14852" max="14852" width="19.5703125" style="144" customWidth="1"/>
    <col min="14853" max="14853" width="14.7109375" style="144" customWidth="1"/>
    <col min="14854" max="14854" width="20.7109375" style="144" customWidth="1"/>
    <col min="14855" max="14859" width="10.5703125" style="144" customWidth="1"/>
    <col min="14860" max="14860" width="13.7109375" style="144" customWidth="1"/>
    <col min="14861" max="15104" width="11.42578125" style="144"/>
    <col min="15105" max="15105" width="1.85546875" style="144" customWidth="1"/>
    <col min="15106" max="15106" width="8.5703125" style="144" customWidth="1"/>
    <col min="15107" max="15107" width="30.140625" style="144" customWidth="1"/>
    <col min="15108" max="15108" width="19.5703125" style="144" customWidth="1"/>
    <col min="15109" max="15109" width="14.7109375" style="144" customWidth="1"/>
    <col min="15110" max="15110" width="20.7109375" style="144" customWidth="1"/>
    <col min="15111" max="15115" width="10.5703125" style="144" customWidth="1"/>
    <col min="15116" max="15116" width="13.7109375" style="144" customWidth="1"/>
    <col min="15117" max="15360" width="11.42578125" style="144"/>
    <col min="15361" max="15361" width="1.85546875" style="144" customWidth="1"/>
    <col min="15362" max="15362" width="8.5703125" style="144" customWidth="1"/>
    <col min="15363" max="15363" width="30.140625" style="144" customWidth="1"/>
    <col min="15364" max="15364" width="19.5703125" style="144" customWidth="1"/>
    <col min="15365" max="15365" width="14.7109375" style="144" customWidth="1"/>
    <col min="15366" max="15366" width="20.7109375" style="144" customWidth="1"/>
    <col min="15367" max="15371" width="10.5703125" style="144" customWidth="1"/>
    <col min="15372" max="15372" width="13.7109375" style="144" customWidth="1"/>
    <col min="15373" max="15616" width="11.42578125" style="144"/>
    <col min="15617" max="15617" width="1.85546875" style="144" customWidth="1"/>
    <col min="15618" max="15618" width="8.5703125" style="144" customWidth="1"/>
    <col min="15619" max="15619" width="30.140625" style="144" customWidth="1"/>
    <col min="15620" max="15620" width="19.5703125" style="144" customWidth="1"/>
    <col min="15621" max="15621" width="14.7109375" style="144" customWidth="1"/>
    <col min="15622" max="15622" width="20.7109375" style="144" customWidth="1"/>
    <col min="15623" max="15627" width="10.5703125" style="144" customWidth="1"/>
    <col min="15628" max="15628" width="13.7109375" style="144" customWidth="1"/>
    <col min="15629" max="15872" width="11.42578125" style="144"/>
    <col min="15873" max="15873" width="1.85546875" style="144" customWidth="1"/>
    <col min="15874" max="15874" width="8.5703125" style="144" customWidth="1"/>
    <col min="15875" max="15875" width="30.140625" style="144" customWidth="1"/>
    <col min="15876" max="15876" width="19.5703125" style="144" customWidth="1"/>
    <col min="15877" max="15877" width="14.7109375" style="144" customWidth="1"/>
    <col min="15878" max="15878" width="20.7109375" style="144" customWidth="1"/>
    <col min="15879" max="15883" width="10.5703125" style="144" customWidth="1"/>
    <col min="15884" max="15884" width="13.7109375" style="144" customWidth="1"/>
    <col min="15885" max="16128" width="11.42578125" style="144"/>
    <col min="16129" max="16129" width="1.85546875" style="144" customWidth="1"/>
    <col min="16130" max="16130" width="8.5703125" style="144" customWidth="1"/>
    <col min="16131" max="16131" width="30.140625" style="144" customWidth="1"/>
    <col min="16132" max="16132" width="19.5703125" style="144" customWidth="1"/>
    <col min="16133" max="16133" width="14.7109375" style="144" customWidth="1"/>
    <col min="16134" max="16134" width="20.7109375" style="144" customWidth="1"/>
    <col min="16135" max="16139" width="10.5703125" style="144" customWidth="1"/>
    <col min="16140" max="16140" width="13.7109375" style="144" customWidth="1"/>
    <col min="16141" max="16384" width="11.42578125" style="144"/>
  </cols>
  <sheetData>
    <row r="2" spans="1:19" s="142" customFormat="1" ht="20.25" customHeight="1" x14ac:dyDescent="0.2">
      <c r="B2" s="211"/>
      <c r="C2" s="215" t="s">
        <v>228</v>
      </c>
      <c r="D2" s="216"/>
      <c r="E2" s="216"/>
      <c r="F2" s="216"/>
      <c r="G2" s="216"/>
      <c r="H2" s="216"/>
      <c r="I2" s="216"/>
      <c r="J2" s="217"/>
    </row>
    <row r="3" spans="1:19" s="142" customFormat="1" ht="20.25" customHeight="1" x14ac:dyDescent="0.2">
      <c r="B3" s="212"/>
      <c r="C3" s="215" t="s">
        <v>1</v>
      </c>
      <c r="D3" s="216"/>
      <c r="E3" s="216"/>
      <c r="F3" s="216"/>
      <c r="G3" s="216"/>
      <c r="H3" s="216"/>
      <c r="I3" s="216"/>
      <c r="J3" s="217"/>
    </row>
    <row r="4" spans="1:19" s="142" customFormat="1" ht="20.25" customHeight="1" x14ac:dyDescent="0.2">
      <c r="B4" s="212"/>
      <c r="C4" s="215" t="s">
        <v>212</v>
      </c>
      <c r="D4" s="216"/>
      <c r="E4" s="216"/>
      <c r="F4" s="216"/>
      <c r="G4" s="216"/>
      <c r="H4" s="216"/>
      <c r="I4" s="216"/>
      <c r="J4" s="217"/>
    </row>
    <row r="5" spans="1:19" s="142" customFormat="1" ht="20.25" customHeight="1" x14ac:dyDescent="0.2">
      <c r="B5" s="213"/>
      <c r="C5" s="218" t="s">
        <v>213</v>
      </c>
      <c r="D5" s="219"/>
      <c r="E5" s="219"/>
      <c r="F5" s="220"/>
      <c r="G5" s="218" t="s">
        <v>214</v>
      </c>
      <c r="H5" s="219"/>
      <c r="I5" s="219"/>
      <c r="J5" s="220"/>
    </row>
    <row r="6" spans="1:19" s="142" customFormat="1" ht="12" thickBot="1" x14ac:dyDescent="0.25"/>
    <row r="7" spans="1:19" ht="21.75" customHeight="1" thickBot="1" x14ac:dyDescent="0.25">
      <c r="A7" s="143"/>
      <c r="B7" s="221" t="s">
        <v>116</v>
      </c>
      <c r="C7" s="222"/>
      <c r="D7" s="221" t="str">
        <f>+Metas_Magnitud!C7</f>
        <v xml:space="preserve">Subdirección de Control e Investigaciones de Transporte Público </v>
      </c>
      <c r="E7" s="223"/>
      <c r="F7" s="222"/>
      <c r="G7" s="142"/>
      <c r="H7" s="142"/>
      <c r="I7" s="142"/>
      <c r="J7" s="142"/>
      <c r="K7" s="142"/>
      <c r="L7" s="142"/>
      <c r="M7" s="142"/>
      <c r="N7" s="142"/>
      <c r="O7" s="142"/>
      <c r="P7" s="142"/>
      <c r="Q7" s="142"/>
      <c r="R7" s="142"/>
      <c r="S7" s="142"/>
    </row>
    <row r="8" spans="1:19" ht="21.75" customHeight="1" thickBot="1" x14ac:dyDescent="0.25">
      <c r="A8" s="143"/>
      <c r="B8" s="221" t="s">
        <v>215</v>
      </c>
      <c r="C8" s="222"/>
      <c r="D8" s="221" t="s">
        <v>216</v>
      </c>
      <c r="E8" s="223"/>
      <c r="F8" s="222"/>
      <c r="G8" s="142"/>
      <c r="H8" s="142"/>
      <c r="I8" s="142"/>
      <c r="J8" s="142"/>
      <c r="K8" s="142"/>
      <c r="L8" s="142"/>
      <c r="M8" s="142"/>
      <c r="N8" s="142"/>
      <c r="O8" s="142"/>
      <c r="P8" s="142"/>
      <c r="Q8" s="142"/>
      <c r="R8" s="142"/>
      <c r="S8" s="142"/>
    </row>
    <row r="9" spans="1:19" x14ac:dyDescent="0.2">
      <c r="A9" s="143"/>
      <c r="B9" s="142"/>
      <c r="C9" s="142"/>
      <c r="D9" s="142"/>
      <c r="E9" s="142"/>
      <c r="F9" s="142"/>
      <c r="G9" s="142"/>
      <c r="H9" s="142"/>
      <c r="I9" s="142"/>
      <c r="J9" s="142"/>
      <c r="K9" s="142"/>
      <c r="L9" s="142"/>
      <c r="M9" s="142"/>
      <c r="N9" s="142"/>
      <c r="O9" s="142"/>
      <c r="P9" s="142"/>
      <c r="Q9" s="142"/>
      <c r="R9" s="142"/>
      <c r="S9" s="142"/>
    </row>
    <row r="10" spans="1:19" s="145" customFormat="1" ht="19.5" customHeight="1" x14ac:dyDescent="0.2">
      <c r="B10" s="224" t="s">
        <v>217</v>
      </c>
      <c r="C10" s="224"/>
      <c r="D10" s="224"/>
      <c r="E10" s="224"/>
      <c r="F10" s="224"/>
      <c r="G10" s="224"/>
      <c r="H10" s="224"/>
      <c r="I10" s="224"/>
      <c r="J10" s="224"/>
      <c r="K10" s="224"/>
      <c r="L10" s="214" t="s">
        <v>218</v>
      </c>
      <c r="M10" s="142"/>
      <c r="N10" s="142"/>
      <c r="O10" s="142"/>
      <c r="P10" s="142"/>
      <c r="Q10" s="142"/>
      <c r="R10" s="142"/>
      <c r="S10" s="142"/>
    </row>
    <row r="11" spans="1:19" s="145" customFormat="1" ht="22.5" x14ac:dyDescent="0.2">
      <c r="B11" s="146" t="s">
        <v>118</v>
      </c>
      <c r="C11" s="146" t="s">
        <v>121</v>
      </c>
      <c r="D11" s="146" t="s">
        <v>219</v>
      </c>
      <c r="E11" s="146" t="s">
        <v>220</v>
      </c>
      <c r="F11" s="146" t="s">
        <v>221</v>
      </c>
      <c r="G11" s="146" t="s">
        <v>222</v>
      </c>
      <c r="H11" s="146" t="s">
        <v>223</v>
      </c>
      <c r="I11" s="146" t="s">
        <v>224</v>
      </c>
      <c r="J11" s="146" t="s">
        <v>225</v>
      </c>
      <c r="K11" s="146" t="s">
        <v>226</v>
      </c>
      <c r="L11" s="214"/>
      <c r="M11" s="142"/>
      <c r="N11" s="142"/>
      <c r="O11" s="142"/>
      <c r="P11" s="142"/>
      <c r="Q11" s="142"/>
      <c r="R11" s="142"/>
      <c r="S11" s="142"/>
    </row>
    <row r="12" spans="1:19" s="147" customFormat="1" ht="67.5" x14ac:dyDescent="0.2">
      <c r="B12" s="148">
        <v>1</v>
      </c>
      <c r="C12" s="149" t="str">
        <f>+Metas_Magnitud!E13</f>
        <v xml:space="preserve">1. Impulsar procesalmente el 70% de las investigaciones administrativas por infracción a las normas de transporte público que se encuentren en trámite al  31 de diciembre de la vigencia inmediatamente anterior. </v>
      </c>
      <c r="D12" s="150" t="s">
        <v>9</v>
      </c>
      <c r="E12" s="151" t="s">
        <v>227</v>
      </c>
      <c r="F12" s="160">
        <v>0.7</v>
      </c>
      <c r="G12" s="160" t="s">
        <v>11</v>
      </c>
      <c r="H12" s="160" t="s">
        <v>11</v>
      </c>
      <c r="I12" s="163">
        <v>0.96509999999999996</v>
      </c>
      <c r="J12" s="160">
        <v>0.7</v>
      </c>
      <c r="K12" s="160">
        <v>0.7</v>
      </c>
      <c r="L12" s="152">
        <f>+AVERAGE(I12,Metas_Magnitud!T15,0)/Anualización!F12</f>
        <v>0.87991381157537218</v>
      </c>
      <c r="M12" s="142"/>
      <c r="N12" s="142"/>
      <c r="O12" s="142"/>
      <c r="P12" s="142"/>
      <c r="Q12" s="142"/>
      <c r="R12" s="142"/>
      <c r="S12" s="142"/>
    </row>
    <row r="13" spans="1:19" s="147" customFormat="1" ht="101.25" x14ac:dyDescent="0.2">
      <c r="B13" s="148">
        <v>2</v>
      </c>
      <c r="C13" s="149" t="s">
        <v>199</v>
      </c>
      <c r="D13" s="150" t="s">
        <v>9</v>
      </c>
      <c r="E13" s="151" t="s">
        <v>227</v>
      </c>
      <c r="F13" s="160">
        <v>0.6</v>
      </c>
      <c r="G13" s="160" t="s">
        <v>11</v>
      </c>
      <c r="H13" s="160">
        <v>0.86270000000000002</v>
      </c>
      <c r="I13" s="164">
        <v>0.66759999999999997</v>
      </c>
      <c r="J13" s="160">
        <v>0.6</v>
      </c>
      <c r="K13" s="160">
        <v>0.6</v>
      </c>
      <c r="L13" s="153">
        <f>+AVERAGE(H13:I13,Metas_Magnitud!T18,0)/Anualización!F13</f>
        <v>0.96191807263744367</v>
      </c>
    </row>
    <row r="14" spans="1:19" s="147" customFormat="1" ht="112.5" x14ac:dyDescent="0.2">
      <c r="B14" s="148">
        <v>3</v>
      </c>
      <c r="C14" s="149" t="s">
        <v>187</v>
      </c>
      <c r="D14" s="150" t="s">
        <v>9</v>
      </c>
      <c r="E14" s="151" t="s">
        <v>227</v>
      </c>
      <c r="F14" s="160">
        <v>1</v>
      </c>
      <c r="G14" s="160" t="s">
        <v>11</v>
      </c>
      <c r="H14" s="160" t="s">
        <v>11</v>
      </c>
      <c r="I14" s="160">
        <v>1</v>
      </c>
      <c r="J14" s="160">
        <v>1</v>
      </c>
      <c r="K14" s="160">
        <v>1</v>
      </c>
      <c r="L14" s="153">
        <f>+AVERAGE(I14,Metas_Magnitud!T21,0)/Anualización!F14</f>
        <v>0.66666666666666663</v>
      </c>
    </row>
    <row r="15" spans="1:19" s="147" customFormat="1" ht="56.25" customHeight="1" x14ac:dyDescent="0.2">
      <c r="B15" s="148">
        <v>4</v>
      </c>
      <c r="C15" s="149" t="s">
        <v>193</v>
      </c>
      <c r="D15" s="150" t="s">
        <v>9</v>
      </c>
      <c r="E15" s="151" t="s">
        <v>227</v>
      </c>
      <c r="F15" s="160">
        <v>1</v>
      </c>
      <c r="G15" s="160" t="s">
        <v>11</v>
      </c>
      <c r="H15" s="160" t="s">
        <v>11</v>
      </c>
      <c r="I15" s="160" t="s">
        <v>11</v>
      </c>
      <c r="J15" s="160">
        <v>1</v>
      </c>
      <c r="K15" s="160">
        <v>1</v>
      </c>
      <c r="L15" s="153">
        <f>+AVERAGE(Metas_Magnitud!T24,0)/Anualización!F15</f>
        <v>0.5</v>
      </c>
    </row>
    <row r="16" spans="1:19" s="147" customFormat="1" x14ac:dyDescent="0.2"/>
  </sheetData>
  <sheetProtection algorithmName="SHA-512" hashValue="EiRdrmowy8g5MtG6WIudKJ+qVybTZcvb/S4qnmFSzB0JXhx3z4zmn+pw6O9bkSgu2sy7i66DZ3TY7P7BG/9+hQ==" saltValue="rP3PB73B0D+HhGvKc9/C8Q==" spinCount="100000" sheet="1" objects="1" scenarios="1" formatCells="0" formatColumns="0" formatRows="0"/>
  <mergeCells count="12">
    <mergeCell ref="B2:B5"/>
    <mergeCell ref="L10:L11"/>
    <mergeCell ref="C2:J2"/>
    <mergeCell ref="C3:J3"/>
    <mergeCell ref="C4:J4"/>
    <mergeCell ref="C5:F5"/>
    <mergeCell ref="G5:J5"/>
    <mergeCell ref="B7:C7"/>
    <mergeCell ref="D7:F7"/>
    <mergeCell ref="B8:C8"/>
    <mergeCell ref="D8:F8"/>
    <mergeCell ref="B10:K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65"/>
  <sheetViews>
    <sheetView topLeftCell="A16" zoomScale="80" zoomScaleNormal="80" zoomScaleSheetLayoutView="90" workbookViewId="0">
      <selection activeCell="I39" sqref="I39:I41"/>
    </sheetView>
  </sheetViews>
  <sheetFormatPr baseColWidth="10" defaultRowHeight="12.75" x14ac:dyDescent="0.2"/>
  <cols>
    <col min="1" max="1" width="1" style="2" customWidth="1"/>
    <col min="2" max="2" width="25.42578125" style="1" customWidth="1"/>
    <col min="3" max="3" width="14.5703125" style="2" customWidth="1"/>
    <col min="4" max="4" width="20.140625" style="2" customWidth="1"/>
    <col min="5" max="5" width="16.42578125" style="2" customWidth="1"/>
    <col min="6" max="6" width="25" style="2" customWidth="1"/>
    <col min="7" max="7" width="22" style="3" customWidth="1"/>
    <col min="8" max="8" width="20.5703125" style="2" customWidth="1"/>
    <col min="9" max="9" width="22.42578125" style="2" customWidth="1"/>
    <col min="10" max="11" width="22.42578125" style="55" customWidth="1"/>
    <col min="12" max="21" width="11.42578125" style="4"/>
    <col min="22" max="24" width="11.42578125" style="5"/>
    <col min="25" max="256" width="11.42578125" style="2"/>
    <col min="257" max="257" width="1" style="2" customWidth="1"/>
    <col min="258" max="258" width="25.42578125" style="2" customWidth="1"/>
    <col min="259" max="259" width="14.5703125" style="2" customWidth="1"/>
    <col min="260" max="260" width="20.140625" style="2" customWidth="1"/>
    <col min="261" max="261" width="16.42578125" style="2" customWidth="1"/>
    <col min="262" max="262" width="25" style="2" customWidth="1"/>
    <col min="263" max="263" width="22" style="2" customWidth="1"/>
    <col min="264" max="264" width="20.5703125" style="2" customWidth="1"/>
    <col min="265" max="267" width="22.42578125" style="2" customWidth="1"/>
    <col min="268" max="512" width="11.42578125" style="2"/>
    <col min="513" max="513" width="1" style="2" customWidth="1"/>
    <col min="514" max="514" width="25.42578125" style="2" customWidth="1"/>
    <col min="515" max="515" width="14.5703125" style="2" customWidth="1"/>
    <col min="516" max="516" width="20.140625" style="2" customWidth="1"/>
    <col min="517" max="517" width="16.42578125" style="2" customWidth="1"/>
    <col min="518" max="518" width="25" style="2" customWidth="1"/>
    <col min="519" max="519" width="22" style="2" customWidth="1"/>
    <col min="520" max="520" width="20.5703125" style="2" customWidth="1"/>
    <col min="521" max="523" width="22.42578125" style="2" customWidth="1"/>
    <col min="524" max="768" width="11.42578125" style="2"/>
    <col min="769" max="769" width="1" style="2" customWidth="1"/>
    <col min="770" max="770" width="25.42578125" style="2" customWidth="1"/>
    <col min="771" max="771" width="14.5703125" style="2" customWidth="1"/>
    <col min="772" max="772" width="20.140625" style="2" customWidth="1"/>
    <col min="773" max="773" width="16.42578125" style="2" customWidth="1"/>
    <col min="774" max="774" width="25" style="2" customWidth="1"/>
    <col min="775" max="775" width="22" style="2" customWidth="1"/>
    <col min="776" max="776" width="20.5703125" style="2" customWidth="1"/>
    <col min="777" max="779" width="22.42578125" style="2" customWidth="1"/>
    <col min="780" max="1024" width="11.42578125" style="2"/>
    <col min="1025" max="1025" width="1" style="2" customWidth="1"/>
    <col min="1026" max="1026" width="25.42578125" style="2" customWidth="1"/>
    <col min="1027" max="1027" width="14.5703125" style="2" customWidth="1"/>
    <col min="1028" max="1028" width="20.140625" style="2" customWidth="1"/>
    <col min="1029" max="1029" width="16.42578125" style="2" customWidth="1"/>
    <col min="1030" max="1030" width="25" style="2" customWidth="1"/>
    <col min="1031" max="1031" width="22" style="2" customWidth="1"/>
    <col min="1032" max="1032" width="20.5703125" style="2" customWidth="1"/>
    <col min="1033" max="1035" width="22.42578125" style="2" customWidth="1"/>
    <col min="1036" max="1280" width="11.42578125" style="2"/>
    <col min="1281" max="1281" width="1" style="2" customWidth="1"/>
    <col min="1282" max="1282" width="25.42578125" style="2" customWidth="1"/>
    <col min="1283" max="1283" width="14.5703125" style="2" customWidth="1"/>
    <col min="1284" max="1284" width="20.140625" style="2" customWidth="1"/>
    <col min="1285" max="1285" width="16.42578125" style="2" customWidth="1"/>
    <col min="1286" max="1286" width="25" style="2" customWidth="1"/>
    <col min="1287" max="1287" width="22" style="2" customWidth="1"/>
    <col min="1288" max="1288" width="20.5703125" style="2" customWidth="1"/>
    <col min="1289" max="1291" width="22.42578125" style="2" customWidth="1"/>
    <col min="1292" max="1536" width="11.42578125" style="2"/>
    <col min="1537" max="1537" width="1" style="2" customWidth="1"/>
    <col min="1538" max="1538" width="25.42578125" style="2" customWidth="1"/>
    <col min="1539" max="1539" width="14.5703125" style="2" customWidth="1"/>
    <col min="1540" max="1540" width="20.140625" style="2" customWidth="1"/>
    <col min="1541" max="1541" width="16.42578125" style="2" customWidth="1"/>
    <col min="1542" max="1542" width="25" style="2" customWidth="1"/>
    <col min="1543" max="1543" width="22" style="2" customWidth="1"/>
    <col min="1544" max="1544" width="20.5703125" style="2" customWidth="1"/>
    <col min="1545" max="1547" width="22.42578125" style="2" customWidth="1"/>
    <col min="1548" max="1792" width="11.42578125" style="2"/>
    <col min="1793" max="1793" width="1" style="2" customWidth="1"/>
    <col min="1794" max="1794" width="25.42578125" style="2" customWidth="1"/>
    <col min="1795" max="1795" width="14.5703125" style="2" customWidth="1"/>
    <col min="1796" max="1796" width="20.140625" style="2" customWidth="1"/>
    <col min="1797" max="1797" width="16.42578125" style="2" customWidth="1"/>
    <col min="1798" max="1798" width="25" style="2" customWidth="1"/>
    <col min="1799" max="1799" width="22" style="2" customWidth="1"/>
    <col min="1800" max="1800" width="20.5703125" style="2" customWidth="1"/>
    <col min="1801" max="1803" width="22.42578125" style="2" customWidth="1"/>
    <col min="1804" max="2048" width="11.42578125" style="2"/>
    <col min="2049" max="2049" width="1" style="2" customWidth="1"/>
    <col min="2050" max="2050" width="25.42578125" style="2" customWidth="1"/>
    <col min="2051" max="2051" width="14.5703125" style="2" customWidth="1"/>
    <col min="2052" max="2052" width="20.140625" style="2" customWidth="1"/>
    <col min="2053" max="2053" width="16.42578125" style="2" customWidth="1"/>
    <col min="2054" max="2054" width="25" style="2" customWidth="1"/>
    <col min="2055" max="2055" width="22" style="2" customWidth="1"/>
    <col min="2056" max="2056" width="20.5703125" style="2" customWidth="1"/>
    <col min="2057" max="2059" width="22.42578125" style="2" customWidth="1"/>
    <col min="2060" max="2304" width="11.42578125" style="2"/>
    <col min="2305" max="2305" width="1" style="2" customWidth="1"/>
    <col min="2306" max="2306" width="25.42578125" style="2" customWidth="1"/>
    <col min="2307" max="2307" width="14.5703125" style="2" customWidth="1"/>
    <col min="2308" max="2308" width="20.140625" style="2" customWidth="1"/>
    <col min="2309" max="2309" width="16.42578125" style="2" customWidth="1"/>
    <col min="2310" max="2310" width="25" style="2" customWidth="1"/>
    <col min="2311" max="2311" width="22" style="2" customWidth="1"/>
    <col min="2312" max="2312" width="20.5703125" style="2" customWidth="1"/>
    <col min="2313" max="2315" width="22.42578125" style="2" customWidth="1"/>
    <col min="2316" max="2560" width="11.42578125" style="2"/>
    <col min="2561" max="2561" width="1" style="2" customWidth="1"/>
    <col min="2562" max="2562" width="25.42578125" style="2" customWidth="1"/>
    <col min="2563" max="2563" width="14.5703125" style="2" customWidth="1"/>
    <col min="2564" max="2564" width="20.140625" style="2" customWidth="1"/>
    <col min="2565" max="2565" width="16.42578125" style="2" customWidth="1"/>
    <col min="2566" max="2566" width="25" style="2" customWidth="1"/>
    <col min="2567" max="2567" width="22" style="2" customWidth="1"/>
    <col min="2568" max="2568" width="20.5703125" style="2" customWidth="1"/>
    <col min="2569" max="2571" width="22.42578125" style="2" customWidth="1"/>
    <col min="2572" max="2816" width="11.42578125" style="2"/>
    <col min="2817" max="2817" width="1" style="2" customWidth="1"/>
    <col min="2818" max="2818" width="25.42578125" style="2" customWidth="1"/>
    <col min="2819" max="2819" width="14.5703125" style="2" customWidth="1"/>
    <col min="2820" max="2820" width="20.140625" style="2" customWidth="1"/>
    <col min="2821" max="2821" width="16.42578125" style="2" customWidth="1"/>
    <col min="2822" max="2822" width="25" style="2" customWidth="1"/>
    <col min="2823" max="2823" width="22" style="2" customWidth="1"/>
    <col min="2824" max="2824" width="20.5703125" style="2" customWidth="1"/>
    <col min="2825" max="2827" width="22.42578125" style="2" customWidth="1"/>
    <col min="2828" max="3072" width="11.42578125" style="2"/>
    <col min="3073" max="3073" width="1" style="2" customWidth="1"/>
    <col min="3074" max="3074" width="25.42578125" style="2" customWidth="1"/>
    <col min="3075" max="3075" width="14.5703125" style="2" customWidth="1"/>
    <col min="3076" max="3076" width="20.140625" style="2" customWidth="1"/>
    <col min="3077" max="3077" width="16.42578125" style="2" customWidth="1"/>
    <col min="3078" max="3078" width="25" style="2" customWidth="1"/>
    <col min="3079" max="3079" width="22" style="2" customWidth="1"/>
    <col min="3080" max="3080" width="20.5703125" style="2" customWidth="1"/>
    <col min="3081" max="3083" width="22.42578125" style="2" customWidth="1"/>
    <col min="3084" max="3328" width="11.42578125" style="2"/>
    <col min="3329" max="3329" width="1" style="2" customWidth="1"/>
    <col min="3330" max="3330" width="25.42578125" style="2" customWidth="1"/>
    <col min="3331" max="3331" width="14.5703125" style="2" customWidth="1"/>
    <col min="3332" max="3332" width="20.140625" style="2" customWidth="1"/>
    <col min="3333" max="3333" width="16.42578125" style="2" customWidth="1"/>
    <col min="3334" max="3334" width="25" style="2" customWidth="1"/>
    <col min="3335" max="3335" width="22" style="2" customWidth="1"/>
    <col min="3336" max="3336" width="20.5703125" style="2" customWidth="1"/>
    <col min="3337" max="3339" width="22.42578125" style="2" customWidth="1"/>
    <col min="3340" max="3584" width="11.42578125" style="2"/>
    <col min="3585" max="3585" width="1" style="2" customWidth="1"/>
    <col min="3586" max="3586" width="25.42578125" style="2" customWidth="1"/>
    <col min="3587" max="3587" width="14.5703125" style="2" customWidth="1"/>
    <col min="3588" max="3588" width="20.140625" style="2" customWidth="1"/>
    <col min="3589" max="3589" width="16.42578125" style="2" customWidth="1"/>
    <col min="3590" max="3590" width="25" style="2" customWidth="1"/>
    <col min="3591" max="3591" width="22" style="2" customWidth="1"/>
    <col min="3592" max="3592" width="20.5703125" style="2" customWidth="1"/>
    <col min="3593" max="3595" width="22.42578125" style="2" customWidth="1"/>
    <col min="3596" max="3840" width="11.42578125" style="2"/>
    <col min="3841" max="3841" width="1" style="2" customWidth="1"/>
    <col min="3842" max="3842" width="25.42578125" style="2" customWidth="1"/>
    <col min="3843" max="3843" width="14.5703125" style="2" customWidth="1"/>
    <col min="3844" max="3844" width="20.140625" style="2" customWidth="1"/>
    <col min="3845" max="3845" width="16.42578125" style="2" customWidth="1"/>
    <col min="3846" max="3846" width="25" style="2" customWidth="1"/>
    <col min="3847" max="3847" width="22" style="2" customWidth="1"/>
    <col min="3848" max="3848" width="20.5703125" style="2" customWidth="1"/>
    <col min="3849" max="3851" width="22.42578125" style="2" customWidth="1"/>
    <col min="3852" max="4096" width="11.42578125" style="2"/>
    <col min="4097" max="4097" width="1" style="2" customWidth="1"/>
    <col min="4098" max="4098" width="25.42578125" style="2" customWidth="1"/>
    <col min="4099" max="4099" width="14.5703125" style="2" customWidth="1"/>
    <col min="4100" max="4100" width="20.140625" style="2" customWidth="1"/>
    <col min="4101" max="4101" width="16.42578125" style="2" customWidth="1"/>
    <col min="4102" max="4102" width="25" style="2" customWidth="1"/>
    <col min="4103" max="4103" width="22" style="2" customWidth="1"/>
    <col min="4104" max="4104" width="20.5703125" style="2" customWidth="1"/>
    <col min="4105" max="4107" width="22.42578125" style="2" customWidth="1"/>
    <col min="4108" max="4352" width="11.42578125" style="2"/>
    <col min="4353" max="4353" width="1" style="2" customWidth="1"/>
    <col min="4354" max="4354" width="25.42578125" style="2" customWidth="1"/>
    <col min="4355" max="4355" width="14.5703125" style="2" customWidth="1"/>
    <col min="4356" max="4356" width="20.140625" style="2" customWidth="1"/>
    <col min="4357" max="4357" width="16.42578125" style="2" customWidth="1"/>
    <col min="4358" max="4358" width="25" style="2" customWidth="1"/>
    <col min="4359" max="4359" width="22" style="2" customWidth="1"/>
    <col min="4360" max="4360" width="20.5703125" style="2" customWidth="1"/>
    <col min="4361" max="4363" width="22.42578125" style="2" customWidth="1"/>
    <col min="4364" max="4608" width="11.42578125" style="2"/>
    <col min="4609" max="4609" width="1" style="2" customWidth="1"/>
    <col min="4610" max="4610" width="25.42578125" style="2" customWidth="1"/>
    <col min="4611" max="4611" width="14.5703125" style="2" customWidth="1"/>
    <col min="4612" max="4612" width="20.140625" style="2" customWidth="1"/>
    <col min="4613" max="4613" width="16.42578125" style="2" customWidth="1"/>
    <col min="4614" max="4614" width="25" style="2" customWidth="1"/>
    <col min="4615" max="4615" width="22" style="2" customWidth="1"/>
    <col min="4616" max="4616" width="20.5703125" style="2" customWidth="1"/>
    <col min="4617" max="4619" width="22.42578125" style="2" customWidth="1"/>
    <col min="4620" max="4864" width="11.42578125" style="2"/>
    <col min="4865" max="4865" width="1" style="2" customWidth="1"/>
    <col min="4866" max="4866" width="25.42578125" style="2" customWidth="1"/>
    <col min="4867" max="4867" width="14.5703125" style="2" customWidth="1"/>
    <col min="4868" max="4868" width="20.140625" style="2" customWidth="1"/>
    <col min="4869" max="4869" width="16.42578125" style="2" customWidth="1"/>
    <col min="4870" max="4870" width="25" style="2" customWidth="1"/>
    <col min="4871" max="4871" width="22" style="2" customWidth="1"/>
    <col min="4872" max="4872" width="20.5703125" style="2" customWidth="1"/>
    <col min="4873" max="4875" width="22.42578125" style="2" customWidth="1"/>
    <col min="4876" max="5120" width="11.42578125" style="2"/>
    <col min="5121" max="5121" width="1" style="2" customWidth="1"/>
    <col min="5122" max="5122" width="25.42578125" style="2" customWidth="1"/>
    <col min="5123" max="5123" width="14.5703125" style="2" customWidth="1"/>
    <col min="5124" max="5124" width="20.140625" style="2" customWidth="1"/>
    <col min="5125" max="5125" width="16.42578125" style="2" customWidth="1"/>
    <col min="5126" max="5126" width="25" style="2" customWidth="1"/>
    <col min="5127" max="5127" width="22" style="2" customWidth="1"/>
    <col min="5128" max="5128" width="20.5703125" style="2" customWidth="1"/>
    <col min="5129" max="5131" width="22.42578125" style="2" customWidth="1"/>
    <col min="5132" max="5376" width="11.42578125" style="2"/>
    <col min="5377" max="5377" width="1" style="2" customWidth="1"/>
    <col min="5378" max="5378" width="25.42578125" style="2" customWidth="1"/>
    <col min="5379" max="5379" width="14.5703125" style="2" customWidth="1"/>
    <col min="5380" max="5380" width="20.140625" style="2" customWidth="1"/>
    <col min="5381" max="5381" width="16.42578125" style="2" customWidth="1"/>
    <col min="5382" max="5382" width="25" style="2" customWidth="1"/>
    <col min="5383" max="5383" width="22" style="2" customWidth="1"/>
    <col min="5384" max="5384" width="20.5703125" style="2" customWidth="1"/>
    <col min="5385" max="5387" width="22.42578125" style="2" customWidth="1"/>
    <col min="5388" max="5632" width="11.42578125" style="2"/>
    <col min="5633" max="5633" width="1" style="2" customWidth="1"/>
    <col min="5634" max="5634" width="25.42578125" style="2" customWidth="1"/>
    <col min="5635" max="5635" width="14.5703125" style="2" customWidth="1"/>
    <col min="5636" max="5636" width="20.140625" style="2" customWidth="1"/>
    <col min="5637" max="5637" width="16.42578125" style="2" customWidth="1"/>
    <col min="5638" max="5638" width="25" style="2" customWidth="1"/>
    <col min="5639" max="5639" width="22" style="2" customWidth="1"/>
    <col min="5640" max="5640" width="20.5703125" style="2" customWidth="1"/>
    <col min="5641" max="5643" width="22.42578125" style="2" customWidth="1"/>
    <col min="5644" max="5888" width="11.42578125" style="2"/>
    <col min="5889" max="5889" width="1" style="2" customWidth="1"/>
    <col min="5890" max="5890" width="25.42578125" style="2" customWidth="1"/>
    <col min="5891" max="5891" width="14.5703125" style="2" customWidth="1"/>
    <col min="5892" max="5892" width="20.140625" style="2" customWidth="1"/>
    <col min="5893" max="5893" width="16.42578125" style="2" customWidth="1"/>
    <col min="5894" max="5894" width="25" style="2" customWidth="1"/>
    <col min="5895" max="5895" width="22" style="2" customWidth="1"/>
    <col min="5896" max="5896" width="20.5703125" style="2" customWidth="1"/>
    <col min="5897" max="5899" width="22.42578125" style="2" customWidth="1"/>
    <col min="5900" max="6144" width="11.42578125" style="2"/>
    <col min="6145" max="6145" width="1" style="2" customWidth="1"/>
    <col min="6146" max="6146" width="25.42578125" style="2" customWidth="1"/>
    <col min="6147" max="6147" width="14.5703125" style="2" customWidth="1"/>
    <col min="6148" max="6148" width="20.140625" style="2" customWidth="1"/>
    <col min="6149" max="6149" width="16.42578125" style="2" customWidth="1"/>
    <col min="6150" max="6150" width="25" style="2" customWidth="1"/>
    <col min="6151" max="6151" width="22" style="2" customWidth="1"/>
    <col min="6152" max="6152" width="20.5703125" style="2" customWidth="1"/>
    <col min="6153" max="6155" width="22.42578125" style="2" customWidth="1"/>
    <col min="6156" max="6400" width="11.42578125" style="2"/>
    <col min="6401" max="6401" width="1" style="2" customWidth="1"/>
    <col min="6402" max="6402" width="25.42578125" style="2" customWidth="1"/>
    <col min="6403" max="6403" width="14.5703125" style="2" customWidth="1"/>
    <col min="6404" max="6404" width="20.140625" style="2" customWidth="1"/>
    <col min="6405" max="6405" width="16.42578125" style="2" customWidth="1"/>
    <col min="6406" max="6406" width="25" style="2" customWidth="1"/>
    <col min="6407" max="6407" width="22" style="2" customWidth="1"/>
    <col min="6408" max="6408" width="20.5703125" style="2" customWidth="1"/>
    <col min="6409" max="6411" width="22.42578125" style="2" customWidth="1"/>
    <col min="6412" max="6656" width="11.42578125" style="2"/>
    <col min="6657" max="6657" width="1" style="2" customWidth="1"/>
    <col min="6658" max="6658" width="25.42578125" style="2" customWidth="1"/>
    <col min="6659" max="6659" width="14.5703125" style="2" customWidth="1"/>
    <col min="6660" max="6660" width="20.140625" style="2" customWidth="1"/>
    <col min="6661" max="6661" width="16.42578125" style="2" customWidth="1"/>
    <col min="6662" max="6662" width="25" style="2" customWidth="1"/>
    <col min="6663" max="6663" width="22" style="2" customWidth="1"/>
    <col min="6664" max="6664" width="20.5703125" style="2" customWidth="1"/>
    <col min="6665" max="6667" width="22.42578125" style="2" customWidth="1"/>
    <col min="6668" max="6912" width="11.42578125" style="2"/>
    <col min="6913" max="6913" width="1" style="2" customWidth="1"/>
    <col min="6914" max="6914" width="25.42578125" style="2" customWidth="1"/>
    <col min="6915" max="6915" width="14.5703125" style="2" customWidth="1"/>
    <col min="6916" max="6916" width="20.140625" style="2" customWidth="1"/>
    <col min="6917" max="6917" width="16.42578125" style="2" customWidth="1"/>
    <col min="6918" max="6918" width="25" style="2" customWidth="1"/>
    <col min="6919" max="6919" width="22" style="2" customWidth="1"/>
    <col min="6920" max="6920" width="20.5703125" style="2" customWidth="1"/>
    <col min="6921" max="6923" width="22.42578125" style="2" customWidth="1"/>
    <col min="6924" max="7168" width="11.42578125" style="2"/>
    <col min="7169" max="7169" width="1" style="2" customWidth="1"/>
    <col min="7170" max="7170" width="25.42578125" style="2" customWidth="1"/>
    <col min="7171" max="7171" width="14.5703125" style="2" customWidth="1"/>
    <col min="7172" max="7172" width="20.140625" style="2" customWidth="1"/>
    <col min="7173" max="7173" width="16.42578125" style="2" customWidth="1"/>
    <col min="7174" max="7174" width="25" style="2" customWidth="1"/>
    <col min="7175" max="7175" width="22" style="2" customWidth="1"/>
    <col min="7176" max="7176" width="20.5703125" style="2" customWidth="1"/>
    <col min="7177" max="7179" width="22.42578125" style="2" customWidth="1"/>
    <col min="7180" max="7424" width="11.42578125" style="2"/>
    <col min="7425" max="7425" width="1" style="2" customWidth="1"/>
    <col min="7426" max="7426" width="25.42578125" style="2" customWidth="1"/>
    <col min="7427" max="7427" width="14.5703125" style="2" customWidth="1"/>
    <col min="7428" max="7428" width="20.140625" style="2" customWidth="1"/>
    <col min="7429" max="7429" width="16.42578125" style="2" customWidth="1"/>
    <col min="7430" max="7430" width="25" style="2" customWidth="1"/>
    <col min="7431" max="7431" width="22" style="2" customWidth="1"/>
    <col min="7432" max="7432" width="20.5703125" style="2" customWidth="1"/>
    <col min="7433" max="7435" width="22.42578125" style="2" customWidth="1"/>
    <col min="7436" max="7680" width="11.42578125" style="2"/>
    <col min="7681" max="7681" width="1" style="2" customWidth="1"/>
    <col min="7682" max="7682" width="25.42578125" style="2" customWidth="1"/>
    <col min="7683" max="7683" width="14.5703125" style="2" customWidth="1"/>
    <col min="7684" max="7684" width="20.140625" style="2" customWidth="1"/>
    <col min="7685" max="7685" width="16.42578125" style="2" customWidth="1"/>
    <col min="7686" max="7686" width="25" style="2" customWidth="1"/>
    <col min="7687" max="7687" width="22" style="2" customWidth="1"/>
    <col min="7688" max="7688" width="20.5703125" style="2" customWidth="1"/>
    <col min="7689" max="7691" width="22.42578125" style="2" customWidth="1"/>
    <col min="7692" max="7936" width="11.42578125" style="2"/>
    <col min="7937" max="7937" width="1" style="2" customWidth="1"/>
    <col min="7938" max="7938" width="25.42578125" style="2" customWidth="1"/>
    <col min="7939" max="7939" width="14.5703125" style="2" customWidth="1"/>
    <col min="7940" max="7940" width="20.140625" style="2" customWidth="1"/>
    <col min="7941" max="7941" width="16.42578125" style="2" customWidth="1"/>
    <col min="7942" max="7942" width="25" style="2" customWidth="1"/>
    <col min="7943" max="7943" width="22" style="2" customWidth="1"/>
    <col min="7944" max="7944" width="20.5703125" style="2" customWidth="1"/>
    <col min="7945" max="7947" width="22.42578125" style="2" customWidth="1"/>
    <col min="7948" max="8192" width="11.42578125" style="2"/>
    <col min="8193" max="8193" width="1" style="2" customWidth="1"/>
    <col min="8194" max="8194" width="25.42578125" style="2" customWidth="1"/>
    <col min="8195" max="8195" width="14.5703125" style="2" customWidth="1"/>
    <col min="8196" max="8196" width="20.140625" style="2" customWidth="1"/>
    <col min="8197" max="8197" width="16.42578125" style="2" customWidth="1"/>
    <col min="8198" max="8198" width="25" style="2" customWidth="1"/>
    <col min="8199" max="8199" width="22" style="2" customWidth="1"/>
    <col min="8200" max="8200" width="20.5703125" style="2" customWidth="1"/>
    <col min="8201" max="8203" width="22.42578125" style="2" customWidth="1"/>
    <col min="8204" max="8448" width="11.42578125" style="2"/>
    <col min="8449" max="8449" width="1" style="2" customWidth="1"/>
    <col min="8450" max="8450" width="25.42578125" style="2" customWidth="1"/>
    <col min="8451" max="8451" width="14.5703125" style="2" customWidth="1"/>
    <col min="8452" max="8452" width="20.140625" style="2" customWidth="1"/>
    <col min="8453" max="8453" width="16.42578125" style="2" customWidth="1"/>
    <col min="8454" max="8454" width="25" style="2" customWidth="1"/>
    <col min="8455" max="8455" width="22" style="2" customWidth="1"/>
    <col min="8456" max="8456" width="20.5703125" style="2" customWidth="1"/>
    <col min="8457" max="8459" width="22.42578125" style="2" customWidth="1"/>
    <col min="8460" max="8704" width="11.42578125" style="2"/>
    <col min="8705" max="8705" width="1" style="2" customWidth="1"/>
    <col min="8706" max="8706" width="25.42578125" style="2" customWidth="1"/>
    <col min="8707" max="8707" width="14.5703125" style="2" customWidth="1"/>
    <col min="8708" max="8708" width="20.140625" style="2" customWidth="1"/>
    <col min="8709" max="8709" width="16.42578125" style="2" customWidth="1"/>
    <col min="8710" max="8710" width="25" style="2" customWidth="1"/>
    <col min="8711" max="8711" width="22" style="2" customWidth="1"/>
    <col min="8712" max="8712" width="20.5703125" style="2" customWidth="1"/>
    <col min="8713" max="8715" width="22.42578125" style="2" customWidth="1"/>
    <col min="8716" max="8960" width="11.42578125" style="2"/>
    <col min="8961" max="8961" width="1" style="2" customWidth="1"/>
    <col min="8962" max="8962" width="25.42578125" style="2" customWidth="1"/>
    <col min="8963" max="8963" width="14.5703125" style="2" customWidth="1"/>
    <col min="8964" max="8964" width="20.140625" style="2" customWidth="1"/>
    <col min="8965" max="8965" width="16.42578125" style="2" customWidth="1"/>
    <col min="8966" max="8966" width="25" style="2" customWidth="1"/>
    <col min="8967" max="8967" width="22" style="2" customWidth="1"/>
    <col min="8968" max="8968" width="20.5703125" style="2" customWidth="1"/>
    <col min="8969" max="8971" width="22.42578125" style="2" customWidth="1"/>
    <col min="8972" max="9216" width="11.42578125" style="2"/>
    <col min="9217" max="9217" width="1" style="2" customWidth="1"/>
    <col min="9218" max="9218" width="25.42578125" style="2" customWidth="1"/>
    <col min="9219" max="9219" width="14.5703125" style="2" customWidth="1"/>
    <col min="9220" max="9220" width="20.140625" style="2" customWidth="1"/>
    <col min="9221" max="9221" width="16.42578125" style="2" customWidth="1"/>
    <col min="9222" max="9222" width="25" style="2" customWidth="1"/>
    <col min="9223" max="9223" width="22" style="2" customWidth="1"/>
    <col min="9224" max="9224" width="20.5703125" style="2" customWidth="1"/>
    <col min="9225" max="9227" width="22.42578125" style="2" customWidth="1"/>
    <col min="9228" max="9472" width="11.42578125" style="2"/>
    <col min="9473" max="9473" width="1" style="2" customWidth="1"/>
    <col min="9474" max="9474" width="25.42578125" style="2" customWidth="1"/>
    <col min="9475" max="9475" width="14.5703125" style="2" customWidth="1"/>
    <col min="9476" max="9476" width="20.140625" style="2" customWidth="1"/>
    <col min="9477" max="9477" width="16.42578125" style="2" customWidth="1"/>
    <col min="9478" max="9478" width="25" style="2" customWidth="1"/>
    <col min="9479" max="9479" width="22" style="2" customWidth="1"/>
    <col min="9480" max="9480" width="20.5703125" style="2" customWidth="1"/>
    <col min="9481" max="9483" width="22.42578125" style="2" customWidth="1"/>
    <col min="9484" max="9728" width="11.42578125" style="2"/>
    <col min="9729" max="9729" width="1" style="2" customWidth="1"/>
    <col min="9730" max="9730" width="25.42578125" style="2" customWidth="1"/>
    <col min="9731" max="9731" width="14.5703125" style="2" customWidth="1"/>
    <col min="9732" max="9732" width="20.140625" style="2" customWidth="1"/>
    <col min="9733" max="9733" width="16.42578125" style="2" customWidth="1"/>
    <col min="9734" max="9734" width="25" style="2" customWidth="1"/>
    <col min="9735" max="9735" width="22" style="2" customWidth="1"/>
    <col min="9736" max="9736" width="20.5703125" style="2" customWidth="1"/>
    <col min="9737" max="9739" width="22.42578125" style="2" customWidth="1"/>
    <col min="9740" max="9984" width="11.42578125" style="2"/>
    <col min="9985" max="9985" width="1" style="2" customWidth="1"/>
    <col min="9986" max="9986" width="25.42578125" style="2" customWidth="1"/>
    <col min="9987" max="9987" width="14.5703125" style="2" customWidth="1"/>
    <col min="9988" max="9988" width="20.140625" style="2" customWidth="1"/>
    <col min="9989" max="9989" width="16.42578125" style="2" customWidth="1"/>
    <col min="9990" max="9990" width="25" style="2" customWidth="1"/>
    <col min="9991" max="9991" width="22" style="2" customWidth="1"/>
    <col min="9992" max="9992" width="20.5703125" style="2" customWidth="1"/>
    <col min="9993" max="9995" width="22.42578125" style="2" customWidth="1"/>
    <col min="9996" max="10240" width="11.42578125" style="2"/>
    <col min="10241" max="10241" width="1" style="2" customWidth="1"/>
    <col min="10242" max="10242" width="25.42578125" style="2" customWidth="1"/>
    <col min="10243" max="10243" width="14.5703125" style="2" customWidth="1"/>
    <col min="10244" max="10244" width="20.140625" style="2" customWidth="1"/>
    <col min="10245" max="10245" width="16.42578125" style="2" customWidth="1"/>
    <col min="10246" max="10246" width="25" style="2" customWidth="1"/>
    <col min="10247" max="10247" width="22" style="2" customWidth="1"/>
    <col min="10248" max="10248" width="20.5703125" style="2" customWidth="1"/>
    <col min="10249" max="10251" width="22.42578125" style="2" customWidth="1"/>
    <col min="10252" max="10496" width="11.42578125" style="2"/>
    <col min="10497" max="10497" width="1" style="2" customWidth="1"/>
    <col min="10498" max="10498" width="25.42578125" style="2" customWidth="1"/>
    <col min="10499" max="10499" width="14.5703125" style="2" customWidth="1"/>
    <col min="10500" max="10500" width="20.140625" style="2" customWidth="1"/>
    <col min="10501" max="10501" width="16.42578125" style="2" customWidth="1"/>
    <col min="10502" max="10502" width="25" style="2" customWidth="1"/>
    <col min="10503" max="10503" width="22" style="2" customWidth="1"/>
    <col min="10504" max="10504" width="20.5703125" style="2" customWidth="1"/>
    <col min="10505" max="10507" width="22.42578125" style="2" customWidth="1"/>
    <col min="10508" max="10752" width="11.42578125" style="2"/>
    <col min="10753" max="10753" width="1" style="2" customWidth="1"/>
    <col min="10754" max="10754" width="25.42578125" style="2" customWidth="1"/>
    <col min="10755" max="10755" width="14.5703125" style="2" customWidth="1"/>
    <col min="10756" max="10756" width="20.140625" style="2" customWidth="1"/>
    <col min="10757" max="10757" width="16.42578125" style="2" customWidth="1"/>
    <col min="10758" max="10758" width="25" style="2" customWidth="1"/>
    <col min="10759" max="10759" width="22" style="2" customWidth="1"/>
    <col min="10760" max="10760" width="20.5703125" style="2" customWidth="1"/>
    <col min="10761" max="10763" width="22.42578125" style="2" customWidth="1"/>
    <col min="10764" max="11008" width="11.42578125" style="2"/>
    <col min="11009" max="11009" width="1" style="2" customWidth="1"/>
    <col min="11010" max="11010" width="25.42578125" style="2" customWidth="1"/>
    <col min="11011" max="11011" width="14.5703125" style="2" customWidth="1"/>
    <col min="11012" max="11012" width="20.140625" style="2" customWidth="1"/>
    <col min="11013" max="11013" width="16.42578125" style="2" customWidth="1"/>
    <col min="11014" max="11014" width="25" style="2" customWidth="1"/>
    <col min="11015" max="11015" width="22" style="2" customWidth="1"/>
    <col min="11016" max="11016" width="20.5703125" style="2" customWidth="1"/>
    <col min="11017" max="11019" width="22.42578125" style="2" customWidth="1"/>
    <col min="11020" max="11264" width="11.42578125" style="2"/>
    <col min="11265" max="11265" width="1" style="2" customWidth="1"/>
    <col min="11266" max="11266" width="25.42578125" style="2" customWidth="1"/>
    <col min="11267" max="11267" width="14.5703125" style="2" customWidth="1"/>
    <col min="11268" max="11268" width="20.140625" style="2" customWidth="1"/>
    <col min="11269" max="11269" width="16.42578125" style="2" customWidth="1"/>
    <col min="11270" max="11270" width="25" style="2" customWidth="1"/>
    <col min="11271" max="11271" width="22" style="2" customWidth="1"/>
    <col min="11272" max="11272" width="20.5703125" style="2" customWidth="1"/>
    <col min="11273" max="11275" width="22.42578125" style="2" customWidth="1"/>
    <col min="11276" max="11520" width="11.42578125" style="2"/>
    <col min="11521" max="11521" width="1" style="2" customWidth="1"/>
    <col min="11522" max="11522" width="25.42578125" style="2" customWidth="1"/>
    <col min="11523" max="11523" width="14.5703125" style="2" customWidth="1"/>
    <col min="11524" max="11524" width="20.140625" style="2" customWidth="1"/>
    <col min="11525" max="11525" width="16.42578125" style="2" customWidth="1"/>
    <col min="11526" max="11526" width="25" style="2" customWidth="1"/>
    <col min="11527" max="11527" width="22" style="2" customWidth="1"/>
    <col min="11528" max="11528" width="20.5703125" style="2" customWidth="1"/>
    <col min="11529" max="11531" width="22.42578125" style="2" customWidth="1"/>
    <col min="11532" max="11776" width="11.42578125" style="2"/>
    <col min="11777" max="11777" width="1" style="2" customWidth="1"/>
    <col min="11778" max="11778" width="25.42578125" style="2" customWidth="1"/>
    <col min="11779" max="11779" width="14.5703125" style="2" customWidth="1"/>
    <col min="11780" max="11780" width="20.140625" style="2" customWidth="1"/>
    <col min="11781" max="11781" width="16.42578125" style="2" customWidth="1"/>
    <col min="11782" max="11782" width="25" style="2" customWidth="1"/>
    <col min="11783" max="11783" width="22" style="2" customWidth="1"/>
    <col min="11784" max="11784" width="20.5703125" style="2" customWidth="1"/>
    <col min="11785" max="11787" width="22.42578125" style="2" customWidth="1"/>
    <col min="11788" max="12032" width="11.42578125" style="2"/>
    <col min="12033" max="12033" width="1" style="2" customWidth="1"/>
    <col min="12034" max="12034" width="25.42578125" style="2" customWidth="1"/>
    <col min="12035" max="12035" width="14.5703125" style="2" customWidth="1"/>
    <col min="12036" max="12036" width="20.140625" style="2" customWidth="1"/>
    <col min="12037" max="12037" width="16.42578125" style="2" customWidth="1"/>
    <col min="12038" max="12038" width="25" style="2" customWidth="1"/>
    <col min="12039" max="12039" width="22" style="2" customWidth="1"/>
    <col min="12040" max="12040" width="20.5703125" style="2" customWidth="1"/>
    <col min="12041" max="12043" width="22.42578125" style="2" customWidth="1"/>
    <col min="12044" max="12288" width="11.42578125" style="2"/>
    <col min="12289" max="12289" width="1" style="2" customWidth="1"/>
    <col min="12290" max="12290" width="25.42578125" style="2" customWidth="1"/>
    <col min="12291" max="12291" width="14.5703125" style="2" customWidth="1"/>
    <col min="12292" max="12292" width="20.140625" style="2" customWidth="1"/>
    <col min="12293" max="12293" width="16.42578125" style="2" customWidth="1"/>
    <col min="12294" max="12294" width="25" style="2" customWidth="1"/>
    <col min="12295" max="12295" width="22" style="2" customWidth="1"/>
    <col min="12296" max="12296" width="20.5703125" style="2" customWidth="1"/>
    <col min="12297" max="12299" width="22.42578125" style="2" customWidth="1"/>
    <col min="12300" max="12544" width="11.42578125" style="2"/>
    <col min="12545" max="12545" width="1" style="2" customWidth="1"/>
    <col min="12546" max="12546" width="25.42578125" style="2" customWidth="1"/>
    <col min="12547" max="12547" width="14.5703125" style="2" customWidth="1"/>
    <col min="12548" max="12548" width="20.140625" style="2" customWidth="1"/>
    <col min="12549" max="12549" width="16.42578125" style="2" customWidth="1"/>
    <col min="12550" max="12550" width="25" style="2" customWidth="1"/>
    <col min="12551" max="12551" width="22" style="2" customWidth="1"/>
    <col min="12552" max="12552" width="20.5703125" style="2" customWidth="1"/>
    <col min="12553" max="12555" width="22.42578125" style="2" customWidth="1"/>
    <col min="12556" max="12800" width="11.42578125" style="2"/>
    <col min="12801" max="12801" width="1" style="2" customWidth="1"/>
    <col min="12802" max="12802" width="25.42578125" style="2" customWidth="1"/>
    <col min="12803" max="12803" width="14.5703125" style="2" customWidth="1"/>
    <col min="12804" max="12804" width="20.140625" style="2" customWidth="1"/>
    <col min="12805" max="12805" width="16.42578125" style="2" customWidth="1"/>
    <col min="12806" max="12806" width="25" style="2" customWidth="1"/>
    <col min="12807" max="12807" width="22" style="2" customWidth="1"/>
    <col min="12808" max="12808" width="20.5703125" style="2" customWidth="1"/>
    <col min="12809" max="12811" width="22.42578125" style="2" customWidth="1"/>
    <col min="12812" max="13056" width="11.42578125" style="2"/>
    <col min="13057" max="13057" width="1" style="2" customWidth="1"/>
    <col min="13058" max="13058" width="25.42578125" style="2" customWidth="1"/>
    <col min="13059" max="13059" width="14.5703125" style="2" customWidth="1"/>
    <col min="13060" max="13060" width="20.140625" style="2" customWidth="1"/>
    <col min="13061" max="13061" width="16.42578125" style="2" customWidth="1"/>
    <col min="13062" max="13062" width="25" style="2" customWidth="1"/>
    <col min="13063" max="13063" width="22" style="2" customWidth="1"/>
    <col min="13064" max="13064" width="20.5703125" style="2" customWidth="1"/>
    <col min="13065" max="13067" width="22.42578125" style="2" customWidth="1"/>
    <col min="13068" max="13312" width="11.42578125" style="2"/>
    <col min="13313" max="13313" width="1" style="2" customWidth="1"/>
    <col min="13314" max="13314" width="25.42578125" style="2" customWidth="1"/>
    <col min="13315" max="13315" width="14.5703125" style="2" customWidth="1"/>
    <col min="13316" max="13316" width="20.140625" style="2" customWidth="1"/>
    <col min="13317" max="13317" width="16.42578125" style="2" customWidth="1"/>
    <col min="13318" max="13318" width="25" style="2" customWidth="1"/>
    <col min="13319" max="13319" width="22" style="2" customWidth="1"/>
    <col min="13320" max="13320" width="20.5703125" style="2" customWidth="1"/>
    <col min="13321" max="13323" width="22.42578125" style="2" customWidth="1"/>
    <col min="13324" max="13568" width="11.42578125" style="2"/>
    <col min="13569" max="13569" width="1" style="2" customWidth="1"/>
    <col min="13570" max="13570" width="25.42578125" style="2" customWidth="1"/>
    <col min="13571" max="13571" width="14.5703125" style="2" customWidth="1"/>
    <col min="13572" max="13572" width="20.140625" style="2" customWidth="1"/>
    <col min="13573" max="13573" width="16.42578125" style="2" customWidth="1"/>
    <col min="13574" max="13574" width="25" style="2" customWidth="1"/>
    <col min="13575" max="13575" width="22" style="2" customWidth="1"/>
    <col min="13576" max="13576" width="20.5703125" style="2" customWidth="1"/>
    <col min="13577" max="13579" width="22.42578125" style="2" customWidth="1"/>
    <col min="13580" max="13824" width="11.42578125" style="2"/>
    <col min="13825" max="13825" width="1" style="2" customWidth="1"/>
    <col min="13826" max="13826" width="25.42578125" style="2" customWidth="1"/>
    <col min="13827" max="13827" width="14.5703125" style="2" customWidth="1"/>
    <col min="13828" max="13828" width="20.140625" style="2" customWidth="1"/>
    <col min="13829" max="13829" width="16.42578125" style="2" customWidth="1"/>
    <col min="13830" max="13830" width="25" style="2" customWidth="1"/>
    <col min="13831" max="13831" width="22" style="2" customWidth="1"/>
    <col min="13832" max="13832" width="20.5703125" style="2" customWidth="1"/>
    <col min="13833" max="13835" width="22.42578125" style="2" customWidth="1"/>
    <col min="13836" max="14080" width="11.42578125" style="2"/>
    <col min="14081" max="14081" width="1" style="2" customWidth="1"/>
    <col min="14082" max="14082" width="25.42578125" style="2" customWidth="1"/>
    <col min="14083" max="14083" width="14.5703125" style="2" customWidth="1"/>
    <col min="14084" max="14084" width="20.140625" style="2" customWidth="1"/>
    <col min="14085" max="14085" width="16.42578125" style="2" customWidth="1"/>
    <col min="14086" max="14086" width="25" style="2" customWidth="1"/>
    <col min="14087" max="14087" width="22" style="2" customWidth="1"/>
    <col min="14088" max="14088" width="20.5703125" style="2" customWidth="1"/>
    <col min="14089" max="14091" width="22.42578125" style="2" customWidth="1"/>
    <col min="14092" max="14336" width="11.42578125" style="2"/>
    <col min="14337" max="14337" width="1" style="2" customWidth="1"/>
    <col min="14338" max="14338" width="25.42578125" style="2" customWidth="1"/>
    <col min="14339" max="14339" width="14.5703125" style="2" customWidth="1"/>
    <col min="14340" max="14340" width="20.140625" style="2" customWidth="1"/>
    <col min="14341" max="14341" width="16.42578125" style="2" customWidth="1"/>
    <col min="14342" max="14342" width="25" style="2" customWidth="1"/>
    <col min="14343" max="14343" width="22" style="2" customWidth="1"/>
    <col min="14344" max="14344" width="20.5703125" style="2" customWidth="1"/>
    <col min="14345" max="14347" width="22.42578125" style="2" customWidth="1"/>
    <col min="14348" max="14592" width="11.42578125" style="2"/>
    <col min="14593" max="14593" width="1" style="2" customWidth="1"/>
    <col min="14594" max="14594" width="25.42578125" style="2" customWidth="1"/>
    <col min="14595" max="14595" width="14.5703125" style="2" customWidth="1"/>
    <col min="14596" max="14596" width="20.140625" style="2" customWidth="1"/>
    <col min="14597" max="14597" width="16.42578125" style="2" customWidth="1"/>
    <col min="14598" max="14598" width="25" style="2" customWidth="1"/>
    <col min="14599" max="14599" width="22" style="2" customWidth="1"/>
    <col min="14600" max="14600" width="20.5703125" style="2" customWidth="1"/>
    <col min="14601" max="14603" width="22.42578125" style="2" customWidth="1"/>
    <col min="14604" max="14848" width="11.42578125" style="2"/>
    <col min="14849" max="14849" width="1" style="2" customWidth="1"/>
    <col min="14850" max="14850" width="25.42578125" style="2" customWidth="1"/>
    <col min="14851" max="14851" width="14.5703125" style="2" customWidth="1"/>
    <col min="14852" max="14852" width="20.140625" style="2" customWidth="1"/>
    <col min="14853" max="14853" width="16.42578125" style="2" customWidth="1"/>
    <col min="14854" max="14854" width="25" style="2" customWidth="1"/>
    <col min="14855" max="14855" width="22" style="2" customWidth="1"/>
    <col min="14856" max="14856" width="20.5703125" style="2" customWidth="1"/>
    <col min="14857" max="14859" width="22.42578125" style="2" customWidth="1"/>
    <col min="14860" max="15104" width="11.42578125" style="2"/>
    <col min="15105" max="15105" width="1" style="2" customWidth="1"/>
    <col min="15106" max="15106" width="25.42578125" style="2" customWidth="1"/>
    <col min="15107" max="15107" width="14.5703125" style="2" customWidth="1"/>
    <col min="15108" max="15108" width="20.140625" style="2" customWidth="1"/>
    <col min="15109" max="15109" width="16.42578125" style="2" customWidth="1"/>
    <col min="15110" max="15110" width="25" style="2" customWidth="1"/>
    <col min="15111" max="15111" width="22" style="2" customWidth="1"/>
    <col min="15112" max="15112" width="20.5703125" style="2" customWidth="1"/>
    <col min="15113" max="15115" width="22.42578125" style="2" customWidth="1"/>
    <col min="15116" max="15360" width="11.42578125" style="2"/>
    <col min="15361" max="15361" width="1" style="2" customWidth="1"/>
    <col min="15362" max="15362" width="25.42578125" style="2" customWidth="1"/>
    <col min="15363" max="15363" width="14.5703125" style="2" customWidth="1"/>
    <col min="15364" max="15364" width="20.140625" style="2" customWidth="1"/>
    <col min="15365" max="15365" width="16.42578125" style="2" customWidth="1"/>
    <col min="15366" max="15366" width="25" style="2" customWidth="1"/>
    <col min="15367" max="15367" width="22" style="2" customWidth="1"/>
    <col min="15368" max="15368" width="20.5703125" style="2" customWidth="1"/>
    <col min="15369" max="15371" width="22.42578125" style="2" customWidth="1"/>
    <col min="15372" max="15616" width="11.42578125" style="2"/>
    <col min="15617" max="15617" width="1" style="2" customWidth="1"/>
    <col min="15618" max="15618" width="25.42578125" style="2" customWidth="1"/>
    <col min="15619" max="15619" width="14.5703125" style="2" customWidth="1"/>
    <col min="15620" max="15620" width="20.140625" style="2" customWidth="1"/>
    <col min="15621" max="15621" width="16.42578125" style="2" customWidth="1"/>
    <col min="15622" max="15622" width="25" style="2" customWidth="1"/>
    <col min="15623" max="15623" width="22" style="2" customWidth="1"/>
    <col min="15624" max="15624" width="20.5703125" style="2" customWidth="1"/>
    <col min="15625" max="15627" width="22.42578125" style="2" customWidth="1"/>
    <col min="15628" max="15872" width="11.42578125" style="2"/>
    <col min="15873" max="15873" width="1" style="2" customWidth="1"/>
    <col min="15874" max="15874" width="25.42578125" style="2" customWidth="1"/>
    <col min="15875" max="15875" width="14.5703125" style="2" customWidth="1"/>
    <col min="15876" max="15876" width="20.140625" style="2" customWidth="1"/>
    <col min="15877" max="15877" width="16.42578125" style="2" customWidth="1"/>
    <col min="15878" max="15878" width="25" style="2" customWidth="1"/>
    <col min="15879" max="15879" width="22" style="2" customWidth="1"/>
    <col min="15880" max="15880" width="20.5703125" style="2" customWidth="1"/>
    <col min="15881" max="15883" width="22.42578125" style="2" customWidth="1"/>
    <col min="15884" max="16128" width="11.42578125" style="2"/>
    <col min="16129" max="16129" width="1" style="2" customWidth="1"/>
    <col min="16130" max="16130" width="25.42578125" style="2" customWidth="1"/>
    <col min="16131" max="16131" width="14.5703125" style="2" customWidth="1"/>
    <col min="16132" max="16132" width="20.140625" style="2" customWidth="1"/>
    <col min="16133" max="16133" width="16.42578125" style="2" customWidth="1"/>
    <col min="16134" max="16134" width="25" style="2" customWidth="1"/>
    <col min="16135" max="16135" width="22" style="2" customWidth="1"/>
    <col min="16136" max="16136" width="20.5703125" style="2" customWidth="1"/>
    <col min="16137" max="16139" width="22.42578125" style="2" customWidth="1"/>
    <col min="16140" max="16384" width="11.42578125" style="2"/>
  </cols>
  <sheetData>
    <row r="1" spans="1:21" ht="6" customHeight="1" x14ac:dyDescent="0.2"/>
    <row r="2" spans="1:21" s="157" customFormat="1" ht="31.5" customHeight="1" x14ac:dyDescent="0.2">
      <c r="A2" s="2"/>
      <c r="B2" s="225"/>
      <c r="C2" s="226" t="s">
        <v>228</v>
      </c>
      <c r="D2" s="226"/>
      <c r="E2" s="226"/>
      <c r="F2" s="226"/>
      <c r="G2" s="226"/>
      <c r="H2" s="226"/>
      <c r="I2" s="226"/>
      <c r="J2" s="154"/>
      <c r="K2" s="155"/>
      <c r="L2" s="155"/>
      <c r="M2" s="156"/>
      <c r="N2" s="156"/>
      <c r="O2" s="156"/>
    </row>
    <row r="3" spans="1:21" s="157" customFormat="1" ht="19.5" customHeight="1" x14ac:dyDescent="0.2">
      <c r="A3" s="2"/>
      <c r="B3" s="225"/>
      <c r="C3" s="227" t="s">
        <v>1</v>
      </c>
      <c r="D3" s="227"/>
      <c r="E3" s="227"/>
      <c r="F3" s="227"/>
      <c r="G3" s="227"/>
      <c r="H3" s="227"/>
      <c r="I3" s="227"/>
      <c r="J3" s="154"/>
      <c r="K3" s="155"/>
      <c r="L3" s="158" t="s">
        <v>0</v>
      </c>
      <c r="M3" s="155"/>
      <c r="N3" s="155"/>
      <c r="O3" s="155"/>
    </row>
    <row r="4" spans="1:21" s="157" customFormat="1" ht="19.5" customHeight="1" x14ac:dyDescent="0.2">
      <c r="A4" s="2"/>
      <c r="B4" s="225"/>
      <c r="C4" s="227" t="s">
        <v>3</v>
      </c>
      <c r="D4" s="227"/>
      <c r="E4" s="227"/>
      <c r="F4" s="227"/>
      <c r="G4" s="227"/>
      <c r="H4" s="227"/>
      <c r="I4" s="227"/>
      <c r="J4" s="154"/>
      <c r="K4" s="155"/>
      <c r="L4" s="158" t="s">
        <v>2</v>
      </c>
      <c r="M4" s="155"/>
      <c r="N4" s="155"/>
      <c r="O4" s="155"/>
    </row>
    <row r="5" spans="1:21" s="157" customFormat="1" ht="19.5" customHeight="1" x14ac:dyDescent="0.2">
      <c r="A5" s="2"/>
      <c r="B5" s="225"/>
      <c r="C5" s="227" t="s">
        <v>5</v>
      </c>
      <c r="D5" s="227"/>
      <c r="E5" s="227"/>
      <c r="F5" s="227"/>
      <c r="G5" s="228" t="s">
        <v>209</v>
      </c>
      <c r="H5" s="228"/>
      <c r="I5" s="228"/>
      <c r="J5" s="154"/>
      <c r="K5" s="155"/>
      <c r="L5" s="158" t="s">
        <v>4</v>
      </c>
      <c r="M5" s="155"/>
      <c r="N5" s="155"/>
      <c r="O5" s="155"/>
    </row>
    <row r="6" spans="1:21" ht="23.25" customHeight="1" x14ac:dyDescent="0.2">
      <c r="B6" s="338" t="s">
        <v>6</v>
      </c>
      <c r="C6" s="339"/>
      <c r="D6" s="339"/>
      <c r="E6" s="339"/>
      <c r="F6" s="339"/>
      <c r="G6" s="339"/>
      <c r="H6" s="339"/>
      <c r="I6" s="340"/>
      <c r="J6" s="57"/>
      <c r="K6" s="57"/>
    </row>
    <row r="7" spans="1:21" ht="24" customHeight="1" x14ac:dyDescent="0.2">
      <c r="B7" s="270" t="s">
        <v>7</v>
      </c>
      <c r="C7" s="271"/>
      <c r="D7" s="271"/>
      <c r="E7" s="271"/>
      <c r="F7" s="271"/>
      <c r="G7" s="271"/>
      <c r="H7" s="271"/>
      <c r="I7" s="272"/>
      <c r="J7" s="58"/>
      <c r="K7" s="58"/>
    </row>
    <row r="8" spans="1:21" ht="24" customHeight="1" x14ac:dyDescent="0.2">
      <c r="B8" s="262" t="s">
        <v>8</v>
      </c>
      <c r="C8" s="263"/>
      <c r="D8" s="263"/>
      <c r="E8" s="263"/>
      <c r="F8" s="263"/>
      <c r="G8" s="263"/>
      <c r="H8" s="263"/>
      <c r="I8" s="264"/>
      <c r="J8" s="59"/>
      <c r="K8" s="59"/>
      <c r="N8" s="6" t="s">
        <v>9</v>
      </c>
    </row>
    <row r="9" spans="1:21" s="5" customFormat="1" ht="67.5" customHeight="1" x14ac:dyDescent="0.2">
      <c r="B9" s="60" t="s">
        <v>10</v>
      </c>
      <c r="C9" s="61">
        <v>1</v>
      </c>
      <c r="D9" s="341" t="s">
        <v>12</v>
      </c>
      <c r="E9" s="341"/>
      <c r="F9" s="315" t="s">
        <v>230</v>
      </c>
      <c r="G9" s="316"/>
      <c r="H9" s="316"/>
      <c r="I9" s="317"/>
      <c r="J9" s="62"/>
      <c r="K9" s="62"/>
      <c r="L9" s="4"/>
      <c r="M9" s="56" t="s">
        <v>13</v>
      </c>
      <c r="N9" s="6" t="s">
        <v>14</v>
      </c>
      <c r="O9" s="4"/>
      <c r="P9" s="4"/>
      <c r="Q9" s="4"/>
      <c r="R9" s="4"/>
      <c r="S9" s="4"/>
      <c r="T9" s="4"/>
      <c r="U9" s="4"/>
    </row>
    <row r="10" spans="1:21" s="5" customFormat="1" ht="30.75" customHeight="1" x14ac:dyDescent="0.2">
      <c r="B10" s="63" t="s">
        <v>15</v>
      </c>
      <c r="C10" s="9" t="s">
        <v>16</v>
      </c>
      <c r="D10" s="334" t="s">
        <v>17</v>
      </c>
      <c r="E10" s="335"/>
      <c r="F10" s="336" t="s">
        <v>184</v>
      </c>
      <c r="G10" s="337"/>
      <c r="H10" s="11" t="s">
        <v>18</v>
      </c>
      <c r="I10" s="64" t="s">
        <v>16</v>
      </c>
      <c r="J10" s="65"/>
      <c r="K10" s="65"/>
      <c r="L10" s="4"/>
      <c r="M10" s="56" t="s">
        <v>19</v>
      </c>
      <c r="N10" s="6" t="s">
        <v>20</v>
      </c>
      <c r="O10" s="4"/>
      <c r="P10" s="4"/>
      <c r="Q10" s="4"/>
      <c r="R10" s="4"/>
      <c r="S10" s="4"/>
      <c r="T10" s="4"/>
      <c r="U10" s="4"/>
    </row>
    <row r="11" spans="1:21" s="5" customFormat="1" ht="30.75" customHeight="1" x14ac:dyDescent="0.2">
      <c r="B11" s="63" t="s">
        <v>21</v>
      </c>
      <c r="C11" s="318" t="s">
        <v>11</v>
      </c>
      <c r="D11" s="319"/>
      <c r="E11" s="319"/>
      <c r="F11" s="320"/>
      <c r="G11" s="11" t="s">
        <v>22</v>
      </c>
      <c r="H11" s="321" t="s">
        <v>11</v>
      </c>
      <c r="I11" s="322"/>
      <c r="J11" s="66"/>
      <c r="K11" s="66"/>
      <c r="L11" s="4"/>
      <c r="M11" s="56" t="s">
        <v>23</v>
      </c>
      <c r="N11" s="6" t="s">
        <v>24</v>
      </c>
      <c r="O11" s="4"/>
      <c r="P11" s="4"/>
      <c r="Q11" s="4"/>
      <c r="R11" s="4"/>
      <c r="S11" s="4"/>
      <c r="T11" s="4"/>
      <c r="U11" s="4"/>
    </row>
    <row r="12" spans="1:21" s="5" customFormat="1" ht="30.75" customHeight="1" x14ac:dyDescent="0.2">
      <c r="B12" s="63" t="s">
        <v>25</v>
      </c>
      <c r="C12" s="323" t="s">
        <v>19</v>
      </c>
      <c r="D12" s="323"/>
      <c r="E12" s="323"/>
      <c r="F12" s="323"/>
      <c r="G12" s="11" t="s">
        <v>26</v>
      </c>
      <c r="H12" s="324" t="s">
        <v>196</v>
      </c>
      <c r="I12" s="325"/>
      <c r="J12" s="67"/>
      <c r="K12" s="67"/>
      <c r="L12" s="4"/>
      <c r="M12" s="68" t="s">
        <v>27</v>
      </c>
      <c r="N12" s="4"/>
      <c r="O12" s="4"/>
      <c r="P12" s="4"/>
      <c r="Q12" s="4"/>
      <c r="R12" s="4"/>
      <c r="S12" s="4"/>
      <c r="T12" s="4"/>
      <c r="U12" s="4"/>
    </row>
    <row r="13" spans="1:21" s="5" customFormat="1" ht="30.75" customHeight="1" x14ac:dyDescent="0.2">
      <c r="B13" s="63" t="s">
        <v>28</v>
      </c>
      <c r="C13" s="326" t="s">
        <v>29</v>
      </c>
      <c r="D13" s="326"/>
      <c r="E13" s="326"/>
      <c r="F13" s="326"/>
      <c r="G13" s="326"/>
      <c r="H13" s="326"/>
      <c r="I13" s="327"/>
      <c r="J13" s="69"/>
      <c r="K13" s="69"/>
      <c r="L13" s="4"/>
      <c r="M13" s="68"/>
      <c r="N13" s="4"/>
      <c r="O13" s="4"/>
      <c r="P13" s="4"/>
      <c r="Q13" s="4"/>
      <c r="R13" s="4"/>
      <c r="S13" s="4"/>
      <c r="T13" s="4"/>
      <c r="U13" s="4"/>
    </row>
    <row r="14" spans="1:21" s="5" customFormat="1" ht="23.25" customHeight="1" x14ac:dyDescent="0.2">
      <c r="B14" s="63" t="s">
        <v>30</v>
      </c>
      <c r="C14" s="328" t="s">
        <v>11</v>
      </c>
      <c r="D14" s="329"/>
      <c r="E14" s="329"/>
      <c r="F14" s="329"/>
      <c r="G14" s="329"/>
      <c r="H14" s="329"/>
      <c r="I14" s="330"/>
      <c r="J14" s="65"/>
      <c r="K14" s="65"/>
      <c r="L14" s="4"/>
      <c r="M14" s="68"/>
      <c r="N14" s="6" t="s">
        <v>31</v>
      </c>
      <c r="O14" s="4"/>
      <c r="P14" s="4"/>
      <c r="Q14" s="4"/>
      <c r="R14" s="4"/>
      <c r="S14" s="4"/>
      <c r="T14" s="4"/>
      <c r="U14" s="4"/>
    </row>
    <row r="15" spans="1:21" s="5" customFormat="1" ht="46.5" customHeight="1" x14ac:dyDescent="0.2">
      <c r="B15" s="63" t="s">
        <v>32</v>
      </c>
      <c r="C15" s="315" t="s">
        <v>142</v>
      </c>
      <c r="D15" s="316"/>
      <c r="E15" s="316"/>
      <c r="F15" s="331"/>
      <c r="G15" s="11" t="s">
        <v>34</v>
      </c>
      <c r="H15" s="309" t="s">
        <v>35</v>
      </c>
      <c r="I15" s="310"/>
      <c r="J15" s="65"/>
      <c r="K15" s="65"/>
      <c r="L15" s="4"/>
      <c r="M15" s="68" t="s">
        <v>36</v>
      </c>
      <c r="N15" s="6" t="s">
        <v>16</v>
      </c>
      <c r="O15" s="4"/>
      <c r="P15" s="4"/>
      <c r="Q15" s="4"/>
      <c r="R15" s="4"/>
      <c r="S15" s="4"/>
      <c r="T15" s="4"/>
      <c r="U15" s="4"/>
    </row>
    <row r="16" spans="1:21" s="5" customFormat="1" ht="30.75" customHeight="1" x14ac:dyDescent="0.2">
      <c r="B16" s="63" t="s">
        <v>37</v>
      </c>
      <c r="C16" s="332" t="s">
        <v>143</v>
      </c>
      <c r="D16" s="333"/>
      <c r="E16" s="333"/>
      <c r="F16" s="333"/>
      <c r="G16" s="11" t="s">
        <v>39</v>
      </c>
      <c r="H16" s="309" t="s">
        <v>9</v>
      </c>
      <c r="I16" s="310"/>
      <c r="J16" s="65"/>
      <c r="K16" s="65"/>
      <c r="L16" s="4"/>
      <c r="M16" s="68" t="s">
        <v>40</v>
      </c>
      <c r="N16" s="4"/>
      <c r="O16" s="4"/>
      <c r="P16" s="4"/>
      <c r="Q16" s="4"/>
      <c r="R16" s="4"/>
      <c r="S16" s="4"/>
      <c r="T16" s="4"/>
      <c r="U16" s="4"/>
    </row>
    <row r="17" spans="2:21" s="5" customFormat="1" ht="67.900000000000006" customHeight="1" x14ac:dyDescent="0.2">
      <c r="B17" s="63" t="s">
        <v>41</v>
      </c>
      <c r="C17" s="315" t="s">
        <v>241</v>
      </c>
      <c r="D17" s="316"/>
      <c r="E17" s="316"/>
      <c r="F17" s="316"/>
      <c r="G17" s="316"/>
      <c r="H17" s="316"/>
      <c r="I17" s="317"/>
      <c r="J17" s="69"/>
      <c r="K17" s="69"/>
      <c r="L17" s="4"/>
      <c r="M17" s="68" t="s">
        <v>42</v>
      </c>
      <c r="N17" s="6" t="s">
        <v>43</v>
      </c>
      <c r="O17" s="4"/>
      <c r="P17" s="4"/>
      <c r="Q17" s="4"/>
      <c r="R17" s="4"/>
      <c r="S17" s="4"/>
      <c r="T17" s="4"/>
      <c r="U17" s="4"/>
    </row>
    <row r="18" spans="2:21" s="5" customFormat="1" ht="49.5" customHeight="1" x14ac:dyDescent="0.2">
      <c r="B18" s="63" t="s">
        <v>44</v>
      </c>
      <c r="C18" s="315" t="s">
        <v>185</v>
      </c>
      <c r="D18" s="316"/>
      <c r="E18" s="316"/>
      <c r="F18" s="316"/>
      <c r="G18" s="316"/>
      <c r="H18" s="316"/>
      <c r="I18" s="317"/>
      <c r="J18" s="70"/>
      <c r="K18" s="70"/>
      <c r="L18" s="4"/>
      <c r="M18" s="68" t="s">
        <v>46</v>
      </c>
      <c r="N18" s="6" t="s">
        <v>47</v>
      </c>
      <c r="O18" s="4"/>
      <c r="P18" s="4"/>
      <c r="Q18" s="4"/>
      <c r="R18" s="4"/>
      <c r="S18" s="4"/>
      <c r="T18" s="4"/>
      <c r="U18" s="4"/>
    </row>
    <row r="19" spans="2:21" s="5" customFormat="1" ht="30.75" customHeight="1" x14ac:dyDescent="0.2">
      <c r="B19" s="63" t="s">
        <v>48</v>
      </c>
      <c r="C19" s="300" t="s">
        <v>144</v>
      </c>
      <c r="D19" s="300"/>
      <c r="E19" s="300"/>
      <c r="F19" s="300"/>
      <c r="G19" s="300"/>
      <c r="H19" s="300"/>
      <c r="I19" s="301"/>
      <c r="J19" s="71"/>
      <c r="K19" s="71"/>
      <c r="L19" s="4"/>
      <c r="M19" s="68"/>
      <c r="N19" s="6" t="s">
        <v>50</v>
      </c>
      <c r="O19" s="4"/>
      <c r="P19" s="4"/>
      <c r="Q19" s="4"/>
      <c r="R19" s="4"/>
      <c r="S19" s="4"/>
      <c r="T19" s="4"/>
      <c r="U19" s="4"/>
    </row>
    <row r="20" spans="2:21" s="5" customFormat="1" ht="30.75" customHeight="1" x14ac:dyDescent="0.2">
      <c r="B20" s="63" t="s">
        <v>51</v>
      </c>
      <c r="C20" s="302" t="s">
        <v>52</v>
      </c>
      <c r="D20" s="302"/>
      <c r="E20" s="302"/>
      <c r="F20" s="302"/>
      <c r="G20" s="302"/>
      <c r="H20" s="302"/>
      <c r="I20" s="303"/>
      <c r="J20" s="72"/>
      <c r="K20" s="72"/>
      <c r="L20" s="4"/>
      <c r="M20" s="68" t="s">
        <v>35</v>
      </c>
      <c r="N20" s="6" t="s">
        <v>53</v>
      </c>
      <c r="O20" s="4"/>
      <c r="P20" s="4"/>
      <c r="Q20" s="4"/>
      <c r="R20" s="4"/>
      <c r="S20" s="4"/>
      <c r="T20" s="4"/>
      <c r="U20" s="4"/>
    </row>
    <row r="21" spans="2:21" s="5" customFormat="1" ht="27.75" customHeight="1" x14ac:dyDescent="0.2">
      <c r="B21" s="304" t="s">
        <v>54</v>
      </c>
      <c r="C21" s="306" t="s">
        <v>55</v>
      </c>
      <c r="D21" s="306"/>
      <c r="E21" s="306"/>
      <c r="F21" s="307" t="s">
        <v>56</v>
      </c>
      <c r="G21" s="307"/>
      <c r="H21" s="307"/>
      <c r="I21" s="308"/>
      <c r="J21" s="73"/>
      <c r="K21" s="73"/>
      <c r="L21" s="4"/>
      <c r="M21" s="68" t="s">
        <v>57</v>
      </c>
      <c r="N21" s="6" t="s">
        <v>58</v>
      </c>
      <c r="O21" s="4"/>
      <c r="P21" s="4"/>
      <c r="Q21" s="4"/>
      <c r="R21" s="4"/>
      <c r="S21" s="4"/>
      <c r="T21" s="4"/>
      <c r="U21" s="4"/>
    </row>
    <row r="22" spans="2:21" s="5" customFormat="1" ht="66.75" customHeight="1" x14ac:dyDescent="0.2">
      <c r="B22" s="305"/>
      <c r="C22" s="300" t="s">
        <v>145</v>
      </c>
      <c r="D22" s="300"/>
      <c r="E22" s="300"/>
      <c r="F22" s="300" t="s">
        <v>146</v>
      </c>
      <c r="G22" s="300"/>
      <c r="H22" s="300"/>
      <c r="I22" s="301"/>
      <c r="J22" s="71"/>
      <c r="K22" s="71"/>
      <c r="L22" s="4"/>
      <c r="M22" s="68" t="s">
        <v>61</v>
      </c>
      <c r="N22" s="6" t="s">
        <v>62</v>
      </c>
      <c r="O22" s="4"/>
      <c r="P22" s="4"/>
      <c r="Q22" s="4"/>
      <c r="R22" s="4"/>
      <c r="S22" s="4"/>
      <c r="T22" s="4"/>
      <c r="U22" s="4"/>
    </row>
    <row r="23" spans="2:21" s="5" customFormat="1" ht="32.25" customHeight="1" x14ac:dyDescent="0.2">
      <c r="B23" s="63" t="s">
        <v>63</v>
      </c>
      <c r="C23" s="309" t="s">
        <v>147</v>
      </c>
      <c r="D23" s="309"/>
      <c r="E23" s="309"/>
      <c r="F23" s="309" t="s">
        <v>147</v>
      </c>
      <c r="G23" s="309"/>
      <c r="H23" s="309"/>
      <c r="I23" s="310"/>
      <c r="J23" s="65"/>
      <c r="K23" s="65"/>
      <c r="L23" s="4"/>
      <c r="M23" s="68"/>
      <c r="N23" s="6" t="s">
        <v>29</v>
      </c>
      <c r="O23" s="4"/>
      <c r="P23" s="4"/>
      <c r="Q23" s="4"/>
      <c r="R23" s="4"/>
      <c r="S23" s="4"/>
      <c r="T23" s="4"/>
      <c r="U23" s="4"/>
    </row>
    <row r="24" spans="2:21" s="5" customFormat="1" ht="78.75" customHeight="1" x14ac:dyDescent="0.2">
      <c r="B24" s="63" t="s">
        <v>65</v>
      </c>
      <c r="C24" s="311" t="s">
        <v>148</v>
      </c>
      <c r="D24" s="312"/>
      <c r="E24" s="313"/>
      <c r="F24" s="311" t="s">
        <v>195</v>
      </c>
      <c r="G24" s="312"/>
      <c r="H24" s="312"/>
      <c r="I24" s="314"/>
      <c r="J24" s="74"/>
      <c r="K24" s="70"/>
      <c r="L24" s="4"/>
      <c r="M24" s="75"/>
      <c r="N24" s="6" t="s">
        <v>67</v>
      </c>
      <c r="O24" s="4"/>
      <c r="P24" s="4"/>
      <c r="Q24" s="4"/>
      <c r="R24" s="4"/>
      <c r="S24" s="4"/>
      <c r="T24" s="4"/>
      <c r="U24" s="4"/>
    </row>
    <row r="25" spans="2:21" s="5" customFormat="1" ht="29.25" customHeight="1" x14ac:dyDescent="0.2">
      <c r="B25" s="63" t="s">
        <v>68</v>
      </c>
      <c r="C25" s="288" t="s">
        <v>38</v>
      </c>
      <c r="D25" s="289"/>
      <c r="E25" s="290"/>
      <c r="F25" s="11" t="s">
        <v>69</v>
      </c>
      <c r="G25" s="297">
        <v>0.96499999999999997</v>
      </c>
      <c r="H25" s="298"/>
      <c r="I25" s="299"/>
      <c r="J25" s="76"/>
      <c r="K25" s="76"/>
      <c r="L25" s="4"/>
      <c r="M25" s="75"/>
      <c r="N25" s="4"/>
      <c r="O25" s="4"/>
      <c r="P25" s="4"/>
      <c r="Q25" s="4"/>
      <c r="R25" s="4"/>
      <c r="S25" s="4"/>
      <c r="T25" s="4"/>
      <c r="U25" s="4"/>
    </row>
    <row r="26" spans="2:21" s="5" customFormat="1" ht="27" customHeight="1" x14ac:dyDescent="0.2">
      <c r="B26" s="63" t="s">
        <v>71</v>
      </c>
      <c r="C26" s="288" t="s">
        <v>72</v>
      </c>
      <c r="D26" s="289"/>
      <c r="E26" s="290"/>
      <c r="F26" s="11" t="s">
        <v>73</v>
      </c>
      <c r="G26" s="291">
        <v>0.7</v>
      </c>
      <c r="H26" s="292"/>
      <c r="I26" s="293"/>
      <c r="J26" s="77"/>
      <c r="K26" s="77"/>
      <c r="L26" s="4"/>
      <c r="M26" s="75"/>
      <c r="N26" s="4"/>
      <c r="O26" s="4"/>
      <c r="P26" s="4"/>
      <c r="Q26" s="4"/>
      <c r="R26" s="4"/>
      <c r="S26" s="4"/>
      <c r="T26" s="4"/>
      <c r="U26" s="4"/>
    </row>
    <row r="27" spans="2:21" s="5" customFormat="1" ht="39.75" customHeight="1" x14ac:dyDescent="0.2">
      <c r="B27" s="78" t="s">
        <v>74</v>
      </c>
      <c r="C27" s="294" t="s">
        <v>42</v>
      </c>
      <c r="D27" s="295"/>
      <c r="E27" s="296"/>
      <c r="F27" s="79" t="s">
        <v>75</v>
      </c>
      <c r="G27" s="297" t="s">
        <v>11</v>
      </c>
      <c r="H27" s="298"/>
      <c r="I27" s="299"/>
      <c r="J27" s="73"/>
      <c r="K27" s="73"/>
      <c r="L27" s="4"/>
      <c r="M27" s="75"/>
      <c r="N27" s="4"/>
      <c r="O27" s="4"/>
      <c r="P27" s="4"/>
      <c r="Q27" s="4"/>
      <c r="R27" s="4"/>
      <c r="S27" s="4"/>
      <c r="T27" s="4"/>
      <c r="U27" s="4"/>
    </row>
    <row r="28" spans="2:21" s="5" customFormat="1" ht="30" customHeight="1" x14ac:dyDescent="0.2">
      <c r="B28" s="262" t="s">
        <v>76</v>
      </c>
      <c r="C28" s="263"/>
      <c r="D28" s="263"/>
      <c r="E28" s="263"/>
      <c r="F28" s="263"/>
      <c r="G28" s="263"/>
      <c r="H28" s="263"/>
      <c r="I28" s="264"/>
      <c r="J28" s="80"/>
      <c r="K28" s="80"/>
      <c r="L28" s="4"/>
      <c r="M28" s="75"/>
      <c r="N28" s="4"/>
      <c r="O28" s="4"/>
      <c r="P28" s="4"/>
      <c r="Q28" s="4"/>
      <c r="R28" s="4"/>
      <c r="S28" s="4"/>
      <c r="T28" s="4"/>
      <c r="U28" s="4"/>
    </row>
    <row r="29" spans="2:21" s="5" customFormat="1" ht="56.25" customHeight="1" x14ac:dyDescent="0.2">
      <c r="B29" s="81" t="s">
        <v>77</v>
      </c>
      <c r="C29" s="14" t="s">
        <v>78</v>
      </c>
      <c r="D29" s="14" t="s">
        <v>79</v>
      </c>
      <c r="E29" s="14" t="s">
        <v>80</v>
      </c>
      <c r="F29" s="14" t="s">
        <v>81</v>
      </c>
      <c r="G29" s="15" t="s">
        <v>82</v>
      </c>
      <c r="H29" s="15" t="s">
        <v>83</v>
      </c>
      <c r="I29" s="82" t="s">
        <v>84</v>
      </c>
      <c r="J29" s="83" t="s">
        <v>149</v>
      </c>
      <c r="K29" s="71"/>
      <c r="L29" s="4"/>
      <c r="M29" s="75"/>
      <c r="N29" s="4"/>
      <c r="O29" s="4"/>
      <c r="P29" s="4"/>
      <c r="Q29" s="4"/>
      <c r="R29" s="4"/>
      <c r="S29" s="4"/>
      <c r="T29" s="4"/>
      <c r="U29" s="4"/>
    </row>
    <row r="30" spans="2:21" s="5" customFormat="1" ht="19.5" customHeight="1" x14ac:dyDescent="0.2">
      <c r="B30" s="84" t="s">
        <v>85</v>
      </c>
      <c r="C30" s="281">
        <v>443</v>
      </c>
      <c r="D30" s="281">
        <f>+C30</f>
        <v>443</v>
      </c>
      <c r="E30" s="283">
        <v>2089</v>
      </c>
      <c r="F30" s="283">
        <f>$E$30</f>
        <v>2089</v>
      </c>
      <c r="G30" s="285">
        <f>+C30/$E$30</f>
        <v>0.21206318812829106</v>
      </c>
      <c r="H30" s="285">
        <f>+D30/F30</f>
        <v>0.21206318812829106</v>
      </c>
      <c r="I30" s="265">
        <f>+H30/$G$26</f>
        <v>0.30294741161184441</v>
      </c>
      <c r="J30" s="256">
        <v>0.7</v>
      </c>
      <c r="K30" s="85"/>
      <c r="L30" s="4"/>
      <c r="M30" s="75"/>
      <c r="N30" s="4"/>
      <c r="O30" s="4"/>
      <c r="P30" s="4"/>
      <c r="Q30" s="4"/>
      <c r="R30" s="4"/>
      <c r="S30" s="4"/>
      <c r="T30" s="4"/>
      <c r="U30" s="4"/>
    </row>
    <row r="31" spans="2:21" s="5" customFormat="1" ht="19.5" customHeight="1" x14ac:dyDescent="0.2">
      <c r="B31" s="84" t="s">
        <v>86</v>
      </c>
      <c r="C31" s="282"/>
      <c r="D31" s="282"/>
      <c r="E31" s="284"/>
      <c r="F31" s="284"/>
      <c r="G31" s="286"/>
      <c r="H31" s="286"/>
      <c r="I31" s="266"/>
      <c r="J31" s="256"/>
      <c r="K31" s="85"/>
      <c r="L31" s="4"/>
      <c r="M31" s="75"/>
      <c r="N31" s="4"/>
      <c r="O31" s="4"/>
      <c r="P31" s="4"/>
      <c r="Q31" s="4"/>
      <c r="R31" s="4"/>
      <c r="S31" s="4"/>
      <c r="T31" s="4"/>
      <c r="U31" s="4"/>
    </row>
    <row r="32" spans="2:21" s="5" customFormat="1" ht="19.5" customHeight="1" x14ac:dyDescent="0.2">
      <c r="B32" s="84" t="s">
        <v>87</v>
      </c>
      <c r="C32" s="282"/>
      <c r="D32" s="282"/>
      <c r="E32" s="284"/>
      <c r="F32" s="284"/>
      <c r="G32" s="286"/>
      <c r="H32" s="286"/>
      <c r="I32" s="266"/>
      <c r="J32" s="256"/>
      <c r="K32" s="85"/>
      <c r="L32" s="4"/>
      <c r="M32" s="75"/>
      <c r="N32" s="4"/>
      <c r="O32" s="4"/>
      <c r="P32" s="4"/>
      <c r="Q32" s="4"/>
      <c r="R32" s="4"/>
      <c r="S32" s="4"/>
      <c r="T32" s="4"/>
      <c r="U32" s="4"/>
    </row>
    <row r="33" spans="2:21" s="5" customFormat="1" ht="19.5" customHeight="1" x14ac:dyDescent="0.2">
      <c r="B33" s="84" t="s">
        <v>88</v>
      </c>
      <c r="C33" s="281">
        <v>578</v>
      </c>
      <c r="D33" s="281">
        <f>+D30+C33</f>
        <v>1021</v>
      </c>
      <c r="E33" s="284"/>
      <c r="F33" s="283">
        <f>$E$30</f>
        <v>2089</v>
      </c>
      <c r="G33" s="285">
        <f>+C33/$E$30</f>
        <v>0.27668741024413596</v>
      </c>
      <c r="H33" s="285">
        <f>+D33/F33</f>
        <v>0.48875059837242701</v>
      </c>
      <c r="I33" s="265">
        <f>+H33/$G$26</f>
        <v>0.69821514053203859</v>
      </c>
      <c r="J33" s="256">
        <v>0.7</v>
      </c>
      <c r="K33" s="468">
        <f>+D39/E30</f>
        <v>0.88271900430828143</v>
      </c>
      <c r="L33" s="4"/>
      <c r="M33" s="4"/>
      <c r="N33" s="4"/>
      <c r="O33" s="4"/>
      <c r="P33" s="4"/>
      <c r="Q33" s="4"/>
      <c r="R33" s="4"/>
      <c r="S33" s="4"/>
      <c r="T33" s="4"/>
      <c r="U33" s="4"/>
    </row>
    <row r="34" spans="2:21" s="5" customFormat="1" ht="19.5" customHeight="1" x14ac:dyDescent="0.2">
      <c r="B34" s="84" t="s">
        <v>89</v>
      </c>
      <c r="C34" s="282"/>
      <c r="D34" s="282"/>
      <c r="E34" s="284"/>
      <c r="F34" s="284"/>
      <c r="G34" s="286"/>
      <c r="H34" s="286"/>
      <c r="I34" s="266"/>
      <c r="J34" s="256"/>
      <c r="K34" s="85"/>
      <c r="L34" s="4"/>
      <c r="M34" s="4"/>
      <c r="N34" s="4"/>
      <c r="O34" s="4"/>
      <c r="P34" s="4"/>
      <c r="Q34" s="4"/>
      <c r="R34" s="4"/>
      <c r="S34" s="4"/>
      <c r="T34" s="4"/>
      <c r="U34" s="4"/>
    </row>
    <row r="35" spans="2:21" s="5" customFormat="1" ht="19.5" customHeight="1" x14ac:dyDescent="0.2">
      <c r="B35" s="84" t="s">
        <v>90</v>
      </c>
      <c r="C35" s="282"/>
      <c r="D35" s="282"/>
      <c r="E35" s="284"/>
      <c r="F35" s="284"/>
      <c r="G35" s="286"/>
      <c r="H35" s="286"/>
      <c r="I35" s="266"/>
      <c r="J35" s="256"/>
      <c r="K35" s="85"/>
      <c r="L35" s="4"/>
      <c r="M35" s="4"/>
      <c r="N35" s="4"/>
      <c r="O35" s="4"/>
      <c r="P35" s="4"/>
      <c r="Q35" s="4"/>
      <c r="R35" s="4"/>
      <c r="S35" s="4"/>
      <c r="T35" s="4"/>
      <c r="U35" s="4"/>
    </row>
    <row r="36" spans="2:21" s="5" customFormat="1" ht="19.5" customHeight="1" x14ac:dyDescent="0.2">
      <c r="B36" s="84" t="s">
        <v>91</v>
      </c>
      <c r="C36" s="283">
        <v>430</v>
      </c>
      <c r="D36" s="281">
        <f>+D33+C36</f>
        <v>1451</v>
      </c>
      <c r="E36" s="284"/>
      <c r="F36" s="283">
        <f>$E$30</f>
        <v>2089</v>
      </c>
      <c r="G36" s="285">
        <f>+C36/$E$30</f>
        <v>0.20584011488750598</v>
      </c>
      <c r="H36" s="285">
        <f>+D36/F36</f>
        <v>0.69459071325993293</v>
      </c>
      <c r="I36" s="265">
        <f>+H36/$G$26</f>
        <v>0.99227244751418997</v>
      </c>
      <c r="J36" s="256">
        <v>0.7</v>
      </c>
      <c r="K36" s="85"/>
      <c r="L36" s="4"/>
      <c r="M36" s="4"/>
      <c r="N36" s="4"/>
      <c r="O36" s="4"/>
      <c r="P36" s="4"/>
      <c r="Q36" s="4"/>
      <c r="R36" s="4"/>
      <c r="S36" s="4"/>
      <c r="T36" s="4"/>
      <c r="U36" s="4"/>
    </row>
    <row r="37" spans="2:21" s="5" customFormat="1" ht="19.5" customHeight="1" x14ac:dyDescent="0.2">
      <c r="B37" s="84" t="s">
        <v>92</v>
      </c>
      <c r="C37" s="284"/>
      <c r="D37" s="282"/>
      <c r="E37" s="284"/>
      <c r="F37" s="284"/>
      <c r="G37" s="286"/>
      <c r="H37" s="286"/>
      <c r="I37" s="266"/>
      <c r="J37" s="256"/>
      <c r="K37" s="85"/>
      <c r="L37" s="4"/>
      <c r="M37" s="4"/>
      <c r="N37" s="4"/>
      <c r="O37" s="4"/>
      <c r="P37" s="4"/>
      <c r="Q37" s="4"/>
      <c r="R37" s="4"/>
      <c r="S37" s="4"/>
      <c r="T37" s="4"/>
      <c r="U37" s="4"/>
    </row>
    <row r="38" spans="2:21" s="5" customFormat="1" ht="19.5" customHeight="1" x14ac:dyDescent="0.2">
      <c r="B38" s="84" t="s">
        <v>93</v>
      </c>
      <c r="C38" s="284"/>
      <c r="D38" s="282"/>
      <c r="E38" s="284"/>
      <c r="F38" s="284"/>
      <c r="G38" s="286"/>
      <c r="H38" s="286"/>
      <c r="I38" s="266"/>
      <c r="J38" s="256"/>
      <c r="K38" s="85"/>
      <c r="L38" s="4"/>
      <c r="M38" s="4"/>
      <c r="N38" s="4"/>
      <c r="O38" s="4"/>
      <c r="P38" s="4"/>
      <c r="Q38" s="4"/>
      <c r="R38" s="4"/>
      <c r="S38" s="4"/>
      <c r="T38" s="4"/>
      <c r="U38" s="4"/>
    </row>
    <row r="39" spans="2:21" s="5" customFormat="1" ht="19.5" customHeight="1" x14ac:dyDescent="0.2">
      <c r="B39" s="84" t="s">
        <v>94</v>
      </c>
      <c r="C39" s="281">
        <v>393</v>
      </c>
      <c r="D39" s="281">
        <f>+D36+C39</f>
        <v>1844</v>
      </c>
      <c r="E39" s="284"/>
      <c r="F39" s="283">
        <f>$E$30</f>
        <v>2089</v>
      </c>
      <c r="G39" s="285">
        <f>+C39/$E$30</f>
        <v>0.18812829104834849</v>
      </c>
      <c r="H39" s="285">
        <f>+D39/F39</f>
        <v>0.88271900430828143</v>
      </c>
      <c r="I39" s="265">
        <f>+H39/$G$26</f>
        <v>1.2610271490118308</v>
      </c>
      <c r="J39" s="256">
        <v>0.7</v>
      </c>
      <c r="K39" s="85"/>
      <c r="L39" s="4"/>
      <c r="M39" s="86"/>
      <c r="N39" s="4"/>
      <c r="O39" s="4"/>
      <c r="P39" s="4"/>
      <c r="Q39" s="4"/>
      <c r="R39" s="4"/>
      <c r="S39" s="4"/>
      <c r="T39" s="4"/>
      <c r="U39" s="4"/>
    </row>
    <row r="40" spans="2:21" s="5" customFormat="1" ht="19.5" customHeight="1" x14ac:dyDescent="0.2">
      <c r="B40" s="84" t="s">
        <v>95</v>
      </c>
      <c r="C40" s="282"/>
      <c r="D40" s="282"/>
      <c r="E40" s="284"/>
      <c r="F40" s="284"/>
      <c r="G40" s="286"/>
      <c r="H40" s="286"/>
      <c r="I40" s="266"/>
      <c r="J40" s="256"/>
      <c r="K40" s="85"/>
      <c r="L40" s="4"/>
      <c r="M40" s="4"/>
      <c r="N40" s="4"/>
      <c r="O40" s="4"/>
      <c r="P40" s="4"/>
      <c r="Q40" s="4"/>
      <c r="R40" s="4"/>
      <c r="S40" s="4"/>
      <c r="T40" s="4"/>
      <c r="U40" s="4"/>
    </row>
    <row r="41" spans="2:21" s="5" customFormat="1" ht="19.5" customHeight="1" x14ac:dyDescent="0.2">
      <c r="B41" s="84" t="s">
        <v>96</v>
      </c>
      <c r="C41" s="282"/>
      <c r="D41" s="282"/>
      <c r="E41" s="287"/>
      <c r="F41" s="284"/>
      <c r="G41" s="286"/>
      <c r="H41" s="286"/>
      <c r="I41" s="266"/>
      <c r="J41" s="256"/>
      <c r="K41" s="85"/>
      <c r="L41" s="4"/>
      <c r="M41" s="4"/>
      <c r="N41" s="4"/>
      <c r="O41" s="4"/>
      <c r="P41" s="4"/>
      <c r="Q41" s="4"/>
      <c r="R41" s="4"/>
      <c r="S41" s="4"/>
      <c r="T41" s="4"/>
      <c r="U41" s="4"/>
    </row>
    <row r="42" spans="2:21" s="5" customFormat="1" ht="51" customHeight="1" x14ac:dyDescent="0.2">
      <c r="B42" s="87" t="s">
        <v>97</v>
      </c>
      <c r="C42" s="230" t="s">
        <v>252</v>
      </c>
      <c r="D42" s="230"/>
      <c r="E42" s="230"/>
      <c r="F42" s="230"/>
      <c r="G42" s="230"/>
      <c r="H42" s="230"/>
      <c r="I42" s="231"/>
      <c r="J42" s="88"/>
      <c r="K42" s="88"/>
      <c r="L42" s="4"/>
      <c r="M42" s="4"/>
      <c r="N42" s="4"/>
      <c r="O42" s="4"/>
      <c r="P42" s="4"/>
      <c r="Q42" s="4"/>
      <c r="R42" s="4"/>
      <c r="S42" s="4"/>
      <c r="T42" s="4"/>
      <c r="U42" s="4"/>
    </row>
    <row r="43" spans="2:21" ht="29.25" customHeight="1" x14ac:dyDescent="0.2">
      <c r="B43" s="267" t="s">
        <v>98</v>
      </c>
      <c r="C43" s="268"/>
      <c r="D43" s="268"/>
      <c r="E43" s="268"/>
      <c r="F43" s="268"/>
      <c r="G43" s="268"/>
      <c r="H43" s="268"/>
      <c r="I43" s="269"/>
      <c r="J43" s="59"/>
      <c r="K43" s="59"/>
    </row>
    <row r="44" spans="2:21" ht="160.5" customHeight="1" x14ac:dyDescent="0.2">
      <c r="B44" s="270"/>
      <c r="C44" s="271"/>
      <c r="D44" s="271"/>
      <c r="E44" s="271"/>
      <c r="F44" s="271"/>
      <c r="G44" s="271"/>
      <c r="H44" s="271"/>
      <c r="I44" s="272"/>
      <c r="J44" s="59"/>
      <c r="K44" s="59"/>
    </row>
    <row r="45" spans="2:21" ht="33.75" customHeight="1" x14ac:dyDescent="0.2">
      <c r="B45" s="273"/>
      <c r="C45" s="274"/>
      <c r="D45" s="274"/>
      <c r="E45" s="274"/>
      <c r="F45" s="274"/>
      <c r="G45" s="274"/>
      <c r="H45" s="274"/>
      <c r="I45" s="275"/>
      <c r="J45" s="89"/>
      <c r="K45" s="89"/>
    </row>
    <row r="46" spans="2:21" ht="33.75" customHeight="1" x14ac:dyDescent="0.2">
      <c r="B46" s="273"/>
      <c r="C46" s="274"/>
      <c r="D46" s="274"/>
      <c r="E46" s="274"/>
      <c r="F46" s="274"/>
      <c r="G46" s="274"/>
      <c r="H46" s="274"/>
      <c r="I46" s="275"/>
      <c r="J46" s="89"/>
      <c r="K46" s="89"/>
    </row>
    <row r="47" spans="2:21" ht="33.75" customHeight="1" x14ac:dyDescent="0.2">
      <c r="B47" s="273"/>
      <c r="C47" s="274"/>
      <c r="D47" s="274"/>
      <c r="E47" s="274"/>
      <c r="F47" s="274"/>
      <c r="G47" s="274"/>
      <c r="H47" s="274"/>
      <c r="I47" s="275"/>
      <c r="J47" s="89"/>
      <c r="K47" s="89"/>
    </row>
    <row r="48" spans="2:21" ht="16.5" customHeight="1" x14ac:dyDescent="0.2">
      <c r="B48" s="276"/>
      <c r="C48" s="277"/>
      <c r="D48" s="277"/>
      <c r="E48" s="277"/>
      <c r="F48" s="277"/>
      <c r="G48" s="277"/>
      <c r="H48" s="277"/>
      <c r="I48" s="278"/>
      <c r="J48" s="90"/>
      <c r="K48" s="90"/>
    </row>
    <row r="49" spans="2:21" s="5" customFormat="1" ht="54.75" customHeight="1" x14ac:dyDescent="0.2">
      <c r="B49" s="63" t="s">
        <v>99</v>
      </c>
      <c r="C49" s="279" t="s">
        <v>253</v>
      </c>
      <c r="D49" s="279"/>
      <c r="E49" s="279"/>
      <c r="F49" s="279"/>
      <c r="G49" s="279"/>
      <c r="H49" s="279"/>
      <c r="I49" s="280"/>
      <c r="J49" s="91"/>
      <c r="K49" s="91"/>
      <c r="L49" s="4"/>
      <c r="M49" s="4"/>
      <c r="N49" s="4"/>
      <c r="O49" s="4"/>
      <c r="P49" s="4"/>
      <c r="Q49" s="4"/>
      <c r="R49" s="4"/>
      <c r="S49" s="4"/>
      <c r="T49" s="4"/>
      <c r="U49" s="4"/>
    </row>
    <row r="50" spans="2:21" s="5" customFormat="1" ht="27.75" customHeight="1" x14ac:dyDescent="0.2">
      <c r="B50" s="63" t="s">
        <v>100</v>
      </c>
      <c r="C50" s="257" t="s">
        <v>70</v>
      </c>
      <c r="D50" s="258"/>
      <c r="E50" s="258"/>
      <c r="F50" s="258"/>
      <c r="G50" s="258"/>
      <c r="H50" s="258"/>
      <c r="I50" s="259"/>
      <c r="J50" s="91"/>
      <c r="K50" s="91"/>
      <c r="L50" s="4"/>
      <c r="M50" s="4"/>
      <c r="N50" s="4"/>
      <c r="O50" s="4"/>
      <c r="P50" s="4"/>
      <c r="Q50" s="4"/>
      <c r="R50" s="4"/>
      <c r="S50" s="4"/>
      <c r="T50" s="4"/>
      <c r="U50" s="4"/>
    </row>
    <row r="51" spans="2:21" s="5" customFormat="1" ht="48.75" customHeight="1" x14ac:dyDescent="0.2">
      <c r="B51" s="92" t="s">
        <v>101</v>
      </c>
      <c r="C51" s="260" t="s">
        <v>232</v>
      </c>
      <c r="D51" s="260"/>
      <c r="E51" s="260"/>
      <c r="F51" s="260"/>
      <c r="G51" s="260"/>
      <c r="H51" s="260"/>
      <c r="I51" s="261"/>
      <c r="J51" s="91"/>
      <c r="K51" s="91"/>
      <c r="L51" s="4"/>
      <c r="M51" s="4"/>
      <c r="N51" s="4"/>
      <c r="O51" s="4"/>
      <c r="P51" s="4"/>
      <c r="Q51" s="4"/>
      <c r="R51" s="4"/>
      <c r="S51" s="4"/>
      <c r="T51" s="4"/>
      <c r="U51" s="4"/>
    </row>
    <row r="52" spans="2:21" s="5" customFormat="1" ht="29.25" customHeight="1" x14ac:dyDescent="0.2">
      <c r="B52" s="262" t="s">
        <v>103</v>
      </c>
      <c r="C52" s="263"/>
      <c r="D52" s="263"/>
      <c r="E52" s="263"/>
      <c r="F52" s="263"/>
      <c r="G52" s="263"/>
      <c r="H52" s="263"/>
      <c r="I52" s="264"/>
      <c r="J52" s="91"/>
      <c r="K52" s="91"/>
      <c r="L52" s="4"/>
      <c r="M52" s="4"/>
      <c r="N52" s="4"/>
      <c r="O52" s="4"/>
      <c r="P52" s="4"/>
      <c r="Q52" s="4"/>
      <c r="R52" s="4"/>
      <c r="S52" s="4"/>
      <c r="T52" s="4"/>
      <c r="U52" s="4"/>
    </row>
    <row r="53" spans="2:21" s="5" customFormat="1" ht="33" customHeight="1" x14ac:dyDescent="0.2">
      <c r="B53" s="250" t="s">
        <v>104</v>
      </c>
      <c r="C53" s="19" t="s">
        <v>105</v>
      </c>
      <c r="D53" s="252" t="s">
        <v>106</v>
      </c>
      <c r="E53" s="252"/>
      <c r="F53" s="252"/>
      <c r="G53" s="252" t="s">
        <v>107</v>
      </c>
      <c r="H53" s="252"/>
      <c r="I53" s="253"/>
      <c r="J53" s="93"/>
      <c r="K53" s="93"/>
      <c r="L53" s="4"/>
      <c r="M53" s="4"/>
      <c r="N53" s="4"/>
      <c r="O53" s="4"/>
      <c r="P53" s="4"/>
      <c r="Q53" s="4"/>
      <c r="R53" s="4"/>
      <c r="S53" s="4"/>
      <c r="T53" s="4"/>
      <c r="U53" s="4"/>
    </row>
    <row r="54" spans="2:21" s="5" customFormat="1" ht="61.9" customHeight="1" x14ac:dyDescent="0.2">
      <c r="B54" s="251"/>
      <c r="C54" s="94">
        <v>43524</v>
      </c>
      <c r="D54" s="237" t="s">
        <v>197</v>
      </c>
      <c r="E54" s="237"/>
      <c r="F54" s="237"/>
      <c r="G54" s="254" t="s">
        <v>231</v>
      </c>
      <c r="H54" s="254"/>
      <c r="I54" s="255"/>
      <c r="J54" s="93"/>
      <c r="K54" s="93"/>
      <c r="L54" s="4"/>
      <c r="M54" s="4"/>
      <c r="N54" s="4"/>
      <c r="O54" s="4"/>
      <c r="P54" s="4"/>
      <c r="Q54" s="4"/>
      <c r="R54" s="4"/>
      <c r="S54" s="4"/>
      <c r="T54" s="4"/>
      <c r="U54" s="4"/>
    </row>
    <row r="55" spans="2:21" s="5" customFormat="1" ht="37.5" customHeight="1" x14ac:dyDescent="0.2">
      <c r="B55" s="95"/>
      <c r="C55" s="96">
        <v>43740</v>
      </c>
      <c r="D55" s="229">
        <v>39</v>
      </c>
      <c r="E55" s="229"/>
      <c r="F55" s="229"/>
      <c r="G55" s="230" t="s">
        <v>249</v>
      </c>
      <c r="H55" s="230"/>
      <c r="I55" s="231"/>
      <c r="J55" s="93"/>
      <c r="K55" s="93"/>
      <c r="L55" s="4"/>
      <c r="M55" s="4"/>
      <c r="N55" s="4"/>
      <c r="O55" s="4"/>
      <c r="P55" s="4"/>
      <c r="Q55" s="4"/>
      <c r="R55" s="4"/>
      <c r="S55" s="4"/>
      <c r="T55" s="4"/>
      <c r="U55" s="4"/>
    </row>
    <row r="56" spans="2:21" s="5" customFormat="1" ht="12" x14ac:dyDescent="0.2">
      <c r="B56" s="95"/>
      <c r="C56" s="96"/>
      <c r="D56" s="229"/>
      <c r="E56" s="229"/>
      <c r="F56" s="229"/>
      <c r="G56" s="230"/>
      <c r="H56" s="230"/>
      <c r="I56" s="231"/>
      <c r="J56" s="93"/>
      <c r="K56" s="93"/>
      <c r="L56" s="4"/>
      <c r="M56" s="4"/>
      <c r="N56" s="4"/>
      <c r="O56" s="4"/>
      <c r="P56" s="4"/>
      <c r="Q56" s="4"/>
      <c r="R56" s="4"/>
      <c r="S56" s="4"/>
      <c r="T56" s="4"/>
      <c r="U56" s="4"/>
    </row>
    <row r="57" spans="2:21" s="5" customFormat="1" ht="41.25" customHeight="1" x14ac:dyDescent="0.2">
      <c r="B57" s="92" t="s">
        <v>108</v>
      </c>
      <c r="C57" s="232" t="s">
        <v>248</v>
      </c>
      <c r="D57" s="233"/>
      <c r="E57" s="234" t="s">
        <v>109</v>
      </c>
      <c r="F57" s="234"/>
      <c r="G57" s="235" t="s">
        <v>150</v>
      </c>
      <c r="H57" s="235"/>
      <c r="I57" s="236"/>
      <c r="J57" s="97"/>
      <c r="K57" s="97"/>
      <c r="L57" s="4"/>
      <c r="M57" s="4"/>
      <c r="N57" s="4"/>
      <c r="O57" s="4"/>
      <c r="P57" s="4"/>
      <c r="Q57" s="4"/>
      <c r="R57" s="4"/>
      <c r="S57" s="4"/>
      <c r="T57" s="4"/>
      <c r="U57" s="4"/>
    </row>
    <row r="58" spans="2:21" s="5" customFormat="1" ht="41.25" customHeight="1" x14ac:dyDescent="0.2">
      <c r="B58" s="92" t="s">
        <v>110</v>
      </c>
      <c r="C58" s="237" t="s">
        <v>234</v>
      </c>
      <c r="D58" s="237"/>
      <c r="E58" s="238" t="s">
        <v>111</v>
      </c>
      <c r="F58" s="238"/>
      <c r="G58" s="235" t="s">
        <v>151</v>
      </c>
      <c r="H58" s="235"/>
      <c r="I58" s="236"/>
      <c r="J58" s="98"/>
      <c r="K58" s="98"/>
      <c r="L58" s="4"/>
      <c r="M58" s="4"/>
      <c r="N58" s="4"/>
      <c r="O58" s="4"/>
      <c r="P58" s="4"/>
      <c r="Q58" s="4"/>
      <c r="R58" s="4"/>
      <c r="S58" s="4"/>
      <c r="T58" s="4"/>
      <c r="U58" s="4"/>
    </row>
    <row r="59" spans="2:21" s="5" customFormat="1" ht="41.25" customHeight="1" x14ac:dyDescent="0.2">
      <c r="B59" s="92" t="s">
        <v>112</v>
      </c>
      <c r="C59" s="237"/>
      <c r="D59" s="237"/>
      <c r="E59" s="239" t="s">
        <v>113</v>
      </c>
      <c r="F59" s="240"/>
      <c r="G59" s="243"/>
      <c r="H59" s="244"/>
      <c r="I59" s="245"/>
      <c r="J59" s="98"/>
      <c r="K59" s="98"/>
      <c r="L59" s="4"/>
      <c r="M59" s="4"/>
      <c r="N59" s="4"/>
      <c r="O59" s="4"/>
      <c r="P59" s="4"/>
      <c r="Q59" s="4"/>
      <c r="R59" s="4"/>
      <c r="S59" s="4"/>
      <c r="T59" s="4"/>
      <c r="U59" s="4"/>
    </row>
    <row r="60" spans="2:21" s="5" customFormat="1" ht="41.25" customHeight="1" thickBot="1" x14ac:dyDescent="0.25">
      <c r="B60" s="99" t="s">
        <v>114</v>
      </c>
      <c r="C60" s="249"/>
      <c r="D60" s="249"/>
      <c r="E60" s="241"/>
      <c r="F60" s="242"/>
      <c r="G60" s="246"/>
      <c r="H60" s="247"/>
      <c r="I60" s="248"/>
      <c r="J60" s="98"/>
      <c r="K60" s="98"/>
      <c r="L60" s="4"/>
      <c r="M60" s="4"/>
      <c r="N60" s="4"/>
      <c r="O60" s="4"/>
      <c r="P60" s="4"/>
      <c r="Q60" s="4"/>
      <c r="R60" s="4"/>
      <c r="S60" s="4"/>
      <c r="T60" s="4"/>
      <c r="U60" s="4"/>
    </row>
    <row r="61" spans="2:21" x14ac:dyDescent="0.2">
      <c r="B61" s="23"/>
      <c r="C61" s="24"/>
      <c r="D61" s="24"/>
      <c r="E61" s="25"/>
      <c r="F61" s="25"/>
      <c r="G61" s="26"/>
      <c r="H61" s="27"/>
      <c r="I61" s="24"/>
      <c r="J61" s="100"/>
      <c r="K61" s="100"/>
    </row>
    <row r="62" spans="2:21" x14ac:dyDescent="0.2">
      <c r="B62" s="23"/>
      <c r="C62" s="24"/>
      <c r="D62" s="24"/>
      <c r="E62" s="25"/>
      <c r="F62" s="25"/>
      <c r="G62" s="26"/>
      <c r="H62" s="27"/>
      <c r="I62" s="24"/>
      <c r="J62" s="100"/>
      <c r="K62" s="100"/>
    </row>
    <row r="63" spans="2:21" x14ac:dyDescent="0.2">
      <c r="B63" s="23"/>
      <c r="C63" s="24"/>
      <c r="D63" s="24"/>
      <c r="E63" s="25"/>
      <c r="F63" s="25"/>
      <c r="G63" s="26"/>
      <c r="H63" s="27"/>
      <c r="I63" s="24"/>
      <c r="J63" s="100"/>
      <c r="K63" s="100"/>
    </row>
    <row r="64" spans="2:21" x14ac:dyDescent="0.2">
      <c r="B64" s="23"/>
      <c r="C64" s="24"/>
      <c r="D64" s="24"/>
      <c r="E64" s="25"/>
      <c r="F64" s="25"/>
      <c r="G64" s="26"/>
      <c r="H64" s="27"/>
      <c r="I64" s="24"/>
      <c r="J64" s="100"/>
      <c r="K64" s="100"/>
    </row>
    <row r="65" spans="2:11" x14ac:dyDescent="0.2">
      <c r="B65" s="23"/>
      <c r="C65" s="24"/>
      <c r="D65" s="24"/>
      <c r="E65" s="25"/>
      <c r="F65" s="25"/>
      <c r="G65" s="26"/>
      <c r="H65" s="27"/>
      <c r="I65" s="24"/>
      <c r="J65" s="100"/>
      <c r="K65" s="100"/>
    </row>
  </sheetData>
  <mergeCells count="98">
    <mergeCell ref="D10:E10"/>
    <mergeCell ref="F10:G10"/>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23:E23"/>
    <mergeCell ref="F23:I23"/>
    <mergeCell ref="C24:E24"/>
    <mergeCell ref="F24:I24"/>
    <mergeCell ref="C25:E25"/>
    <mergeCell ref="G25:I25"/>
    <mergeCell ref="C19:I19"/>
    <mergeCell ref="C20:I20"/>
    <mergeCell ref="B21:B22"/>
    <mergeCell ref="C21:E21"/>
    <mergeCell ref="F21:I21"/>
    <mergeCell ref="C22:E22"/>
    <mergeCell ref="F22:I22"/>
    <mergeCell ref="C26:E26"/>
    <mergeCell ref="G26:I26"/>
    <mergeCell ref="C27:E27"/>
    <mergeCell ref="G27:I27"/>
    <mergeCell ref="B28:I28"/>
    <mergeCell ref="C30:C32"/>
    <mergeCell ref="D30:D32"/>
    <mergeCell ref="F30:F32"/>
    <mergeCell ref="G30:G32"/>
    <mergeCell ref="H30:H32"/>
    <mergeCell ref="I30:I32"/>
    <mergeCell ref="E30:E41"/>
    <mergeCell ref="J30:J32"/>
    <mergeCell ref="C33:C35"/>
    <mergeCell ref="D33:D35"/>
    <mergeCell ref="F33:F35"/>
    <mergeCell ref="G33:G35"/>
    <mergeCell ref="H33:H35"/>
    <mergeCell ref="I33:I35"/>
    <mergeCell ref="J33:J35"/>
    <mergeCell ref="C36:C38"/>
    <mergeCell ref="D36:D38"/>
    <mergeCell ref="F36:F38"/>
    <mergeCell ref="G36:G38"/>
    <mergeCell ref="H36:H38"/>
    <mergeCell ref="I36:I38"/>
    <mergeCell ref="J36:J38"/>
    <mergeCell ref="J39:J41"/>
    <mergeCell ref="C50:I50"/>
    <mergeCell ref="C51:I51"/>
    <mergeCell ref="B52:I52"/>
    <mergeCell ref="I39:I41"/>
    <mergeCell ref="C42:I42"/>
    <mergeCell ref="B43:I43"/>
    <mergeCell ref="B44:I48"/>
    <mergeCell ref="C49:I49"/>
    <mergeCell ref="C39:C41"/>
    <mergeCell ref="D39:D41"/>
    <mergeCell ref="F39:F41"/>
    <mergeCell ref="G39:G41"/>
    <mergeCell ref="H39:H41"/>
    <mergeCell ref="B53:B54"/>
    <mergeCell ref="D53:F53"/>
    <mergeCell ref="G53:I53"/>
    <mergeCell ref="D54:F54"/>
    <mergeCell ref="G54:I54"/>
    <mergeCell ref="C58:D58"/>
    <mergeCell ref="E58:F58"/>
    <mergeCell ref="G58:I58"/>
    <mergeCell ref="C59:D59"/>
    <mergeCell ref="E59:F60"/>
    <mergeCell ref="G59:I60"/>
    <mergeCell ref="C60:D60"/>
    <mergeCell ref="D55:F55"/>
    <mergeCell ref="G55:I55"/>
    <mergeCell ref="D56:F56"/>
    <mergeCell ref="G56:I56"/>
    <mergeCell ref="C57:D57"/>
    <mergeCell ref="E57:F57"/>
    <mergeCell ref="G57:I57"/>
    <mergeCell ref="B2:B5"/>
    <mergeCell ref="C2:I2"/>
    <mergeCell ref="C3:I3"/>
    <mergeCell ref="C4:I4"/>
    <mergeCell ref="C5:F5"/>
    <mergeCell ref="G5:I5"/>
  </mergeCells>
  <dataValidations count="8">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$N$14:$N$15</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J13:K13 JF13:JG13 TB13:TC13 ACX13:ACY13 AMT13:AMU13 AWP13:AWQ13 BGL13:BGM13 BQH13:BQI13 CAD13:CAE13 CJZ13:CKA13 CTV13:CTW13 DDR13:DDS13 DNN13:DNO13 DXJ13:DXK13 EHF13:EHG13 ERB13:ERC13 FAX13:FAY13 FKT13:FKU13 FUP13:FUQ13 GEL13:GEM13 GOH13:GOI13 GYD13:GYE13 HHZ13:HIA13 HRV13:HRW13 IBR13:IBS13 ILN13:ILO13 IVJ13:IVK13 JFF13:JFG13 JPB13:JPC13 JYX13:JYY13 KIT13:KIU13 KSP13:KSQ13 LCL13:LCM13 LMH13:LMI13 LWD13:LWE13 MFZ13:MGA13 MPV13:MPW13 MZR13:MZS13 NJN13:NJO13 NTJ13:NTK13 ODF13:ODG13 ONB13:ONC13 OWX13:OWY13 PGT13:PGU13 PQP13:PQQ13 QAL13:QAM13 QKH13:QKI13 QUD13:QUE13 RDZ13:REA13 RNV13:RNW13 RXR13:RXS13 SHN13:SHO13 SRJ13:SRK13 TBF13:TBG13 TLB13:TLC13 TUX13:TUY13 UET13:UEU13 UOP13:UOQ13 UYL13:UYM13 VIH13:VII13 VSD13:VSE13 WBZ13:WCA13 WLV13:WLW13 WVR13:WVS13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formula1>$M$24:$M$31</formula1>
    </dataValidation>
    <dataValidation type="list" allowBlank="1" showInputMessage="1" showErrorMessage="1" sqref="H15:J15 JD15:JF15 SZ15:TB15 ACV15:ACX15 AMR15:AMT15 AWN15:AWP15 BGJ15:BGL15 BQF15:BQH15 CAB15:CAD15 CJX15:CJZ15 CTT15:CTV15 DDP15:DDR15 DNL15:DNN15 DXH15:DXJ15 EHD15:EHF15 EQZ15:ERB15 FAV15:FAX15 FKR15:FKT15 FUN15:FUP15 GEJ15:GEL15 GOF15:GOH15 GYB15:GYD15 HHX15:HHZ15 HRT15:HRV15 IBP15:IBR15 ILL15:ILN15 IVH15:IVJ15 JFD15:JFF15 JOZ15:JPB15 JYV15:JYX15 KIR15:KIT15 KSN15:KSP15 LCJ15:LCL15 LMF15:LMH15 LWB15:LWD15 MFX15:MFZ15 MPT15:MPV15 MZP15:MZR15 NJL15:NJN15 NTH15:NTJ15 ODD15:ODF15 OMZ15:ONB15 OWV15:OWX15 PGR15:PGT15 PQN15:PQP15 QAJ15:QAL15 QKF15:QKH15 QUB15:QUD15 RDX15:RDZ15 RNT15:RNV15 RXP15:RXR15 SHL15:SHN15 SRH15:SRJ15 TBD15:TBF15 TKZ15:TLB15 TUV15:TUX15 UER15:UET15 UON15:UOP15 UYJ15:UYL15 VIF15:VIH15 VSB15:VSD15 WBX15:WBZ15 WLT15:WLV15 WVP15:WVR15 H65551:J65551 JD65551:JF65551 SZ65551:TB65551 ACV65551:ACX65551 AMR65551:AMT65551 AWN65551:AWP65551 BGJ65551:BGL65551 BQF65551:BQH65551 CAB65551:CAD65551 CJX65551:CJZ65551 CTT65551:CTV65551 DDP65551:DDR65551 DNL65551:DNN65551 DXH65551:DXJ65551 EHD65551:EHF65551 EQZ65551:ERB65551 FAV65551:FAX65551 FKR65551:FKT65551 FUN65551:FUP65551 GEJ65551:GEL65551 GOF65551:GOH65551 GYB65551:GYD65551 HHX65551:HHZ65551 HRT65551:HRV65551 IBP65551:IBR65551 ILL65551:ILN65551 IVH65551:IVJ65551 JFD65551:JFF65551 JOZ65551:JPB65551 JYV65551:JYX65551 KIR65551:KIT65551 KSN65551:KSP65551 LCJ65551:LCL65551 LMF65551:LMH65551 LWB65551:LWD65551 MFX65551:MFZ65551 MPT65551:MPV65551 MZP65551:MZR65551 NJL65551:NJN65551 NTH65551:NTJ65551 ODD65551:ODF65551 OMZ65551:ONB65551 OWV65551:OWX65551 PGR65551:PGT65551 PQN65551:PQP65551 QAJ65551:QAL65551 QKF65551:QKH65551 QUB65551:QUD65551 RDX65551:RDZ65551 RNT65551:RNV65551 RXP65551:RXR65551 SHL65551:SHN65551 SRH65551:SRJ65551 TBD65551:TBF65551 TKZ65551:TLB65551 TUV65551:TUX65551 UER65551:UET65551 UON65551:UOP65551 UYJ65551:UYL65551 VIF65551:VIH65551 VSB65551:VSD65551 WBX65551:WBZ65551 WLT65551:WLV65551 WVP65551:WVR65551 H131087:J131087 JD131087:JF131087 SZ131087:TB131087 ACV131087:ACX131087 AMR131087:AMT131087 AWN131087:AWP131087 BGJ131087:BGL131087 BQF131087:BQH131087 CAB131087:CAD131087 CJX131087:CJZ131087 CTT131087:CTV131087 DDP131087:DDR131087 DNL131087:DNN131087 DXH131087:DXJ131087 EHD131087:EHF131087 EQZ131087:ERB131087 FAV131087:FAX131087 FKR131087:FKT131087 FUN131087:FUP131087 GEJ131087:GEL131087 GOF131087:GOH131087 GYB131087:GYD131087 HHX131087:HHZ131087 HRT131087:HRV131087 IBP131087:IBR131087 ILL131087:ILN131087 IVH131087:IVJ131087 JFD131087:JFF131087 JOZ131087:JPB131087 JYV131087:JYX131087 KIR131087:KIT131087 KSN131087:KSP131087 LCJ131087:LCL131087 LMF131087:LMH131087 LWB131087:LWD131087 MFX131087:MFZ131087 MPT131087:MPV131087 MZP131087:MZR131087 NJL131087:NJN131087 NTH131087:NTJ131087 ODD131087:ODF131087 OMZ131087:ONB131087 OWV131087:OWX131087 PGR131087:PGT131087 PQN131087:PQP131087 QAJ131087:QAL131087 QKF131087:QKH131087 QUB131087:QUD131087 RDX131087:RDZ131087 RNT131087:RNV131087 RXP131087:RXR131087 SHL131087:SHN131087 SRH131087:SRJ131087 TBD131087:TBF131087 TKZ131087:TLB131087 TUV131087:TUX131087 UER131087:UET131087 UON131087:UOP131087 UYJ131087:UYL131087 VIF131087:VIH131087 VSB131087:VSD131087 WBX131087:WBZ131087 WLT131087:WLV131087 WVP131087:WVR131087 H196623:J196623 JD196623:JF196623 SZ196623:TB196623 ACV196623:ACX196623 AMR196623:AMT196623 AWN196623:AWP196623 BGJ196623:BGL196623 BQF196623:BQH196623 CAB196623:CAD196623 CJX196623:CJZ196623 CTT196623:CTV196623 DDP196623:DDR196623 DNL196623:DNN196623 DXH196623:DXJ196623 EHD196623:EHF196623 EQZ196623:ERB196623 FAV196623:FAX196623 FKR196623:FKT196623 FUN196623:FUP196623 GEJ196623:GEL196623 GOF196623:GOH196623 GYB196623:GYD196623 HHX196623:HHZ196623 HRT196623:HRV196623 IBP196623:IBR196623 ILL196623:ILN196623 IVH196623:IVJ196623 JFD196623:JFF196623 JOZ196623:JPB196623 JYV196623:JYX196623 KIR196623:KIT196623 KSN196623:KSP196623 LCJ196623:LCL196623 LMF196623:LMH196623 LWB196623:LWD196623 MFX196623:MFZ196623 MPT196623:MPV196623 MZP196623:MZR196623 NJL196623:NJN196623 NTH196623:NTJ196623 ODD196623:ODF196623 OMZ196623:ONB196623 OWV196623:OWX196623 PGR196623:PGT196623 PQN196623:PQP196623 QAJ196623:QAL196623 QKF196623:QKH196623 QUB196623:QUD196623 RDX196623:RDZ196623 RNT196623:RNV196623 RXP196623:RXR196623 SHL196623:SHN196623 SRH196623:SRJ196623 TBD196623:TBF196623 TKZ196623:TLB196623 TUV196623:TUX196623 UER196623:UET196623 UON196623:UOP196623 UYJ196623:UYL196623 VIF196623:VIH196623 VSB196623:VSD196623 WBX196623:WBZ196623 WLT196623:WLV196623 WVP196623:WVR196623 H262159:J262159 JD262159:JF262159 SZ262159:TB262159 ACV262159:ACX262159 AMR262159:AMT262159 AWN262159:AWP262159 BGJ262159:BGL262159 BQF262159:BQH262159 CAB262159:CAD262159 CJX262159:CJZ262159 CTT262159:CTV262159 DDP262159:DDR262159 DNL262159:DNN262159 DXH262159:DXJ262159 EHD262159:EHF262159 EQZ262159:ERB262159 FAV262159:FAX262159 FKR262159:FKT262159 FUN262159:FUP262159 GEJ262159:GEL262159 GOF262159:GOH262159 GYB262159:GYD262159 HHX262159:HHZ262159 HRT262159:HRV262159 IBP262159:IBR262159 ILL262159:ILN262159 IVH262159:IVJ262159 JFD262159:JFF262159 JOZ262159:JPB262159 JYV262159:JYX262159 KIR262159:KIT262159 KSN262159:KSP262159 LCJ262159:LCL262159 LMF262159:LMH262159 LWB262159:LWD262159 MFX262159:MFZ262159 MPT262159:MPV262159 MZP262159:MZR262159 NJL262159:NJN262159 NTH262159:NTJ262159 ODD262159:ODF262159 OMZ262159:ONB262159 OWV262159:OWX262159 PGR262159:PGT262159 PQN262159:PQP262159 QAJ262159:QAL262159 QKF262159:QKH262159 QUB262159:QUD262159 RDX262159:RDZ262159 RNT262159:RNV262159 RXP262159:RXR262159 SHL262159:SHN262159 SRH262159:SRJ262159 TBD262159:TBF262159 TKZ262159:TLB262159 TUV262159:TUX262159 UER262159:UET262159 UON262159:UOP262159 UYJ262159:UYL262159 VIF262159:VIH262159 VSB262159:VSD262159 WBX262159:WBZ262159 WLT262159:WLV262159 WVP262159:WVR262159 H327695:J327695 JD327695:JF327695 SZ327695:TB327695 ACV327695:ACX327695 AMR327695:AMT327695 AWN327695:AWP327695 BGJ327695:BGL327695 BQF327695:BQH327695 CAB327695:CAD327695 CJX327695:CJZ327695 CTT327695:CTV327695 DDP327695:DDR327695 DNL327695:DNN327695 DXH327695:DXJ327695 EHD327695:EHF327695 EQZ327695:ERB327695 FAV327695:FAX327695 FKR327695:FKT327695 FUN327695:FUP327695 GEJ327695:GEL327695 GOF327695:GOH327695 GYB327695:GYD327695 HHX327695:HHZ327695 HRT327695:HRV327695 IBP327695:IBR327695 ILL327695:ILN327695 IVH327695:IVJ327695 JFD327695:JFF327695 JOZ327695:JPB327695 JYV327695:JYX327695 KIR327695:KIT327695 KSN327695:KSP327695 LCJ327695:LCL327695 LMF327695:LMH327695 LWB327695:LWD327695 MFX327695:MFZ327695 MPT327695:MPV327695 MZP327695:MZR327695 NJL327695:NJN327695 NTH327695:NTJ327695 ODD327695:ODF327695 OMZ327695:ONB327695 OWV327695:OWX327695 PGR327695:PGT327695 PQN327695:PQP327695 QAJ327695:QAL327695 QKF327695:QKH327695 QUB327695:QUD327695 RDX327695:RDZ327695 RNT327695:RNV327695 RXP327695:RXR327695 SHL327695:SHN327695 SRH327695:SRJ327695 TBD327695:TBF327695 TKZ327695:TLB327695 TUV327695:TUX327695 UER327695:UET327695 UON327695:UOP327695 UYJ327695:UYL327695 VIF327695:VIH327695 VSB327695:VSD327695 WBX327695:WBZ327695 WLT327695:WLV327695 WVP327695:WVR327695 H393231:J393231 JD393231:JF393231 SZ393231:TB393231 ACV393231:ACX393231 AMR393231:AMT393231 AWN393231:AWP393231 BGJ393231:BGL393231 BQF393231:BQH393231 CAB393231:CAD393231 CJX393231:CJZ393231 CTT393231:CTV393231 DDP393231:DDR393231 DNL393231:DNN393231 DXH393231:DXJ393231 EHD393231:EHF393231 EQZ393231:ERB393231 FAV393231:FAX393231 FKR393231:FKT393231 FUN393231:FUP393231 GEJ393231:GEL393231 GOF393231:GOH393231 GYB393231:GYD393231 HHX393231:HHZ393231 HRT393231:HRV393231 IBP393231:IBR393231 ILL393231:ILN393231 IVH393231:IVJ393231 JFD393231:JFF393231 JOZ393231:JPB393231 JYV393231:JYX393231 KIR393231:KIT393231 KSN393231:KSP393231 LCJ393231:LCL393231 LMF393231:LMH393231 LWB393231:LWD393231 MFX393231:MFZ393231 MPT393231:MPV393231 MZP393231:MZR393231 NJL393231:NJN393231 NTH393231:NTJ393231 ODD393231:ODF393231 OMZ393231:ONB393231 OWV393231:OWX393231 PGR393231:PGT393231 PQN393231:PQP393231 QAJ393231:QAL393231 QKF393231:QKH393231 QUB393231:QUD393231 RDX393231:RDZ393231 RNT393231:RNV393231 RXP393231:RXR393231 SHL393231:SHN393231 SRH393231:SRJ393231 TBD393231:TBF393231 TKZ393231:TLB393231 TUV393231:TUX393231 UER393231:UET393231 UON393231:UOP393231 UYJ393231:UYL393231 VIF393231:VIH393231 VSB393231:VSD393231 WBX393231:WBZ393231 WLT393231:WLV393231 WVP393231:WVR393231 H458767:J458767 JD458767:JF458767 SZ458767:TB458767 ACV458767:ACX458767 AMR458767:AMT458767 AWN458767:AWP458767 BGJ458767:BGL458767 BQF458767:BQH458767 CAB458767:CAD458767 CJX458767:CJZ458767 CTT458767:CTV458767 DDP458767:DDR458767 DNL458767:DNN458767 DXH458767:DXJ458767 EHD458767:EHF458767 EQZ458767:ERB458767 FAV458767:FAX458767 FKR458767:FKT458767 FUN458767:FUP458767 GEJ458767:GEL458767 GOF458767:GOH458767 GYB458767:GYD458767 HHX458767:HHZ458767 HRT458767:HRV458767 IBP458767:IBR458767 ILL458767:ILN458767 IVH458767:IVJ458767 JFD458767:JFF458767 JOZ458767:JPB458767 JYV458767:JYX458767 KIR458767:KIT458767 KSN458767:KSP458767 LCJ458767:LCL458767 LMF458767:LMH458767 LWB458767:LWD458767 MFX458767:MFZ458767 MPT458767:MPV458767 MZP458767:MZR458767 NJL458767:NJN458767 NTH458767:NTJ458767 ODD458767:ODF458767 OMZ458767:ONB458767 OWV458767:OWX458767 PGR458767:PGT458767 PQN458767:PQP458767 QAJ458767:QAL458767 QKF458767:QKH458767 QUB458767:QUD458767 RDX458767:RDZ458767 RNT458767:RNV458767 RXP458767:RXR458767 SHL458767:SHN458767 SRH458767:SRJ458767 TBD458767:TBF458767 TKZ458767:TLB458767 TUV458767:TUX458767 UER458767:UET458767 UON458767:UOP458767 UYJ458767:UYL458767 VIF458767:VIH458767 VSB458767:VSD458767 WBX458767:WBZ458767 WLT458767:WLV458767 WVP458767:WVR458767 H524303:J524303 JD524303:JF524303 SZ524303:TB524303 ACV524303:ACX524303 AMR524303:AMT524303 AWN524303:AWP524303 BGJ524303:BGL524303 BQF524303:BQH524303 CAB524303:CAD524303 CJX524303:CJZ524303 CTT524303:CTV524303 DDP524303:DDR524303 DNL524303:DNN524303 DXH524303:DXJ524303 EHD524303:EHF524303 EQZ524303:ERB524303 FAV524303:FAX524303 FKR524303:FKT524303 FUN524303:FUP524303 GEJ524303:GEL524303 GOF524303:GOH524303 GYB524303:GYD524303 HHX524303:HHZ524303 HRT524303:HRV524303 IBP524303:IBR524303 ILL524303:ILN524303 IVH524303:IVJ524303 JFD524303:JFF524303 JOZ524303:JPB524303 JYV524303:JYX524303 KIR524303:KIT524303 KSN524303:KSP524303 LCJ524303:LCL524303 LMF524303:LMH524303 LWB524303:LWD524303 MFX524303:MFZ524303 MPT524303:MPV524303 MZP524303:MZR524303 NJL524303:NJN524303 NTH524303:NTJ524303 ODD524303:ODF524303 OMZ524303:ONB524303 OWV524303:OWX524303 PGR524303:PGT524303 PQN524303:PQP524303 QAJ524303:QAL524303 QKF524303:QKH524303 QUB524303:QUD524303 RDX524303:RDZ524303 RNT524303:RNV524303 RXP524303:RXR524303 SHL524303:SHN524303 SRH524303:SRJ524303 TBD524303:TBF524303 TKZ524303:TLB524303 TUV524303:TUX524303 UER524303:UET524303 UON524303:UOP524303 UYJ524303:UYL524303 VIF524303:VIH524303 VSB524303:VSD524303 WBX524303:WBZ524303 WLT524303:WLV524303 WVP524303:WVR524303 H589839:J589839 JD589839:JF589839 SZ589839:TB589839 ACV589839:ACX589839 AMR589839:AMT589839 AWN589839:AWP589839 BGJ589839:BGL589839 BQF589839:BQH589839 CAB589839:CAD589839 CJX589839:CJZ589839 CTT589839:CTV589839 DDP589839:DDR589839 DNL589839:DNN589839 DXH589839:DXJ589839 EHD589839:EHF589839 EQZ589839:ERB589839 FAV589839:FAX589839 FKR589839:FKT589839 FUN589839:FUP589839 GEJ589839:GEL589839 GOF589839:GOH589839 GYB589839:GYD589839 HHX589839:HHZ589839 HRT589839:HRV589839 IBP589839:IBR589839 ILL589839:ILN589839 IVH589839:IVJ589839 JFD589839:JFF589839 JOZ589839:JPB589839 JYV589839:JYX589839 KIR589839:KIT589839 KSN589839:KSP589839 LCJ589839:LCL589839 LMF589839:LMH589839 LWB589839:LWD589839 MFX589839:MFZ589839 MPT589839:MPV589839 MZP589839:MZR589839 NJL589839:NJN589839 NTH589839:NTJ589839 ODD589839:ODF589839 OMZ589839:ONB589839 OWV589839:OWX589839 PGR589839:PGT589839 PQN589839:PQP589839 QAJ589839:QAL589839 QKF589839:QKH589839 QUB589839:QUD589839 RDX589839:RDZ589839 RNT589839:RNV589839 RXP589839:RXR589839 SHL589839:SHN589839 SRH589839:SRJ589839 TBD589839:TBF589839 TKZ589839:TLB589839 TUV589839:TUX589839 UER589839:UET589839 UON589839:UOP589839 UYJ589839:UYL589839 VIF589839:VIH589839 VSB589839:VSD589839 WBX589839:WBZ589839 WLT589839:WLV589839 WVP589839:WVR589839 H655375:J655375 JD655375:JF655375 SZ655375:TB655375 ACV655375:ACX655375 AMR655375:AMT655375 AWN655375:AWP655375 BGJ655375:BGL655375 BQF655375:BQH655375 CAB655375:CAD655375 CJX655375:CJZ655375 CTT655375:CTV655375 DDP655375:DDR655375 DNL655375:DNN655375 DXH655375:DXJ655375 EHD655375:EHF655375 EQZ655375:ERB655375 FAV655375:FAX655375 FKR655375:FKT655375 FUN655375:FUP655375 GEJ655375:GEL655375 GOF655375:GOH655375 GYB655375:GYD655375 HHX655375:HHZ655375 HRT655375:HRV655375 IBP655375:IBR655375 ILL655375:ILN655375 IVH655375:IVJ655375 JFD655375:JFF655375 JOZ655375:JPB655375 JYV655375:JYX655375 KIR655375:KIT655375 KSN655375:KSP655375 LCJ655375:LCL655375 LMF655375:LMH655375 LWB655375:LWD655375 MFX655375:MFZ655375 MPT655375:MPV655375 MZP655375:MZR655375 NJL655375:NJN655375 NTH655375:NTJ655375 ODD655375:ODF655375 OMZ655375:ONB655375 OWV655375:OWX655375 PGR655375:PGT655375 PQN655375:PQP655375 QAJ655375:QAL655375 QKF655375:QKH655375 QUB655375:QUD655375 RDX655375:RDZ655375 RNT655375:RNV655375 RXP655375:RXR655375 SHL655375:SHN655375 SRH655375:SRJ655375 TBD655375:TBF655375 TKZ655375:TLB655375 TUV655375:TUX655375 UER655375:UET655375 UON655375:UOP655375 UYJ655375:UYL655375 VIF655375:VIH655375 VSB655375:VSD655375 WBX655375:WBZ655375 WLT655375:WLV655375 WVP655375:WVR655375 H720911:J720911 JD720911:JF720911 SZ720911:TB720911 ACV720911:ACX720911 AMR720911:AMT720911 AWN720911:AWP720911 BGJ720911:BGL720911 BQF720911:BQH720911 CAB720911:CAD720911 CJX720911:CJZ720911 CTT720911:CTV720911 DDP720911:DDR720911 DNL720911:DNN720911 DXH720911:DXJ720911 EHD720911:EHF720911 EQZ720911:ERB720911 FAV720911:FAX720911 FKR720911:FKT720911 FUN720911:FUP720911 GEJ720911:GEL720911 GOF720911:GOH720911 GYB720911:GYD720911 HHX720911:HHZ720911 HRT720911:HRV720911 IBP720911:IBR720911 ILL720911:ILN720911 IVH720911:IVJ720911 JFD720911:JFF720911 JOZ720911:JPB720911 JYV720911:JYX720911 KIR720911:KIT720911 KSN720911:KSP720911 LCJ720911:LCL720911 LMF720911:LMH720911 LWB720911:LWD720911 MFX720911:MFZ720911 MPT720911:MPV720911 MZP720911:MZR720911 NJL720911:NJN720911 NTH720911:NTJ720911 ODD720911:ODF720911 OMZ720911:ONB720911 OWV720911:OWX720911 PGR720911:PGT720911 PQN720911:PQP720911 QAJ720911:QAL720911 QKF720911:QKH720911 QUB720911:QUD720911 RDX720911:RDZ720911 RNT720911:RNV720911 RXP720911:RXR720911 SHL720911:SHN720911 SRH720911:SRJ720911 TBD720911:TBF720911 TKZ720911:TLB720911 TUV720911:TUX720911 UER720911:UET720911 UON720911:UOP720911 UYJ720911:UYL720911 VIF720911:VIH720911 VSB720911:VSD720911 WBX720911:WBZ720911 WLT720911:WLV720911 WVP720911:WVR720911 H786447:J786447 JD786447:JF786447 SZ786447:TB786447 ACV786447:ACX786447 AMR786447:AMT786447 AWN786447:AWP786447 BGJ786447:BGL786447 BQF786447:BQH786447 CAB786447:CAD786447 CJX786447:CJZ786447 CTT786447:CTV786447 DDP786447:DDR786447 DNL786447:DNN786447 DXH786447:DXJ786447 EHD786447:EHF786447 EQZ786447:ERB786447 FAV786447:FAX786447 FKR786447:FKT786447 FUN786447:FUP786447 GEJ786447:GEL786447 GOF786447:GOH786447 GYB786447:GYD786447 HHX786447:HHZ786447 HRT786447:HRV786447 IBP786447:IBR786447 ILL786447:ILN786447 IVH786447:IVJ786447 JFD786447:JFF786447 JOZ786447:JPB786447 JYV786447:JYX786447 KIR786447:KIT786447 KSN786447:KSP786447 LCJ786447:LCL786447 LMF786447:LMH786447 LWB786447:LWD786447 MFX786447:MFZ786447 MPT786447:MPV786447 MZP786447:MZR786447 NJL786447:NJN786447 NTH786447:NTJ786447 ODD786447:ODF786447 OMZ786447:ONB786447 OWV786447:OWX786447 PGR786447:PGT786447 PQN786447:PQP786447 QAJ786447:QAL786447 QKF786447:QKH786447 QUB786447:QUD786447 RDX786447:RDZ786447 RNT786447:RNV786447 RXP786447:RXR786447 SHL786447:SHN786447 SRH786447:SRJ786447 TBD786447:TBF786447 TKZ786447:TLB786447 TUV786447:TUX786447 UER786447:UET786447 UON786447:UOP786447 UYJ786447:UYL786447 VIF786447:VIH786447 VSB786447:VSD786447 WBX786447:WBZ786447 WLT786447:WLV786447 WVP786447:WVR786447 H851983:J851983 JD851983:JF851983 SZ851983:TB851983 ACV851983:ACX851983 AMR851983:AMT851983 AWN851983:AWP851983 BGJ851983:BGL851983 BQF851983:BQH851983 CAB851983:CAD851983 CJX851983:CJZ851983 CTT851983:CTV851983 DDP851983:DDR851983 DNL851983:DNN851983 DXH851983:DXJ851983 EHD851983:EHF851983 EQZ851983:ERB851983 FAV851983:FAX851983 FKR851983:FKT851983 FUN851983:FUP851983 GEJ851983:GEL851983 GOF851983:GOH851983 GYB851983:GYD851983 HHX851983:HHZ851983 HRT851983:HRV851983 IBP851983:IBR851983 ILL851983:ILN851983 IVH851983:IVJ851983 JFD851983:JFF851983 JOZ851983:JPB851983 JYV851983:JYX851983 KIR851983:KIT851983 KSN851983:KSP851983 LCJ851983:LCL851983 LMF851983:LMH851983 LWB851983:LWD851983 MFX851983:MFZ851983 MPT851983:MPV851983 MZP851983:MZR851983 NJL851983:NJN851983 NTH851983:NTJ851983 ODD851983:ODF851983 OMZ851983:ONB851983 OWV851983:OWX851983 PGR851983:PGT851983 PQN851983:PQP851983 QAJ851983:QAL851983 QKF851983:QKH851983 QUB851983:QUD851983 RDX851983:RDZ851983 RNT851983:RNV851983 RXP851983:RXR851983 SHL851983:SHN851983 SRH851983:SRJ851983 TBD851983:TBF851983 TKZ851983:TLB851983 TUV851983:TUX851983 UER851983:UET851983 UON851983:UOP851983 UYJ851983:UYL851983 VIF851983:VIH851983 VSB851983:VSD851983 WBX851983:WBZ851983 WLT851983:WLV851983 WVP851983:WVR851983 H917519:J917519 JD917519:JF917519 SZ917519:TB917519 ACV917519:ACX917519 AMR917519:AMT917519 AWN917519:AWP917519 BGJ917519:BGL917519 BQF917519:BQH917519 CAB917519:CAD917519 CJX917519:CJZ917519 CTT917519:CTV917519 DDP917519:DDR917519 DNL917519:DNN917519 DXH917519:DXJ917519 EHD917519:EHF917519 EQZ917519:ERB917519 FAV917519:FAX917519 FKR917519:FKT917519 FUN917519:FUP917519 GEJ917519:GEL917519 GOF917519:GOH917519 GYB917519:GYD917519 HHX917519:HHZ917519 HRT917519:HRV917519 IBP917519:IBR917519 ILL917519:ILN917519 IVH917519:IVJ917519 JFD917519:JFF917519 JOZ917519:JPB917519 JYV917519:JYX917519 KIR917519:KIT917519 KSN917519:KSP917519 LCJ917519:LCL917519 LMF917519:LMH917519 LWB917519:LWD917519 MFX917519:MFZ917519 MPT917519:MPV917519 MZP917519:MZR917519 NJL917519:NJN917519 NTH917519:NTJ917519 ODD917519:ODF917519 OMZ917519:ONB917519 OWV917519:OWX917519 PGR917519:PGT917519 PQN917519:PQP917519 QAJ917519:QAL917519 QKF917519:QKH917519 QUB917519:QUD917519 RDX917519:RDZ917519 RNT917519:RNV917519 RXP917519:RXR917519 SHL917519:SHN917519 SRH917519:SRJ917519 TBD917519:TBF917519 TKZ917519:TLB917519 TUV917519:TUX917519 UER917519:UET917519 UON917519:UOP917519 UYJ917519:UYL917519 VIF917519:VIH917519 VSB917519:VSD917519 WBX917519:WBZ917519 WLT917519:WLV917519 WVP917519:WVR917519 H983055:J983055 JD983055:JF983055 SZ983055:TB983055 ACV983055:ACX983055 AMR983055:AMT983055 AWN983055:AWP983055 BGJ983055:BGL983055 BQF983055:BQH983055 CAB983055:CAD983055 CJX983055:CJZ983055 CTT983055:CTV983055 DDP983055:DDR983055 DNL983055:DNN983055 DXH983055:DXJ983055 EHD983055:EHF983055 EQZ983055:ERB983055 FAV983055:FAX983055 FKR983055:FKT983055 FUN983055:FUP983055 GEJ983055:GEL983055 GOF983055:GOH983055 GYB983055:GYD983055 HHX983055:HHZ983055 HRT983055:HRV983055 IBP983055:IBR983055 ILL983055:ILN983055 IVH983055:IVJ983055 JFD983055:JFF983055 JOZ983055:JPB983055 JYV983055:JYX983055 KIR983055:KIT983055 KSN983055:KSP983055 LCJ983055:LCL983055 LMF983055:LMH983055 LWB983055:LWD983055 MFX983055:MFZ983055 MPT983055:MPV983055 MZP983055:MZR983055 NJL983055:NJN983055 NTH983055:NTJ983055 ODD983055:ODF983055 OMZ983055:ONB983055 OWV983055:OWX983055 PGR983055:PGT983055 PQN983055:PQP983055 QAJ983055:QAL983055 QKF983055:QKH983055 QUB983055:QUD983055 RDX983055:RDZ983055 RNT983055:RNV983055 RXP983055:RXR983055 SHL983055:SHN983055 SRH983055:SRJ983055 TBD983055:TBF983055 TKZ983055:TLB983055 TUV983055:TUX983055 UER983055:UET983055 UON983055:UOP983055 UYJ983055:UYL983055 VIF983055:VIH983055 VSB983055:VSD983055 WBX983055:WBZ983055 WLT983055:WLV983055 WVP983055:WVR983055">
      <formula1>M20:M22</formula1>
    </dataValidation>
    <dataValidation type="list" allowBlank="1" showInputMessage="1" showErrorMessage="1"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ormula1>O20:O22</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$M$15:$M$18</formula1>
    </dataValidation>
  </dataValidations>
  <pageMargins left="0.27559055118110237" right="0.31496062992125984" top="0.41" bottom="0.55118110236220474" header="0.31496062992125984" footer="0.31496062992125984"/>
  <pageSetup scale="59" orientation="portrait" r:id="rId1"/>
  <rowBreaks count="1" manualBreakCount="1">
    <brk id="41" max="8" man="1"/>
  </rowBreaks>
  <colBreaks count="1" manualBreakCount="1">
    <brk id="9" max="57"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2"/>
  <sheetViews>
    <sheetView workbookViewId="0">
      <selection activeCell="J14" sqref="J14"/>
    </sheetView>
  </sheetViews>
  <sheetFormatPr baseColWidth="10" defaultRowHeight="15" x14ac:dyDescent="0.25"/>
  <cols>
    <col min="1" max="1" width="1.28515625" customWidth="1"/>
    <col min="2" max="2" width="30.28515625" style="134" customWidth="1"/>
    <col min="3" max="3" width="31.28515625" customWidth="1"/>
    <col min="4" max="4" width="19.5703125" customWidth="1"/>
    <col min="5" max="5" width="5.85546875" customWidth="1"/>
    <col min="6" max="6" width="29.42578125" customWidth="1"/>
    <col min="7" max="7" width="19.140625" customWidth="1"/>
    <col min="8" max="8" width="16.140625" customWidth="1"/>
    <col min="9" max="9" width="16.28515625" customWidth="1"/>
    <col min="10" max="10" width="15.7109375" customWidth="1"/>
    <col min="11" max="11" width="47.1406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159"/>
      <c r="B1" s="342"/>
      <c r="C1" s="345" t="s">
        <v>229</v>
      </c>
      <c r="D1" s="346"/>
      <c r="E1" s="346"/>
      <c r="F1" s="346"/>
      <c r="G1" s="346"/>
      <c r="H1" s="346"/>
      <c r="I1" s="346"/>
      <c r="J1" s="347"/>
      <c r="K1" s="159"/>
      <c r="L1" s="159"/>
      <c r="M1" s="159"/>
      <c r="N1" s="159"/>
      <c r="O1" s="159"/>
      <c r="P1" s="159"/>
      <c r="Q1" s="159"/>
      <c r="R1" s="159"/>
      <c r="S1" s="159"/>
    </row>
    <row r="2" spans="1:19" ht="26.25" customHeight="1" thickBot="1" x14ac:dyDescent="0.3">
      <c r="A2" s="159"/>
      <c r="B2" s="343"/>
      <c r="C2" s="348" t="s">
        <v>1</v>
      </c>
      <c r="D2" s="349"/>
      <c r="E2" s="349"/>
      <c r="F2" s="349"/>
      <c r="G2" s="349"/>
      <c r="H2" s="349"/>
      <c r="I2" s="349"/>
      <c r="J2" s="350"/>
      <c r="K2" s="159"/>
      <c r="L2" s="159"/>
      <c r="M2" s="159"/>
      <c r="N2" s="159"/>
      <c r="O2" s="159"/>
      <c r="P2" s="159"/>
      <c r="Q2" s="159"/>
      <c r="R2" s="159"/>
      <c r="S2" s="159"/>
    </row>
    <row r="3" spans="1:19" ht="26.25" customHeight="1" thickBot="1" x14ac:dyDescent="0.3">
      <c r="A3" s="159"/>
      <c r="B3" s="343"/>
      <c r="C3" s="348" t="s">
        <v>162</v>
      </c>
      <c r="D3" s="349"/>
      <c r="E3" s="349"/>
      <c r="F3" s="349"/>
      <c r="G3" s="349"/>
      <c r="H3" s="349"/>
      <c r="I3" s="349"/>
      <c r="J3" s="350"/>
      <c r="K3" s="159"/>
      <c r="L3" s="159"/>
      <c r="M3" s="159"/>
      <c r="N3" s="159"/>
      <c r="O3" s="159"/>
      <c r="P3" s="159"/>
      <c r="Q3" s="159"/>
      <c r="R3" s="159"/>
      <c r="S3" s="159"/>
    </row>
    <row r="4" spans="1:19" ht="26.25" customHeight="1" thickBot="1" x14ac:dyDescent="0.3">
      <c r="A4" s="159"/>
      <c r="B4" s="344"/>
      <c r="C4" s="348" t="s">
        <v>210</v>
      </c>
      <c r="D4" s="349"/>
      <c r="E4" s="349"/>
      <c r="F4" s="349"/>
      <c r="G4" s="349"/>
      <c r="H4" s="351" t="s">
        <v>209</v>
      </c>
      <c r="I4" s="352"/>
      <c r="J4" s="353"/>
      <c r="K4" s="159"/>
      <c r="L4" s="159"/>
      <c r="M4" s="159"/>
      <c r="N4" s="159"/>
      <c r="O4" s="159"/>
      <c r="P4" s="159"/>
      <c r="Q4" s="159"/>
      <c r="R4" s="159"/>
      <c r="S4" s="159"/>
    </row>
    <row r="5" spans="1:19" ht="15.75" thickBot="1" x14ac:dyDescent="0.3">
      <c r="B5" s="112"/>
      <c r="C5" s="113"/>
      <c r="D5" s="113"/>
      <c r="E5" s="113"/>
      <c r="F5" s="113"/>
      <c r="G5" s="113"/>
      <c r="H5" s="113"/>
      <c r="I5" s="113"/>
      <c r="J5" s="114"/>
    </row>
    <row r="6" spans="1:19" ht="36.75" thickBot="1" x14ac:dyDescent="0.3">
      <c r="B6" s="115" t="s">
        <v>163</v>
      </c>
      <c r="C6" s="358" t="s">
        <v>191</v>
      </c>
      <c r="D6" s="359"/>
      <c r="E6" s="360"/>
      <c r="F6" s="116"/>
      <c r="G6" s="113"/>
      <c r="H6" s="113"/>
      <c r="I6" s="113"/>
      <c r="J6" s="114"/>
    </row>
    <row r="7" spans="1:19" ht="21.75" customHeight="1" thickBot="1" x14ac:dyDescent="0.3">
      <c r="B7" s="117" t="s">
        <v>116</v>
      </c>
      <c r="C7" s="361" t="s">
        <v>189</v>
      </c>
      <c r="D7" s="362"/>
      <c r="E7" s="363"/>
      <c r="F7" s="116"/>
      <c r="G7" s="113"/>
      <c r="H7" s="113"/>
      <c r="I7" s="113"/>
      <c r="J7" s="114"/>
    </row>
    <row r="8" spans="1:19" ht="24" customHeight="1" thickBot="1" x14ac:dyDescent="0.3">
      <c r="B8" s="117" t="s">
        <v>164</v>
      </c>
      <c r="C8" s="364" t="s">
        <v>192</v>
      </c>
      <c r="D8" s="365"/>
      <c r="E8" s="366"/>
      <c r="F8" s="118"/>
      <c r="G8" s="113"/>
      <c r="H8" s="113"/>
      <c r="I8" s="113"/>
      <c r="J8" s="114"/>
    </row>
    <row r="9" spans="1:19" ht="19.5" customHeight="1" thickBot="1" x14ac:dyDescent="0.3">
      <c r="B9" s="117" t="s">
        <v>165</v>
      </c>
      <c r="C9" s="367" t="s">
        <v>166</v>
      </c>
      <c r="D9" s="368"/>
      <c r="E9" s="369"/>
      <c r="F9" s="116"/>
      <c r="G9" s="113"/>
      <c r="H9" s="113"/>
      <c r="I9" s="113"/>
      <c r="J9" s="114"/>
    </row>
    <row r="10" spans="1:19" ht="52.5" customHeight="1" thickBot="1" x14ac:dyDescent="0.3">
      <c r="B10" s="117" t="s">
        <v>167</v>
      </c>
      <c r="C10" s="370" t="str">
        <f>+'HV 1'!F9</f>
        <v xml:space="preserve">1. Impulsar procesalmente el 70% de las investigaciones administrativas por infracción a las normas de transporte público que se encuentren en trámite al  31 de diciembre de la vigencia inmediatamente anterior. </v>
      </c>
      <c r="D10" s="371"/>
      <c r="E10" s="372"/>
      <c r="F10" s="116"/>
      <c r="G10" s="113"/>
      <c r="H10" s="113"/>
      <c r="I10" s="113"/>
      <c r="J10" s="114"/>
    </row>
    <row r="12" spans="1:19" x14ac:dyDescent="0.25">
      <c r="B12" s="373" t="s">
        <v>182</v>
      </c>
      <c r="C12" s="374"/>
      <c r="D12" s="374"/>
      <c r="E12" s="374"/>
      <c r="F12" s="374"/>
      <c r="G12" s="374"/>
      <c r="H12" s="375"/>
      <c r="I12" s="354" t="s">
        <v>168</v>
      </c>
      <c r="J12" s="355"/>
      <c r="K12" s="355"/>
    </row>
    <row r="13" spans="1:19" s="121" customFormat="1" ht="45" x14ac:dyDescent="0.25">
      <c r="B13" s="119" t="s">
        <v>169</v>
      </c>
      <c r="C13" s="119" t="s">
        <v>170</v>
      </c>
      <c r="D13" s="119" t="s">
        <v>171</v>
      </c>
      <c r="E13" s="119" t="s">
        <v>172</v>
      </c>
      <c r="F13" s="119" t="s">
        <v>173</v>
      </c>
      <c r="G13" s="119" t="s">
        <v>174</v>
      </c>
      <c r="H13" s="119" t="s">
        <v>175</v>
      </c>
      <c r="I13" s="120" t="s">
        <v>176</v>
      </c>
      <c r="J13" s="120" t="s">
        <v>177</v>
      </c>
      <c r="K13" s="120" t="s">
        <v>178</v>
      </c>
    </row>
    <row r="14" spans="1:19" ht="125.25" customHeight="1" x14ac:dyDescent="0.25">
      <c r="B14" s="136">
        <v>1</v>
      </c>
      <c r="C14" s="161" t="s">
        <v>233</v>
      </c>
      <c r="D14" s="138" t="s">
        <v>180</v>
      </c>
      <c r="E14" s="122">
        <v>1</v>
      </c>
      <c r="F14" s="123" t="s">
        <v>11</v>
      </c>
      <c r="G14" s="124" t="s">
        <v>180</v>
      </c>
      <c r="H14" s="125">
        <v>43800</v>
      </c>
      <c r="I14" s="124" t="s">
        <v>180</v>
      </c>
      <c r="J14" s="126">
        <v>43800</v>
      </c>
      <c r="K14" s="165" t="s">
        <v>242</v>
      </c>
    </row>
    <row r="15" spans="1:19" ht="15" customHeight="1" x14ac:dyDescent="0.25">
      <c r="B15" s="356" t="s">
        <v>181</v>
      </c>
      <c r="C15" s="357"/>
      <c r="D15" s="128">
        <f>SUM(D11:D14)</f>
        <v>0</v>
      </c>
      <c r="E15" s="129">
        <f>SUM(E14:E14)</f>
        <v>1</v>
      </c>
      <c r="F15" s="130"/>
      <c r="G15" s="128">
        <f>SUM(G11:G14)</f>
        <v>0</v>
      </c>
      <c r="H15" s="131"/>
      <c r="I15" s="132">
        <f>+SUM(I14:I14)</f>
        <v>0</v>
      </c>
      <c r="J15" s="133"/>
      <c r="K15" s="133"/>
    </row>
    <row r="17" spans="8:9" x14ac:dyDescent="0.25">
      <c r="H17" s="135"/>
    </row>
    <row r="18" spans="8:9" x14ac:dyDescent="0.25">
      <c r="H18" s="135"/>
      <c r="I18" s="135"/>
    </row>
    <row r="19" spans="8:9" x14ac:dyDescent="0.25">
      <c r="H19" s="135"/>
    </row>
    <row r="20" spans="8:9" x14ac:dyDescent="0.25">
      <c r="H20" s="135"/>
    </row>
    <row r="21" spans="8:9" x14ac:dyDescent="0.25">
      <c r="H21" s="135"/>
    </row>
    <row r="22" spans="8:9" x14ac:dyDescent="0.25">
      <c r="H22" s="135"/>
    </row>
  </sheetData>
  <mergeCells count="14">
    <mergeCell ref="I12:K12"/>
    <mergeCell ref="B15:C15"/>
    <mergeCell ref="C6:E6"/>
    <mergeCell ref="C7:E7"/>
    <mergeCell ref="C8:E8"/>
    <mergeCell ref="C9:E9"/>
    <mergeCell ref="C10:E10"/>
    <mergeCell ref="B12:H12"/>
    <mergeCell ref="B1:B4"/>
    <mergeCell ref="C1:J1"/>
    <mergeCell ref="C2:J2"/>
    <mergeCell ref="C3:J3"/>
    <mergeCell ref="C4:G4"/>
    <mergeCell ref="H4:J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65"/>
  <sheetViews>
    <sheetView topLeftCell="A31" zoomScale="90" zoomScaleNormal="90" zoomScaleSheetLayoutView="100" workbookViewId="0">
      <selection activeCell="J42" sqref="J42"/>
    </sheetView>
  </sheetViews>
  <sheetFormatPr baseColWidth="10" defaultRowHeight="12.75" x14ac:dyDescent="0.2"/>
  <cols>
    <col min="1" max="1" width="1" style="2" customWidth="1"/>
    <col min="2" max="2" width="25.42578125" style="1" customWidth="1"/>
    <col min="3" max="3" width="14.5703125" style="2" customWidth="1"/>
    <col min="4" max="4" width="20.140625" style="2" customWidth="1"/>
    <col min="5" max="5" width="16.42578125" style="2" customWidth="1"/>
    <col min="6" max="6" width="25" style="2" customWidth="1"/>
    <col min="7" max="7" width="28.140625" style="3" customWidth="1"/>
    <col min="8" max="8" width="20.5703125" style="2" customWidth="1"/>
    <col min="9" max="9" width="22.42578125" style="2" customWidth="1"/>
    <col min="10" max="11" width="22.42578125" style="55" customWidth="1"/>
    <col min="12" max="21" width="11.42578125" style="4"/>
    <col min="22" max="24" width="11.42578125" style="5"/>
    <col min="25" max="256" width="11.42578125" style="2"/>
    <col min="257" max="257" width="1" style="2" customWidth="1"/>
    <col min="258" max="258" width="25.42578125" style="2" customWidth="1"/>
    <col min="259" max="259" width="14.5703125" style="2" customWidth="1"/>
    <col min="260" max="260" width="20.140625" style="2" customWidth="1"/>
    <col min="261" max="261" width="16.42578125" style="2" customWidth="1"/>
    <col min="262" max="262" width="25" style="2" customWidth="1"/>
    <col min="263" max="263" width="28.140625" style="2" customWidth="1"/>
    <col min="264" max="264" width="20.5703125" style="2" customWidth="1"/>
    <col min="265" max="267" width="22.42578125" style="2" customWidth="1"/>
    <col min="268" max="512" width="11.42578125" style="2"/>
    <col min="513" max="513" width="1" style="2" customWidth="1"/>
    <col min="514" max="514" width="25.42578125" style="2" customWidth="1"/>
    <col min="515" max="515" width="14.5703125" style="2" customWidth="1"/>
    <col min="516" max="516" width="20.140625" style="2" customWidth="1"/>
    <col min="517" max="517" width="16.42578125" style="2" customWidth="1"/>
    <col min="518" max="518" width="25" style="2" customWidth="1"/>
    <col min="519" max="519" width="28.140625" style="2" customWidth="1"/>
    <col min="520" max="520" width="20.5703125" style="2" customWidth="1"/>
    <col min="521" max="523" width="22.42578125" style="2" customWidth="1"/>
    <col min="524" max="768" width="11.42578125" style="2"/>
    <col min="769" max="769" width="1" style="2" customWidth="1"/>
    <col min="770" max="770" width="25.42578125" style="2" customWidth="1"/>
    <col min="771" max="771" width="14.5703125" style="2" customWidth="1"/>
    <col min="772" max="772" width="20.140625" style="2" customWidth="1"/>
    <col min="773" max="773" width="16.42578125" style="2" customWidth="1"/>
    <col min="774" max="774" width="25" style="2" customWidth="1"/>
    <col min="775" max="775" width="28.140625" style="2" customWidth="1"/>
    <col min="776" max="776" width="20.5703125" style="2" customWidth="1"/>
    <col min="777" max="779" width="22.42578125" style="2" customWidth="1"/>
    <col min="780" max="1024" width="11.42578125" style="2"/>
    <col min="1025" max="1025" width="1" style="2" customWidth="1"/>
    <col min="1026" max="1026" width="25.42578125" style="2" customWidth="1"/>
    <col min="1027" max="1027" width="14.5703125" style="2" customWidth="1"/>
    <col min="1028" max="1028" width="20.140625" style="2" customWidth="1"/>
    <col min="1029" max="1029" width="16.42578125" style="2" customWidth="1"/>
    <col min="1030" max="1030" width="25" style="2" customWidth="1"/>
    <col min="1031" max="1031" width="28.140625" style="2" customWidth="1"/>
    <col min="1032" max="1032" width="20.5703125" style="2" customWidth="1"/>
    <col min="1033" max="1035" width="22.42578125" style="2" customWidth="1"/>
    <col min="1036" max="1280" width="11.42578125" style="2"/>
    <col min="1281" max="1281" width="1" style="2" customWidth="1"/>
    <col min="1282" max="1282" width="25.42578125" style="2" customWidth="1"/>
    <col min="1283" max="1283" width="14.5703125" style="2" customWidth="1"/>
    <col min="1284" max="1284" width="20.140625" style="2" customWidth="1"/>
    <col min="1285" max="1285" width="16.42578125" style="2" customWidth="1"/>
    <col min="1286" max="1286" width="25" style="2" customWidth="1"/>
    <col min="1287" max="1287" width="28.140625" style="2" customWidth="1"/>
    <col min="1288" max="1288" width="20.5703125" style="2" customWidth="1"/>
    <col min="1289" max="1291" width="22.42578125" style="2" customWidth="1"/>
    <col min="1292" max="1536" width="11.42578125" style="2"/>
    <col min="1537" max="1537" width="1" style="2" customWidth="1"/>
    <col min="1538" max="1538" width="25.42578125" style="2" customWidth="1"/>
    <col min="1539" max="1539" width="14.5703125" style="2" customWidth="1"/>
    <col min="1540" max="1540" width="20.140625" style="2" customWidth="1"/>
    <col min="1541" max="1541" width="16.42578125" style="2" customWidth="1"/>
    <col min="1542" max="1542" width="25" style="2" customWidth="1"/>
    <col min="1543" max="1543" width="28.140625" style="2" customWidth="1"/>
    <col min="1544" max="1544" width="20.5703125" style="2" customWidth="1"/>
    <col min="1545" max="1547" width="22.42578125" style="2" customWidth="1"/>
    <col min="1548" max="1792" width="11.42578125" style="2"/>
    <col min="1793" max="1793" width="1" style="2" customWidth="1"/>
    <col min="1794" max="1794" width="25.42578125" style="2" customWidth="1"/>
    <col min="1795" max="1795" width="14.5703125" style="2" customWidth="1"/>
    <col min="1796" max="1796" width="20.140625" style="2" customWidth="1"/>
    <col min="1797" max="1797" width="16.42578125" style="2" customWidth="1"/>
    <col min="1798" max="1798" width="25" style="2" customWidth="1"/>
    <col min="1799" max="1799" width="28.140625" style="2" customWidth="1"/>
    <col min="1800" max="1800" width="20.5703125" style="2" customWidth="1"/>
    <col min="1801" max="1803" width="22.42578125" style="2" customWidth="1"/>
    <col min="1804" max="2048" width="11.42578125" style="2"/>
    <col min="2049" max="2049" width="1" style="2" customWidth="1"/>
    <col min="2050" max="2050" width="25.42578125" style="2" customWidth="1"/>
    <col min="2051" max="2051" width="14.5703125" style="2" customWidth="1"/>
    <col min="2052" max="2052" width="20.140625" style="2" customWidth="1"/>
    <col min="2053" max="2053" width="16.42578125" style="2" customWidth="1"/>
    <col min="2054" max="2054" width="25" style="2" customWidth="1"/>
    <col min="2055" max="2055" width="28.140625" style="2" customWidth="1"/>
    <col min="2056" max="2056" width="20.5703125" style="2" customWidth="1"/>
    <col min="2057" max="2059" width="22.42578125" style="2" customWidth="1"/>
    <col min="2060" max="2304" width="11.42578125" style="2"/>
    <col min="2305" max="2305" width="1" style="2" customWidth="1"/>
    <col min="2306" max="2306" width="25.42578125" style="2" customWidth="1"/>
    <col min="2307" max="2307" width="14.5703125" style="2" customWidth="1"/>
    <col min="2308" max="2308" width="20.140625" style="2" customWidth="1"/>
    <col min="2309" max="2309" width="16.42578125" style="2" customWidth="1"/>
    <col min="2310" max="2310" width="25" style="2" customWidth="1"/>
    <col min="2311" max="2311" width="28.140625" style="2" customWidth="1"/>
    <col min="2312" max="2312" width="20.5703125" style="2" customWidth="1"/>
    <col min="2313" max="2315" width="22.42578125" style="2" customWidth="1"/>
    <col min="2316" max="2560" width="11.42578125" style="2"/>
    <col min="2561" max="2561" width="1" style="2" customWidth="1"/>
    <col min="2562" max="2562" width="25.42578125" style="2" customWidth="1"/>
    <col min="2563" max="2563" width="14.5703125" style="2" customWidth="1"/>
    <col min="2564" max="2564" width="20.140625" style="2" customWidth="1"/>
    <col min="2565" max="2565" width="16.42578125" style="2" customWidth="1"/>
    <col min="2566" max="2566" width="25" style="2" customWidth="1"/>
    <col min="2567" max="2567" width="28.140625" style="2" customWidth="1"/>
    <col min="2568" max="2568" width="20.5703125" style="2" customWidth="1"/>
    <col min="2569" max="2571" width="22.42578125" style="2" customWidth="1"/>
    <col min="2572" max="2816" width="11.42578125" style="2"/>
    <col min="2817" max="2817" width="1" style="2" customWidth="1"/>
    <col min="2818" max="2818" width="25.42578125" style="2" customWidth="1"/>
    <col min="2819" max="2819" width="14.5703125" style="2" customWidth="1"/>
    <col min="2820" max="2820" width="20.140625" style="2" customWidth="1"/>
    <col min="2821" max="2821" width="16.42578125" style="2" customWidth="1"/>
    <col min="2822" max="2822" width="25" style="2" customWidth="1"/>
    <col min="2823" max="2823" width="28.140625" style="2" customWidth="1"/>
    <col min="2824" max="2824" width="20.5703125" style="2" customWidth="1"/>
    <col min="2825" max="2827" width="22.42578125" style="2" customWidth="1"/>
    <col min="2828" max="3072" width="11.42578125" style="2"/>
    <col min="3073" max="3073" width="1" style="2" customWidth="1"/>
    <col min="3074" max="3074" width="25.42578125" style="2" customWidth="1"/>
    <col min="3075" max="3075" width="14.5703125" style="2" customWidth="1"/>
    <col min="3076" max="3076" width="20.140625" style="2" customWidth="1"/>
    <col min="3077" max="3077" width="16.42578125" style="2" customWidth="1"/>
    <col min="3078" max="3078" width="25" style="2" customWidth="1"/>
    <col min="3079" max="3079" width="28.140625" style="2" customWidth="1"/>
    <col min="3080" max="3080" width="20.5703125" style="2" customWidth="1"/>
    <col min="3081" max="3083" width="22.42578125" style="2" customWidth="1"/>
    <col min="3084" max="3328" width="11.42578125" style="2"/>
    <col min="3329" max="3329" width="1" style="2" customWidth="1"/>
    <col min="3330" max="3330" width="25.42578125" style="2" customWidth="1"/>
    <col min="3331" max="3331" width="14.5703125" style="2" customWidth="1"/>
    <col min="3332" max="3332" width="20.140625" style="2" customWidth="1"/>
    <col min="3333" max="3333" width="16.42578125" style="2" customWidth="1"/>
    <col min="3334" max="3334" width="25" style="2" customWidth="1"/>
    <col min="3335" max="3335" width="28.140625" style="2" customWidth="1"/>
    <col min="3336" max="3336" width="20.5703125" style="2" customWidth="1"/>
    <col min="3337" max="3339" width="22.42578125" style="2" customWidth="1"/>
    <col min="3340" max="3584" width="11.42578125" style="2"/>
    <col min="3585" max="3585" width="1" style="2" customWidth="1"/>
    <col min="3586" max="3586" width="25.42578125" style="2" customWidth="1"/>
    <col min="3587" max="3587" width="14.5703125" style="2" customWidth="1"/>
    <col min="3588" max="3588" width="20.140625" style="2" customWidth="1"/>
    <col min="3589" max="3589" width="16.42578125" style="2" customWidth="1"/>
    <col min="3590" max="3590" width="25" style="2" customWidth="1"/>
    <col min="3591" max="3591" width="28.140625" style="2" customWidth="1"/>
    <col min="3592" max="3592" width="20.5703125" style="2" customWidth="1"/>
    <col min="3593" max="3595" width="22.42578125" style="2" customWidth="1"/>
    <col min="3596" max="3840" width="11.42578125" style="2"/>
    <col min="3841" max="3841" width="1" style="2" customWidth="1"/>
    <col min="3842" max="3842" width="25.42578125" style="2" customWidth="1"/>
    <col min="3843" max="3843" width="14.5703125" style="2" customWidth="1"/>
    <col min="3844" max="3844" width="20.140625" style="2" customWidth="1"/>
    <col min="3845" max="3845" width="16.42578125" style="2" customWidth="1"/>
    <col min="3846" max="3846" width="25" style="2" customWidth="1"/>
    <col min="3847" max="3847" width="28.140625" style="2" customWidth="1"/>
    <col min="3848" max="3848" width="20.5703125" style="2" customWidth="1"/>
    <col min="3849" max="3851" width="22.42578125" style="2" customWidth="1"/>
    <col min="3852" max="4096" width="11.42578125" style="2"/>
    <col min="4097" max="4097" width="1" style="2" customWidth="1"/>
    <col min="4098" max="4098" width="25.42578125" style="2" customWidth="1"/>
    <col min="4099" max="4099" width="14.5703125" style="2" customWidth="1"/>
    <col min="4100" max="4100" width="20.140625" style="2" customWidth="1"/>
    <col min="4101" max="4101" width="16.42578125" style="2" customWidth="1"/>
    <col min="4102" max="4102" width="25" style="2" customWidth="1"/>
    <col min="4103" max="4103" width="28.140625" style="2" customWidth="1"/>
    <col min="4104" max="4104" width="20.5703125" style="2" customWidth="1"/>
    <col min="4105" max="4107" width="22.42578125" style="2" customWidth="1"/>
    <col min="4108" max="4352" width="11.42578125" style="2"/>
    <col min="4353" max="4353" width="1" style="2" customWidth="1"/>
    <col min="4354" max="4354" width="25.42578125" style="2" customWidth="1"/>
    <col min="4355" max="4355" width="14.5703125" style="2" customWidth="1"/>
    <col min="4356" max="4356" width="20.140625" style="2" customWidth="1"/>
    <col min="4357" max="4357" width="16.42578125" style="2" customWidth="1"/>
    <col min="4358" max="4358" width="25" style="2" customWidth="1"/>
    <col min="4359" max="4359" width="28.140625" style="2" customWidth="1"/>
    <col min="4360" max="4360" width="20.5703125" style="2" customWidth="1"/>
    <col min="4361" max="4363" width="22.42578125" style="2" customWidth="1"/>
    <col min="4364" max="4608" width="11.42578125" style="2"/>
    <col min="4609" max="4609" width="1" style="2" customWidth="1"/>
    <col min="4610" max="4610" width="25.42578125" style="2" customWidth="1"/>
    <col min="4611" max="4611" width="14.5703125" style="2" customWidth="1"/>
    <col min="4612" max="4612" width="20.140625" style="2" customWidth="1"/>
    <col min="4613" max="4613" width="16.42578125" style="2" customWidth="1"/>
    <col min="4614" max="4614" width="25" style="2" customWidth="1"/>
    <col min="4615" max="4615" width="28.140625" style="2" customWidth="1"/>
    <col min="4616" max="4616" width="20.5703125" style="2" customWidth="1"/>
    <col min="4617" max="4619" width="22.42578125" style="2" customWidth="1"/>
    <col min="4620" max="4864" width="11.42578125" style="2"/>
    <col min="4865" max="4865" width="1" style="2" customWidth="1"/>
    <col min="4866" max="4866" width="25.42578125" style="2" customWidth="1"/>
    <col min="4867" max="4867" width="14.5703125" style="2" customWidth="1"/>
    <col min="4868" max="4868" width="20.140625" style="2" customWidth="1"/>
    <col min="4869" max="4869" width="16.42578125" style="2" customWidth="1"/>
    <col min="4870" max="4870" width="25" style="2" customWidth="1"/>
    <col min="4871" max="4871" width="28.140625" style="2" customWidth="1"/>
    <col min="4872" max="4872" width="20.5703125" style="2" customWidth="1"/>
    <col min="4873" max="4875" width="22.42578125" style="2" customWidth="1"/>
    <col min="4876" max="5120" width="11.42578125" style="2"/>
    <col min="5121" max="5121" width="1" style="2" customWidth="1"/>
    <col min="5122" max="5122" width="25.42578125" style="2" customWidth="1"/>
    <col min="5123" max="5123" width="14.5703125" style="2" customWidth="1"/>
    <col min="5124" max="5124" width="20.140625" style="2" customWidth="1"/>
    <col min="5125" max="5125" width="16.42578125" style="2" customWidth="1"/>
    <col min="5126" max="5126" width="25" style="2" customWidth="1"/>
    <col min="5127" max="5127" width="28.140625" style="2" customWidth="1"/>
    <col min="5128" max="5128" width="20.5703125" style="2" customWidth="1"/>
    <col min="5129" max="5131" width="22.42578125" style="2" customWidth="1"/>
    <col min="5132" max="5376" width="11.42578125" style="2"/>
    <col min="5377" max="5377" width="1" style="2" customWidth="1"/>
    <col min="5378" max="5378" width="25.42578125" style="2" customWidth="1"/>
    <col min="5379" max="5379" width="14.5703125" style="2" customWidth="1"/>
    <col min="5380" max="5380" width="20.140625" style="2" customWidth="1"/>
    <col min="5381" max="5381" width="16.42578125" style="2" customWidth="1"/>
    <col min="5382" max="5382" width="25" style="2" customWidth="1"/>
    <col min="5383" max="5383" width="28.140625" style="2" customWidth="1"/>
    <col min="5384" max="5384" width="20.5703125" style="2" customWidth="1"/>
    <col min="5385" max="5387" width="22.42578125" style="2" customWidth="1"/>
    <col min="5388" max="5632" width="11.42578125" style="2"/>
    <col min="5633" max="5633" width="1" style="2" customWidth="1"/>
    <col min="5634" max="5634" width="25.42578125" style="2" customWidth="1"/>
    <col min="5635" max="5635" width="14.5703125" style="2" customWidth="1"/>
    <col min="5636" max="5636" width="20.140625" style="2" customWidth="1"/>
    <col min="5637" max="5637" width="16.42578125" style="2" customWidth="1"/>
    <col min="5638" max="5638" width="25" style="2" customWidth="1"/>
    <col min="5639" max="5639" width="28.140625" style="2" customWidth="1"/>
    <col min="5640" max="5640" width="20.5703125" style="2" customWidth="1"/>
    <col min="5641" max="5643" width="22.42578125" style="2" customWidth="1"/>
    <col min="5644" max="5888" width="11.42578125" style="2"/>
    <col min="5889" max="5889" width="1" style="2" customWidth="1"/>
    <col min="5890" max="5890" width="25.42578125" style="2" customWidth="1"/>
    <col min="5891" max="5891" width="14.5703125" style="2" customWidth="1"/>
    <col min="5892" max="5892" width="20.140625" style="2" customWidth="1"/>
    <col min="5893" max="5893" width="16.42578125" style="2" customWidth="1"/>
    <col min="5894" max="5894" width="25" style="2" customWidth="1"/>
    <col min="5895" max="5895" width="28.140625" style="2" customWidth="1"/>
    <col min="5896" max="5896" width="20.5703125" style="2" customWidth="1"/>
    <col min="5897" max="5899" width="22.42578125" style="2" customWidth="1"/>
    <col min="5900" max="6144" width="11.42578125" style="2"/>
    <col min="6145" max="6145" width="1" style="2" customWidth="1"/>
    <col min="6146" max="6146" width="25.42578125" style="2" customWidth="1"/>
    <col min="6147" max="6147" width="14.5703125" style="2" customWidth="1"/>
    <col min="6148" max="6148" width="20.140625" style="2" customWidth="1"/>
    <col min="6149" max="6149" width="16.42578125" style="2" customWidth="1"/>
    <col min="6150" max="6150" width="25" style="2" customWidth="1"/>
    <col min="6151" max="6151" width="28.140625" style="2" customWidth="1"/>
    <col min="6152" max="6152" width="20.5703125" style="2" customWidth="1"/>
    <col min="6153" max="6155" width="22.42578125" style="2" customWidth="1"/>
    <col min="6156" max="6400" width="11.42578125" style="2"/>
    <col min="6401" max="6401" width="1" style="2" customWidth="1"/>
    <col min="6402" max="6402" width="25.42578125" style="2" customWidth="1"/>
    <col min="6403" max="6403" width="14.5703125" style="2" customWidth="1"/>
    <col min="6404" max="6404" width="20.140625" style="2" customWidth="1"/>
    <col min="6405" max="6405" width="16.42578125" style="2" customWidth="1"/>
    <col min="6406" max="6406" width="25" style="2" customWidth="1"/>
    <col min="6407" max="6407" width="28.140625" style="2" customWidth="1"/>
    <col min="6408" max="6408" width="20.5703125" style="2" customWidth="1"/>
    <col min="6409" max="6411" width="22.42578125" style="2" customWidth="1"/>
    <col min="6412" max="6656" width="11.42578125" style="2"/>
    <col min="6657" max="6657" width="1" style="2" customWidth="1"/>
    <col min="6658" max="6658" width="25.42578125" style="2" customWidth="1"/>
    <col min="6659" max="6659" width="14.5703125" style="2" customWidth="1"/>
    <col min="6660" max="6660" width="20.140625" style="2" customWidth="1"/>
    <col min="6661" max="6661" width="16.42578125" style="2" customWidth="1"/>
    <col min="6662" max="6662" width="25" style="2" customWidth="1"/>
    <col min="6663" max="6663" width="28.140625" style="2" customWidth="1"/>
    <col min="6664" max="6664" width="20.5703125" style="2" customWidth="1"/>
    <col min="6665" max="6667" width="22.42578125" style="2" customWidth="1"/>
    <col min="6668" max="6912" width="11.42578125" style="2"/>
    <col min="6913" max="6913" width="1" style="2" customWidth="1"/>
    <col min="6914" max="6914" width="25.42578125" style="2" customWidth="1"/>
    <col min="6915" max="6915" width="14.5703125" style="2" customWidth="1"/>
    <col min="6916" max="6916" width="20.140625" style="2" customWidth="1"/>
    <col min="6917" max="6917" width="16.42578125" style="2" customWidth="1"/>
    <col min="6918" max="6918" width="25" style="2" customWidth="1"/>
    <col min="6919" max="6919" width="28.140625" style="2" customWidth="1"/>
    <col min="6920" max="6920" width="20.5703125" style="2" customWidth="1"/>
    <col min="6921" max="6923" width="22.42578125" style="2" customWidth="1"/>
    <col min="6924" max="7168" width="11.42578125" style="2"/>
    <col min="7169" max="7169" width="1" style="2" customWidth="1"/>
    <col min="7170" max="7170" width="25.42578125" style="2" customWidth="1"/>
    <col min="7171" max="7171" width="14.5703125" style="2" customWidth="1"/>
    <col min="7172" max="7172" width="20.140625" style="2" customWidth="1"/>
    <col min="7173" max="7173" width="16.42578125" style="2" customWidth="1"/>
    <col min="7174" max="7174" width="25" style="2" customWidth="1"/>
    <col min="7175" max="7175" width="28.140625" style="2" customWidth="1"/>
    <col min="7176" max="7176" width="20.5703125" style="2" customWidth="1"/>
    <col min="7177" max="7179" width="22.42578125" style="2" customWidth="1"/>
    <col min="7180" max="7424" width="11.42578125" style="2"/>
    <col min="7425" max="7425" width="1" style="2" customWidth="1"/>
    <col min="7426" max="7426" width="25.42578125" style="2" customWidth="1"/>
    <col min="7427" max="7427" width="14.5703125" style="2" customWidth="1"/>
    <col min="7428" max="7428" width="20.140625" style="2" customWidth="1"/>
    <col min="7429" max="7429" width="16.42578125" style="2" customWidth="1"/>
    <col min="7430" max="7430" width="25" style="2" customWidth="1"/>
    <col min="7431" max="7431" width="28.140625" style="2" customWidth="1"/>
    <col min="7432" max="7432" width="20.5703125" style="2" customWidth="1"/>
    <col min="7433" max="7435" width="22.42578125" style="2" customWidth="1"/>
    <col min="7436" max="7680" width="11.42578125" style="2"/>
    <col min="7681" max="7681" width="1" style="2" customWidth="1"/>
    <col min="7682" max="7682" width="25.42578125" style="2" customWidth="1"/>
    <col min="7683" max="7683" width="14.5703125" style="2" customWidth="1"/>
    <col min="7684" max="7684" width="20.140625" style="2" customWidth="1"/>
    <col min="7685" max="7685" width="16.42578125" style="2" customWidth="1"/>
    <col min="7686" max="7686" width="25" style="2" customWidth="1"/>
    <col min="7687" max="7687" width="28.140625" style="2" customWidth="1"/>
    <col min="7688" max="7688" width="20.5703125" style="2" customWidth="1"/>
    <col min="7689" max="7691" width="22.42578125" style="2" customWidth="1"/>
    <col min="7692" max="7936" width="11.42578125" style="2"/>
    <col min="7937" max="7937" width="1" style="2" customWidth="1"/>
    <col min="7938" max="7938" width="25.42578125" style="2" customWidth="1"/>
    <col min="7939" max="7939" width="14.5703125" style="2" customWidth="1"/>
    <col min="7940" max="7940" width="20.140625" style="2" customWidth="1"/>
    <col min="7941" max="7941" width="16.42578125" style="2" customWidth="1"/>
    <col min="7942" max="7942" width="25" style="2" customWidth="1"/>
    <col min="7943" max="7943" width="28.140625" style="2" customWidth="1"/>
    <col min="7944" max="7944" width="20.5703125" style="2" customWidth="1"/>
    <col min="7945" max="7947" width="22.42578125" style="2" customWidth="1"/>
    <col min="7948" max="8192" width="11.42578125" style="2"/>
    <col min="8193" max="8193" width="1" style="2" customWidth="1"/>
    <col min="8194" max="8194" width="25.42578125" style="2" customWidth="1"/>
    <col min="8195" max="8195" width="14.5703125" style="2" customWidth="1"/>
    <col min="8196" max="8196" width="20.140625" style="2" customWidth="1"/>
    <col min="8197" max="8197" width="16.42578125" style="2" customWidth="1"/>
    <col min="8198" max="8198" width="25" style="2" customWidth="1"/>
    <col min="8199" max="8199" width="28.140625" style="2" customWidth="1"/>
    <col min="8200" max="8200" width="20.5703125" style="2" customWidth="1"/>
    <col min="8201" max="8203" width="22.42578125" style="2" customWidth="1"/>
    <col min="8204" max="8448" width="11.42578125" style="2"/>
    <col min="8449" max="8449" width="1" style="2" customWidth="1"/>
    <col min="8450" max="8450" width="25.42578125" style="2" customWidth="1"/>
    <col min="8451" max="8451" width="14.5703125" style="2" customWidth="1"/>
    <col min="8452" max="8452" width="20.140625" style="2" customWidth="1"/>
    <col min="8453" max="8453" width="16.42578125" style="2" customWidth="1"/>
    <col min="8454" max="8454" width="25" style="2" customWidth="1"/>
    <col min="8455" max="8455" width="28.140625" style="2" customWidth="1"/>
    <col min="8456" max="8456" width="20.5703125" style="2" customWidth="1"/>
    <col min="8457" max="8459" width="22.42578125" style="2" customWidth="1"/>
    <col min="8460" max="8704" width="11.42578125" style="2"/>
    <col min="8705" max="8705" width="1" style="2" customWidth="1"/>
    <col min="8706" max="8706" width="25.42578125" style="2" customWidth="1"/>
    <col min="8707" max="8707" width="14.5703125" style="2" customWidth="1"/>
    <col min="8708" max="8708" width="20.140625" style="2" customWidth="1"/>
    <col min="8709" max="8709" width="16.42578125" style="2" customWidth="1"/>
    <col min="8710" max="8710" width="25" style="2" customWidth="1"/>
    <col min="8711" max="8711" width="28.140625" style="2" customWidth="1"/>
    <col min="8712" max="8712" width="20.5703125" style="2" customWidth="1"/>
    <col min="8713" max="8715" width="22.42578125" style="2" customWidth="1"/>
    <col min="8716" max="8960" width="11.42578125" style="2"/>
    <col min="8961" max="8961" width="1" style="2" customWidth="1"/>
    <col min="8962" max="8962" width="25.42578125" style="2" customWidth="1"/>
    <col min="8963" max="8963" width="14.5703125" style="2" customWidth="1"/>
    <col min="8964" max="8964" width="20.140625" style="2" customWidth="1"/>
    <col min="8965" max="8965" width="16.42578125" style="2" customWidth="1"/>
    <col min="8966" max="8966" width="25" style="2" customWidth="1"/>
    <col min="8967" max="8967" width="28.140625" style="2" customWidth="1"/>
    <col min="8968" max="8968" width="20.5703125" style="2" customWidth="1"/>
    <col min="8969" max="8971" width="22.42578125" style="2" customWidth="1"/>
    <col min="8972" max="9216" width="11.42578125" style="2"/>
    <col min="9217" max="9217" width="1" style="2" customWidth="1"/>
    <col min="9218" max="9218" width="25.42578125" style="2" customWidth="1"/>
    <col min="9219" max="9219" width="14.5703125" style="2" customWidth="1"/>
    <col min="9220" max="9220" width="20.140625" style="2" customWidth="1"/>
    <col min="9221" max="9221" width="16.42578125" style="2" customWidth="1"/>
    <col min="9222" max="9222" width="25" style="2" customWidth="1"/>
    <col min="9223" max="9223" width="28.140625" style="2" customWidth="1"/>
    <col min="9224" max="9224" width="20.5703125" style="2" customWidth="1"/>
    <col min="9225" max="9227" width="22.42578125" style="2" customWidth="1"/>
    <col min="9228" max="9472" width="11.42578125" style="2"/>
    <col min="9473" max="9473" width="1" style="2" customWidth="1"/>
    <col min="9474" max="9474" width="25.42578125" style="2" customWidth="1"/>
    <col min="9475" max="9475" width="14.5703125" style="2" customWidth="1"/>
    <col min="9476" max="9476" width="20.140625" style="2" customWidth="1"/>
    <col min="9477" max="9477" width="16.42578125" style="2" customWidth="1"/>
    <col min="9478" max="9478" width="25" style="2" customWidth="1"/>
    <col min="9479" max="9479" width="28.140625" style="2" customWidth="1"/>
    <col min="9480" max="9480" width="20.5703125" style="2" customWidth="1"/>
    <col min="9481" max="9483" width="22.42578125" style="2" customWidth="1"/>
    <col min="9484" max="9728" width="11.42578125" style="2"/>
    <col min="9729" max="9729" width="1" style="2" customWidth="1"/>
    <col min="9730" max="9730" width="25.42578125" style="2" customWidth="1"/>
    <col min="9731" max="9731" width="14.5703125" style="2" customWidth="1"/>
    <col min="9732" max="9732" width="20.140625" style="2" customWidth="1"/>
    <col min="9733" max="9733" width="16.42578125" style="2" customWidth="1"/>
    <col min="9734" max="9734" width="25" style="2" customWidth="1"/>
    <col min="9735" max="9735" width="28.140625" style="2" customWidth="1"/>
    <col min="9736" max="9736" width="20.5703125" style="2" customWidth="1"/>
    <col min="9737" max="9739" width="22.42578125" style="2" customWidth="1"/>
    <col min="9740" max="9984" width="11.42578125" style="2"/>
    <col min="9985" max="9985" width="1" style="2" customWidth="1"/>
    <col min="9986" max="9986" width="25.42578125" style="2" customWidth="1"/>
    <col min="9987" max="9987" width="14.5703125" style="2" customWidth="1"/>
    <col min="9988" max="9988" width="20.140625" style="2" customWidth="1"/>
    <col min="9989" max="9989" width="16.42578125" style="2" customWidth="1"/>
    <col min="9990" max="9990" width="25" style="2" customWidth="1"/>
    <col min="9991" max="9991" width="28.140625" style="2" customWidth="1"/>
    <col min="9992" max="9992" width="20.5703125" style="2" customWidth="1"/>
    <col min="9993" max="9995" width="22.42578125" style="2" customWidth="1"/>
    <col min="9996" max="10240" width="11.42578125" style="2"/>
    <col min="10241" max="10241" width="1" style="2" customWidth="1"/>
    <col min="10242" max="10242" width="25.42578125" style="2" customWidth="1"/>
    <col min="10243" max="10243" width="14.5703125" style="2" customWidth="1"/>
    <col min="10244" max="10244" width="20.140625" style="2" customWidth="1"/>
    <col min="10245" max="10245" width="16.42578125" style="2" customWidth="1"/>
    <col min="10246" max="10246" width="25" style="2" customWidth="1"/>
    <col min="10247" max="10247" width="28.140625" style="2" customWidth="1"/>
    <col min="10248" max="10248" width="20.5703125" style="2" customWidth="1"/>
    <col min="10249" max="10251" width="22.42578125" style="2" customWidth="1"/>
    <col min="10252" max="10496" width="11.42578125" style="2"/>
    <col min="10497" max="10497" width="1" style="2" customWidth="1"/>
    <col min="10498" max="10498" width="25.42578125" style="2" customWidth="1"/>
    <col min="10499" max="10499" width="14.5703125" style="2" customWidth="1"/>
    <col min="10500" max="10500" width="20.140625" style="2" customWidth="1"/>
    <col min="10501" max="10501" width="16.42578125" style="2" customWidth="1"/>
    <col min="10502" max="10502" width="25" style="2" customWidth="1"/>
    <col min="10503" max="10503" width="28.140625" style="2" customWidth="1"/>
    <col min="10504" max="10504" width="20.5703125" style="2" customWidth="1"/>
    <col min="10505" max="10507" width="22.42578125" style="2" customWidth="1"/>
    <col min="10508" max="10752" width="11.42578125" style="2"/>
    <col min="10753" max="10753" width="1" style="2" customWidth="1"/>
    <col min="10754" max="10754" width="25.42578125" style="2" customWidth="1"/>
    <col min="10755" max="10755" width="14.5703125" style="2" customWidth="1"/>
    <col min="10756" max="10756" width="20.140625" style="2" customWidth="1"/>
    <col min="10757" max="10757" width="16.42578125" style="2" customWidth="1"/>
    <col min="10758" max="10758" width="25" style="2" customWidth="1"/>
    <col min="10759" max="10759" width="28.140625" style="2" customWidth="1"/>
    <col min="10760" max="10760" width="20.5703125" style="2" customWidth="1"/>
    <col min="10761" max="10763" width="22.42578125" style="2" customWidth="1"/>
    <col min="10764" max="11008" width="11.42578125" style="2"/>
    <col min="11009" max="11009" width="1" style="2" customWidth="1"/>
    <col min="11010" max="11010" width="25.42578125" style="2" customWidth="1"/>
    <col min="11011" max="11011" width="14.5703125" style="2" customWidth="1"/>
    <col min="11012" max="11012" width="20.140625" style="2" customWidth="1"/>
    <col min="11013" max="11013" width="16.42578125" style="2" customWidth="1"/>
    <col min="11014" max="11014" width="25" style="2" customWidth="1"/>
    <col min="11015" max="11015" width="28.140625" style="2" customWidth="1"/>
    <col min="11016" max="11016" width="20.5703125" style="2" customWidth="1"/>
    <col min="11017" max="11019" width="22.42578125" style="2" customWidth="1"/>
    <col min="11020" max="11264" width="11.42578125" style="2"/>
    <col min="11265" max="11265" width="1" style="2" customWidth="1"/>
    <col min="11266" max="11266" width="25.42578125" style="2" customWidth="1"/>
    <col min="11267" max="11267" width="14.5703125" style="2" customWidth="1"/>
    <col min="11268" max="11268" width="20.140625" style="2" customWidth="1"/>
    <col min="11269" max="11269" width="16.42578125" style="2" customWidth="1"/>
    <col min="11270" max="11270" width="25" style="2" customWidth="1"/>
    <col min="11271" max="11271" width="28.140625" style="2" customWidth="1"/>
    <col min="11272" max="11272" width="20.5703125" style="2" customWidth="1"/>
    <col min="11273" max="11275" width="22.42578125" style="2" customWidth="1"/>
    <col min="11276" max="11520" width="11.42578125" style="2"/>
    <col min="11521" max="11521" width="1" style="2" customWidth="1"/>
    <col min="11522" max="11522" width="25.42578125" style="2" customWidth="1"/>
    <col min="11523" max="11523" width="14.5703125" style="2" customWidth="1"/>
    <col min="11524" max="11524" width="20.140625" style="2" customWidth="1"/>
    <col min="11525" max="11525" width="16.42578125" style="2" customWidth="1"/>
    <col min="11526" max="11526" width="25" style="2" customWidth="1"/>
    <col min="11527" max="11527" width="28.140625" style="2" customWidth="1"/>
    <col min="11528" max="11528" width="20.5703125" style="2" customWidth="1"/>
    <col min="11529" max="11531" width="22.42578125" style="2" customWidth="1"/>
    <col min="11532" max="11776" width="11.42578125" style="2"/>
    <col min="11777" max="11777" width="1" style="2" customWidth="1"/>
    <col min="11778" max="11778" width="25.42578125" style="2" customWidth="1"/>
    <col min="11779" max="11779" width="14.5703125" style="2" customWidth="1"/>
    <col min="11780" max="11780" width="20.140625" style="2" customWidth="1"/>
    <col min="11781" max="11781" width="16.42578125" style="2" customWidth="1"/>
    <col min="11782" max="11782" width="25" style="2" customWidth="1"/>
    <col min="11783" max="11783" width="28.140625" style="2" customWidth="1"/>
    <col min="11784" max="11784" width="20.5703125" style="2" customWidth="1"/>
    <col min="11785" max="11787" width="22.42578125" style="2" customWidth="1"/>
    <col min="11788" max="12032" width="11.42578125" style="2"/>
    <col min="12033" max="12033" width="1" style="2" customWidth="1"/>
    <col min="12034" max="12034" width="25.42578125" style="2" customWidth="1"/>
    <col min="12035" max="12035" width="14.5703125" style="2" customWidth="1"/>
    <col min="12036" max="12036" width="20.140625" style="2" customWidth="1"/>
    <col min="12037" max="12037" width="16.42578125" style="2" customWidth="1"/>
    <col min="12038" max="12038" width="25" style="2" customWidth="1"/>
    <col min="12039" max="12039" width="28.140625" style="2" customWidth="1"/>
    <col min="12040" max="12040" width="20.5703125" style="2" customWidth="1"/>
    <col min="12041" max="12043" width="22.42578125" style="2" customWidth="1"/>
    <col min="12044" max="12288" width="11.42578125" style="2"/>
    <col min="12289" max="12289" width="1" style="2" customWidth="1"/>
    <col min="12290" max="12290" width="25.42578125" style="2" customWidth="1"/>
    <col min="12291" max="12291" width="14.5703125" style="2" customWidth="1"/>
    <col min="12292" max="12292" width="20.140625" style="2" customWidth="1"/>
    <col min="12293" max="12293" width="16.42578125" style="2" customWidth="1"/>
    <col min="12294" max="12294" width="25" style="2" customWidth="1"/>
    <col min="12295" max="12295" width="28.140625" style="2" customWidth="1"/>
    <col min="12296" max="12296" width="20.5703125" style="2" customWidth="1"/>
    <col min="12297" max="12299" width="22.42578125" style="2" customWidth="1"/>
    <col min="12300" max="12544" width="11.42578125" style="2"/>
    <col min="12545" max="12545" width="1" style="2" customWidth="1"/>
    <col min="12546" max="12546" width="25.42578125" style="2" customWidth="1"/>
    <col min="12547" max="12547" width="14.5703125" style="2" customWidth="1"/>
    <col min="12548" max="12548" width="20.140625" style="2" customWidth="1"/>
    <col min="12549" max="12549" width="16.42578125" style="2" customWidth="1"/>
    <col min="12550" max="12550" width="25" style="2" customWidth="1"/>
    <col min="12551" max="12551" width="28.140625" style="2" customWidth="1"/>
    <col min="12552" max="12552" width="20.5703125" style="2" customWidth="1"/>
    <col min="12553" max="12555" width="22.42578125" style="2" customWidth="1"/>
    <col min="12556" max="12800" width="11.42578125" style="2"/>
    <col min="12801" max="12801" width="1" style="2" customWidth="1"/>
    <col min="12802" max="12802" width="25.42578125" style="2" customWidth="1"/>
    <col min="12803" max="12803" width="14.5703125" style="2" customWidth="1"/>
    <col min="12804" max="12804" width="20.140625" style="2" customWidth="1"/>
    <col min="12805" max="12805" width="16.42578125" style="2" customWidth="1"/>
    <col min="12806" max="12806" width="25" style="2" customWidth="1"/>
    <col min="12807" max="12807" width="28.140625" style="2" customWidth="1"/>
    <col min="12808" max="12808" width="20.5703125" style="2" customWidth="1"/>
    <col min="12809" max="12811" width="22.42578125" style="2" customWidth="1"/>
    <col min="12812" max="13056" width="11.42578125" style="2"/>
    <col min="13057" max="13057" width="1" style="2" customWidth="1"/>
    <col min="13058" max="13058" width="25.42578125" style="2" customWidth="1"/>
    <col min="13059" max="13059" width="14.5703125" style="2" customWidth="1"/>
    <col min="13060" max="13060" width="20.140625" style="2" customWidth="1"/>
    <col min="13061" max="13061" width="16.42578125" style="2" customWidth="1"/>
    <col min="13062" max="13062" width="25" style="2" customWidth="1"/>
    <col min="13063" max="13063" width="28.140625" style="2" customWidth="1"/>
    <col min="13064" max="13064" width="20.5703125" style="2" customWidth="1"/>
    <col min="13065" max="13067" width="22.42578125" style="2" customWidth="1"/>
    <col min="13068" max="13312" width="11.42578125" style="2"/>
    <col min="13313" max="13313" width="1" style="2" customWidth="1"/>
    <col min="13314" max="13314" width="25.42578125" style="2" customWidth="1"/>
    <col min="13315" max="13315" width="14.5703125" style="2" customWidth="1"/>
    <col min="13316" max="13316" width="20.140625" style="2" customWidth="1"/>
    <col min="13317" max="13317" width="16.42578125" style="2" customWidth="1"/>
    <col min="13318" max="13318" width="25" style="2" customWidth="1"/>
    <col min="13319" max="13319" width="28.140625" style="2" customWidth="1"/>
    <col min="13320" max="13320" width="20.5703125" style="2" customWidth="1"/>
    <col min="13321" max="13323" width="22.42578125" style="2" customWidth="1"/>
    <col min="13324" max="13568" width="11.42578125" style="2"/>
    <col min="13569" max="13569" width="1" style="2" customWidth="1"/>
    <col min="13570" max="13570" width="25.42578125" style="2" customWidth="1"/>
    <col min="13571" max="13571" width="14.5703125" style="2" customWidth="1"/>
    <col min="13572" max="13572" width="20.140625" style="2" customWidth="1"/>
    <col min="13573" max="13573" width="16.42578125" style="2" customWidth="1"/>
    <col min="13574" max="13574" width="25" style="2" customWidth="1"/>
    <col min="13575" max="13575" width="28.140625" style="2" customWidth="1"/>
    <col min="13576" max="13576" width="20.5703125" style="2" customWidth="1"/>
    <col min="13577" max="13579" width="22.42578125" style="2" customWidth="1"/>
    <col min="13580" max="13824" width="11.42578125" style="2"/>
    <col min="13825" max="13825" width="1" style="2" customWidth="1"/>
    <col min="13826" max="13826" width="25.42578125" style="2" customWidth="1"/>
    <col min="13827" max="13827" width="14.5703125" style="2" customWidth="1"/>
    <col min="13828" max="13828" width="20.140625" style="2" customWidth="1"/>
    <col min="13829" max="13829" width="16.42578125" style="2" customWidth="1"/>
    <col min="13830" max="13830" width="25" style="2" customWidth="1"/>
    <col min="13831" max="13831" width="28.140625" style="2" customWidth="1"/>
    <col min="13832" max="13832" width="20.5703125" style="2" customWidth="1"/>
    <col min="13833" max="13835" width="22.42578125" style="2" customWidth="1"/>
    <col min="13836" max="14080" width="11.42578125" style="2"/>
    <col min="14081" max="14081" width="1" style="2" customWidth="1"/>
    <col min="14082" max="14082" width="25.42578125" style="2" customWidth="1"/>
    <col min="14083" max="14083" width="14.5703125" style="2" customWidth="1"/>
    <col min="14084" max="14084" width="20.140625" style="2" customWidth="1"/>
    <col min="14085" max="14085" width="16.42578125" style="2" customWidth="1"/>
    <col min="14086" max="14086" width="25" style="2" customWidth="1"/>
    <col min="14087" max="14087" width="28.140625" style="2" customWidth="1"/>
    <col min="14088" max="14088" width="20.5703125" style="2" customWidth="1"/>
    <col min="14089" max="14091" width="22.42578125" style="2" customWidth="1"/>
    <col min="14092" max="14336" width="11.42578125" style="2"/>
    <col min="14337" max="14337" width="1" style="2" customWidth="1"/>
    <col min="14338" max="14338" width="25.42578125" style="2" customWidth="1"/>
    <col min="14339" max="14339" width="14.5703125" style="2" customWidth="1"/>
    <col min="14340" max="14340" width="20.140625" style="2" customWidth="1"/>
    <col min="14341" max="14341" width="16.42578125" style="2" customWidth="1"/>
    <col min="14342" max="14342" width="25" style="2" customWidth="1"/>
    <col min="14343" max="14343" width="28.140625" style="2" customWidth="1"/>
    <col min="14344" max="14344" width="20.5703125" style="2" customWidth="1"/>
    <col min="14345" max="14347" width="22.42578125" style="2" customWidth="1"/>
    <col min="14348" max="14592" width="11.42578125" style="2"/>
    <col min="14593" max="14593" width="1" style="2" customWidth="1"/>
    <col min="14594" max="14594" width="25.42578125" style="2" customWidth="1"/>
    <col min="14595" max="14595" width="14.5703125" style="2" customWidth="1"/>
    <col min="14596" max="14596" width="20.140625" style="2" customWidth="1"/>
    <col min="14597" max="14597" width="16.42578125" style="2" customWidth="1"/>
    <col min="14598" max="14598" width="25" style="2" customWidth="1"/>
    <col min="14599" max="14599" width="28.140625" style="2" customWidth="1"/>
    <col min="14600" max="14600" width="20.5703125" style="2" customWidth="1"/>
    <col min="14601" max="14603" width="22.42578125" style="2" customWidth="1"/>
    <col min="14604" max="14848" width="11.42578125" style="2"/>
    <col min="14849" max="14849" width="1" style="2" customWidth="1"/>
    <col min="14850" max="14850" width="25.42578125" style="2" customWidth="1"/>
    <col min="14851" max="14851" width="14.5703125" style="2" customWidth="1"/>
    <col min="14852" max="14852" width="20.140625" style="2" customWidth="1"/>
    <col min="14853" max="14853" width="16.42578125" style="2" customWidth="1"/>
    <col min="14854" max="14854" width="25" style="2" customWidth="1"/>
    <col min="14855" max="14855" width="28.140625" style="2" customWidth="1"/>
    <col min="14856" max="14856" width="20.5703125" style="2" customWidth="1"/>
    <col min="14857" max="14859" width="22.42578125" style="2" customWidth="1"/>
    <col min="14860" max="15104" width="11.42578125" style="2"/>
    <col min="15105" max="15105" width="1" style="2" customWidth="1"/>
    <col min="15106" max="15106" width="25.42578125" style="2" customWidth="1"/>
    <col min="15107" max="15107" width="14.5703125" style="2" customWidth="1"/>
    <col min="15108" max="15108" width="20.140625" style="2" customWidth="1"/>
    <col min="15109" max="15109" width="16.42578125" style="2" customWidth="1"/>
    <col min="15110" max="15110" width="25" style="2" customWidth="1"/>
    <col min="15111" max="15111" width="28.140625" style="2" customWidth="1"/>
    <col min="15112" max="15112" width="20.5703125" style="2" customWidth="1"/>
    <col min="15113" max="15115" width="22.42578125" style="2" customWidth="1"/>
    <col min="15116" max="15360" width="11.42578125" style="2"/>
    <col min="15361" max="15361" width="1" style="2" customWidth="1"/>
    <col min="15362" max="15362" width="25.42578125" style="2" customWidth="1"/>
    <col min="15363" max="15363" width="14.5703125" style="2" customWidth="1"/>
    <col min="15364" max="15364" width="20.140625" style="2" customWidth="1"/>
    <col min="15365" max="15365" width="16.42578125" style="2" customWidth="1"/>
    <col min="15366" max="15366" width="25" style="2" customWidth="1"/>
    <col min="15367" max="15367" width="28.140625" style="2" customWidth="1"/>
    <col min="15368" max="15368" width="20.5703125" style="2" customWidth="1"/>
    <col min="15369" max="15371" width="22.42578125" style="2" customWidth="1"/>
    <col min="15372" max="15616" width="11.42578125" style="2"/>
    <col min="15617" max="15617" width="1" style="2" customWidth="1"/>
    <col min="15618" max="15618" width="25.42578125" style="2" customWidth="1"/>
    <col min="15619" max="15619" width="14.5703125" style="2" customWidth="1"/>
    <col min="15620" max="15620" width="20.140625" style="2" customWidth="1"/>
    <col min="15621" max="15621" width="16.42578125" style="2" customWidth="1"/>
    <col min="15622" max="15622" width="25" style="2" customWidth="1"/>
    <col min="15623" max="15623" width="28.140625" style="2" customWidth="1"/>
    <col min="15624" max="15624" width="20.5703125" style="2" customWidth="1"/>
    <col min="15625" max="15627" width="22.42578125" style="2" customWidth="1"/>
    <col min="15628" max="15872" width="11.42578125" style="2"/>
    <col min="15873" max="15873" width="1" style="2" customWidth="1"/>
    <col min="15874" max="15874" width="25.42578125" style="2" customWidth="1"/>
    <col min="15875" max="15875" width="14.5703125" style="2" customWidth="1"/>
    <col min="15876" max="15876" width="20.140625" style="2" customWidth="1"/>
    <col min="15877" max="15877" width="16.42578125" style="2" customWidth="1"/>
    <col min="15878" max="15878" width="25" style="2" customWidth="1"/>
    <col min="15879" max="15879" width="28.140625" style="2" customWidth="1"/>
    <col min="15880" max="15880" width="20.5703125" style="2" customWidth="1"/>
    <col min="15881" max="15883" width="22.42578125" style="2" customWidth="1"/>
    <col min="15884" max="16128" width="11.42578125" style="2"/>
    <col min="16129" max="16129" width="1" style="2" customWidth="1"/>
    <col min="16130" max="16130" width="25.42578125" style="2" customWidth="1"/>
    <col min="16131" max="16131" width="14.5703125" style="2" customWidth="1"/>
    <col min="16132" max="16132" width="20.140625" style="2" customWidth="1"/>
    <col min="16133" max="16133" width="16.42578125" style="2" customWidth="1"/>
    <col min="16134" max="16134" width="25" style="2" customWidth="1"/>
    <col min="16135" max="16135" width="28.140625" style="2" customWidth="1"/>
    <col min="16136" max="16136" width="20.5703125" style="2" customWidth="1"/>
    <col min="16137" max="16139" width="22.42578125" style="2" customWidth="1"/>
    <col min="16140" max="16384" width="11.42578125" style="2"/>
  </cols>
  <sheetData>
    <row r="1" spans="1:21" ht="6" customHeight="1" x14ac:dyDescent="0.2"/>
    <row r="2" spans="1:21" s="157" customFormat="1" ht="31.5" customHeight="1" x14ac:dyDescent="0.2">
      <c r="A2" s="2"/>
      <c r="B2" s="225"/>
      <c r="C2" s="226" t="s">
        <v>228</v>
      </c>
      <c r="D2" s="226"/>
      <c r="E2" s="226"/>
      <c r="F2" s="226"/>
      <c r="G2" s="226"/>
      <c r="H2" s="226"/>
      <c r="I2" s="226"/>
      <c r="J2" s="154"/>
      <c r="K2" s="155"/>
      <c r="L2" s="155"/>
      <c r="M2" s="156"/>
      <c r="N2" s="156"/>
      <c r="O2" s="156"/>
    </row>
    <row r="3" spans="1:21" s="157" customFormat="1" ht="19.5" customHeight="1" x14ac:dyDescent="0.2">
      <c r="A3" s="2"/>
      <c r="B3" s="225"/>
      <c r="C3" s="227" t="s">
        <v>1</v>
      </c>
      <c r="D3" s="227"/>
      <c r="E3" s="227"/>
      <c r="F3" s="227"/>
      <c r="G3" s="227"/>
      <c r="H3" s="227"/>
      <c r="I3" s="227"/>
      <c r="J3" s="154"/>
      <c r="K3" s="155"/>
      <c r="L3" s="158" t="s">
        <v>0</v>
      </c>
      <c r="M3" s="155"/>
      <c r="N3" s="155"/>
      <c r="O3" s="155"/>
    </row>
    <row r="4" spans="1:21" s="157" customFormat="1" ht="19.5" customHeight="1" x14ac:dyDescent="0.2">
      <c r="A4" s="2"/>
      <c r="B4" s="225"/>
      <c r="C4" s="227" t="s">
        <v>3</v>
      </c>
      <c r="D4" s="227"/>
      <c r="E4" s="227"/>
      <c r="F4" s="227"/>
      <c r="G4" s="227"/>
      <c r="H4" s="227"/>
      <c r="I4" s="227"/>
      <c r="J4" s="154"/>
      <c r="K4" s="155"/>
      <c r="L4" s="158" t="s">
        <v>2</v>
      </c>
      <c r="M4" s="155"/>
      <c r="N4" s="155"/>
      <c r="O4" s="155"/>
    </row>
    <row r="5" spans="1:21" s="157" customFormat="1" ht="19.5" customHeight="1" x14ac:dyDescent="0.2">
      <c r="A5" s="2"/>
      <c r="B5" s="225"/>
      <c r="C5" s="227" t="s">
        <v>5</v>
      </c>
      <c r="D5" s="227"/>
      <c r="E5" s="227"/>
      <c r="F5" s="227"/>
      <c r="G5" s="228" t="s">
        <v>209</v>
      </c>
      <c r="H5" s="228"/>
      <c r="I5" s="228"/>
      <c r="J5" s="154"/>
      <c r="K5" s="155"/>
      <c r="L5" s="158" t="s">
        <v>4</v>
      </c>
      <c r="M5" s="155"/>
      <c r="N5" s="155"/>
      <c r="O5" s="155"/>
    </row>
    <row r="6" spans="1:21" ht="23.25" customHeight="1" x14ac:dyDescent="0.2">
      <c r="B6" s="401" t="s">
        <v>6</v>
      </c>
      <c r="C6" s="402"/>
      <c r="D6" s="402"/>
      <c r="E6" s="402"/>
      <c r="F6" s="402"/>
      <c r="G6" s="402"/>
      <c r="H6" s="402"/>
      <c r="I6" s="403"/>
      <c r="J6" s="57"/>
      <c r="K6" s="57"/>
    </row>
    <row r="7" spans="1:21" ht="24" customHeight="1" x14ac:dyDescent="0.2">
      <c r="B7" s="270" t="s">
        <v>7</v>
      </c>
      <c r="C7" s="271"/>
      <c r="D7" s="271"/>
      <c r="E7" s="271"/>
      <c r="F7" s="271"/>
      <c r="G7" s="271"/>
      <c r="H7" s="271"/>
      <c r="I7" s="272"/>
      <c r="J7" s="58"/>
      <c r="K7" s="58"/>
    </row>
    <row r="8" spans="1:21" s="5" customFormat="1" ht="24" customHeight="1" x14ac:dyDescent="0.2">
      <c r="B8" s="262" t="s">
        <v>8</v>
      </c>
      <c r="C8" s="263"/>
      <c r="D8" s="263"/>
      <c r="E8" s="263"/>
      <c r="F8" s="263"/>
      <c r="G8" s="263"/>
      <c r="H8" s="263"/>
      <c r="I8" s="264"/>
      <c r="J8" s="80"/>
      <c r="K8" s="80"/>
      <c r="L8" s="4"/>
      <c r="M8" s="4"/>
      <c r="N8" s="6" t="s">
        <v>9</v>
      </c>
      <c r="O8" s="4"/>
      <c r="P8" s="4"/>
      <c r="Q8" s="4"/>
      <c r="R8" s="4"/>
      <c r="S8" s="4"/>
      <c r="T8" s="4"/>
      <c r="U8" s="4"/>
    </row>
    <row r="9" spans="1:21" s="5" customFormat="1" ht="69" customHeight="1" x14ac:dyDescent="0.2">
      <c r="B9" s="60" t="s">
        <v>10</v>
      </c>
      <c r="C9" s="61">
        <v>2</v>
      </c>
      <c r="D9" s="341" t="s">
        <v>12</v>
      </c>
      <c r="E9" s="341"/>
      <c r="F9" s="315" t="s">
        <v>199</v>
      </c>
      <c r="G9" s="316"/>
      <c r="H9" s="316"/>
      <c r="I9" s="317"/>
      <c r="J9" s="62"/>
      <c r="K9" s="62"/>
      <c r="L9" s="4"/>
      <c r="M9" s="56" t="s">
        <v>13</v>
      </c>
      <c r="N9" s="6" t="s">
        <v>14</v>
      </c>
      <c r="O9" s="4"/>
      <c r="P9" s="4"/>
      <c r="Q9" s="4"/>
      <c r="R9" s="4"/>
      <c r="S9" s="4"/>
      <c r="T9" s="4"/>
      <c r="U9" s="4"/>
    </row>
    <row r="10" spans="1:21" s="5" customFormat="1" ht="30.75" customHeight="1" x14ac:dyDescent="0.2">
      <c r="B10" s="63" t="s">
        <v>15</v>
      </c>
      <c r="C10" s="9" t="s">
        <v>16</v>
      </c>
      <c r="D10" s="334" t="s">
        <v>17</v>
      </c>
      <c r="E10" s="335"/>
      <c r="F10" s="336" t="s">
        <v>184</v>
      </c>
      <c r="G10" s="404"/>
      <c r="H10" s="11" t="s">
        <v>18</v>
      </c>
      <c r="I10" s="64" t="s">
        <v>16</v>
      </c>
      <c r="J10" s="65"/>
      <c r="K10" s="65"/>
      <c r="L10" s="4"/>
      <c r="M10" s="56" t="s">
        <v>19</v>
      </c>
      <c r="N10" s="6" t="s">
        <v>20</v>
      </c>
      <c r="O10" s="4"/>
      <c r="P10" s="4"/>
      <c r="Q10" s="4"/>
      <c r="R10" s="4"/>
      <c r="S10" s="4"/>
      <c r="T10" s="4"/>
      <c r="U10" s="4"/>
    </row>
    <row r="11" spans="1:21" s="5" customFormat="1" ht="30.75" customHeight="1" x14ac:dyDescent="0.2">
      <c r="B11" s="63" t="s">
        <v>21</v>
      </c>
      <c r="C11" s="318" t="s">
        <v>11</v>
      </c>
      <c r="D11" s="319"/>
      <c r="E11" s="319"/>
      <c r="F11" s="320"/>
      <c r="G11" s="11" t="s">
        <v>22</v>
      </c>
      <c r="H11" s="321" t="s">
        <v>11</v>
      </c>
      <c r="I11" s="322"/>
      <c r="J11" s="66"/>
      <c r="K11" s="66"/>
      <c r="L11" s="4"/>
      <c r="M11" s="56" t="s">
        <v>23</v>
      </c>
      <c r="N11" s="6" t="s">
        <v>24</v>
      </c>
      <c r="O11" s="4"/>
      <c r="P11" s="4"/>
      <c r="Q11" s="4"/>
      <c r="R11" s="4"/>
      <c r="S11" s="4"/>
      <c r="T11" s="4"/>
      <c r="U11" s="4"/>
    </row>
    <row r="12" spans="1:21" s="5" customFormat="1" ht="30.75" customHeight="1" x14ac:dyDescent="0.2">
      <c r="B12" s="63" t="s">
        <v>25</v>
      </c>
      <c r="C12" s="323" t="s">
        <v>19</v>
      </c>
      <c r="D12" s="323"/>
      <c r="E12" s="323"/>
      <c r="F12" s="323"/>
      <c r="G12" s="11" t="s">
        <v>26</v>
      </c>
      <c r="H12" s="324" t="s">
        <v>196</v>
      </c>
      <c r="I12" s="325"/>
      <c r="J12" s="67"/>
      <c r="K12" s="67"/>
      <c r="L12" s="4"/>
      <c r="M12" s="68" t="s">
        <v>27</v>
      </c>
      <c r="N12" s="4"/>
      <c r="O12" s="4"/>
      <c r="P12" s="4"/>
      <c r="Q12" s="4"/>
      <c r="R12" s="4"/>
      <c r="S12" s="4"/>
      <c r="T12" s="4"/>
      <c r="U12" s="4"/>
    </row>
    <row r="13" spans="1:21" s="5" customFormat="1" ht="30.75" customHeight="1" x14ac:dyDescent="0.2">
      <c r="B13" s="63" t="s">
        <v>28</v>
      </c>
      <c r="C13" s="326" t="s">
        <v>29</v>
      </c>
      <c r="D13" s="326"/>
      <c r="E13" s="326"/>
      <c r="F13" s="326"/>
      <c r="G13" s="326"/>
      <c r="H13" s="326"/>
      <c r="I13" s="327"/>
      <c r="J13" s="69"/>
      <c r="K13" s="69"/>
      <c r="L13" s="4"/>
      <c r="M13" s="68"/>
      <c r="N13" s="4"/>
      <c r="O13" s="4"/>
      <c r="P13" s="4"/>
      <c r="Q13" s="4"/>
      <c r="R13" s="4"/>
      <c r="S13" s="4"/>
      <c r="T13" s="4"/>
      <c r="U13" s="4"/>
    </row>
    <row r="14" spans="1:21" s="5" customFormat="1" ht="23.25" customHeight="1" x14ac:dyDescent="0.2">
      <c r="B14" s="63" t="s">
        <v>30</v>
      </c>
      <c r="C14" s="328" t="s">
        <v>11</v>
      </c>
      <c r="D14" s="329"/>
      <c r="E14" s="329"/>
      <c r="F14" s="329"/>
      <c r="G14" s="329"/>
      <c r="H14" s="329"/>
      <c r="I14" s="330"/>
      <c r="J14" s="65"/>
      <c r="K14" s="65"/>
      <c r="L14" s="4"/>
      <c r="M14" s="68"/>
      <c r="N14" s="6" t="s">
        <v>31</v>
      </c>
      <c r="O14" s="4"/>
      <c r="P14" s="4"/>
      <c r="Q14" s="4"/>
      <c r="R14" s="4"/>
      <c r="S14" s="4"/>
      <c r="T14" s="4"/>
      <c r="U14" s="4"/>
    </row>
    <row r="15" spans="1:21" s="5" customFormat="1" ht="45.75" customHeight="1" x14ac:dyDescent="0.2">
      <c r="B15" s="63" t="s">
        <v>32</v>
      </c>
      <c r="C15" s="315" t="s">
        <v>200</v>
      </c>
      <c r="D15" s="316"/>
      <c r="E15" s="316"/>
      <c r="F15" s="331"/>
      <c r="G15" s="11" t="s">
        <v>34</v>
      </c>
      <c r="H15" s="309" t="s">
        <v>35</v>
      </c>
      <c r="I15" s="310"/>
      <c r="J15" s="65"/>
      <c r="K15" s="65"/>
      <c r="L15" s="4"/>
      <c r="M15" s="68" t="s">
        <v>36</v>
      </c>
      <c r="N15" s="6" t="s">
        <v>16</v>
      </c>
      <c r="O15" s="4"/>
      <c r="P15" s="4"/>
      <c r="Q15" s="4"/>
      <c r="R15" s="4"/>
      <c r="S15" s="4"/>
      <c r="T15" s="4"/>
      <c r="U15" s="4"/>
    </row>
    <row r="16" spans="1:21" s="5" customFormat="1" ht="23.25" customHeight="1" x14ac:dyDescent="0.2">
      <c r="B16" s="63" t="s">
        <v>37</v>
      </c>
      <c r="C16" s="332" t="s">
        <v>143</v>
      </c>
      <c r="D16" s="333"/>
      <c r="E16" s="333"/>
      <c r="F16" s="333"/>
      <c r="G16" s="11" t="s">
        <v>39</v>
      </c>
      <c r="H16" s="309" t="s">
        <v>9</v>
      </c>
      <c r="I16" s="310"/>
      <c r="J16" s="65"/>
      <c r="K16" s="65"/>
      <c r="L16" s="4"/>
      <c r="M16" s="68" t="s">
        <v>40</v>
      </c>
      <c r="N16" s="4"/>
      <c r="O16" s="4"/>
      <c r="P16" s="4"/>
      <c r="Q16" s="4"/>
      <c r="R16" s="4"/>
      <c r="S16" s="4"/>
      <c r="T16" s="4"/>
      <c r="U16" s="4"/>
    </row>
    <row r="17" spans="2:21" s="5" customFormat="1" ht="53.25" customHeight="1" x14ac:dyDescent="0.2">
      <c r="B17" s="63" t="s">
        <v>41</v>
      </c>
      <c r="C17" s="315" t="s">
        <v>201</v>
      </c>
      <c r="D17" s="316"/>
      <c r="E17" s="316"/>
      <c r="F17" s="316"/>
      <c r="G17" s="316"/>
      <c r="H17" s="316"/>
      <c r="I17" s="317"/>
      <c r="J17" s="69"/>
      <c r="K17" s="69"/>
      <c r="L17" s="4"/>
      <c r="M17" s="68" t="s">
        <v>42</v>
      </c>
      <c r="N17" s="6" t="s">
        <v>43</v>
      </c>
      <c r="O17" s="4"/>
      <c r="P17" s="4"/>
      <c r="Q17" s="4"/>
      <c r="R17" s="4"/>
      <c r="S17" s="4"/>
      <c r="T17" s="4"/>
      <c r="U17" s="4"/>
    </row>
    <row r="18" spans="2:21" s="5" customFormat="1" ht="31.9" customHeight="1" x14ac:dyDescent="0.2">
      <c r="B18" s="63" t="s">
        <v>44</v>
      </c>
      <c r="C18" s="315" t="s">
        <v>186</v>
      </c>
      <c r="D18" s="316"/>
      <c r="E18" s="316"/>
      <c r="F18" s="316"/>
      <c r="G18" s="316"/>
      <c r="H18" s="316"/>
      <c r="I18" s="317"/>
      <c r="J18" s="70"/>
      <c r="K18" s="70"/>
      <c r="L18" s="4"/>
      <c r="M18" s="68" t="s">
        <v>46</v>
      </c>
      <c r="N18" s="6" t="s">
        <v>47</v>
      </c>
      <c r="O18" s="4"/>
      <c r="P18" s="4"/>
      <c r="Q18" s="4"/>
      <c r="R18" s="4"/>
      <c r="S18" s="4"/>
      <c r="T18" s="4"/>
      <c r="U18" s="4"/>
    </row>
    <row r="19" spans="2:21" s="5" customFormat="1" ht="25.5" customHeight="1" x14ac:dyDescent="0.2">
      <c r="B19" s="63" t="s">
        <v>48</v>
      </c>
      <c r="C19" s="399" t="s">
        <v>202</v>
      </c>
      <c r="D19" s="399"/>
      <c r="E19" s="399"/>
      <c r="F19" s="399"/>
      <c r="G19" s="399"/>
      <c r="H19" s="399"/>
      <c r="I19" s="400"/>
      <c r="J19" s="71"/>
      <c r="K19" s="71"/>
      <c r="L19" s="4"/>
      <c r="M19" s="68"/>
      <c r="N19" s="6" t="s">
        <v>50</v>
      </c>
      <c r="O19" s="4"/>
      <c r="P19" s="4"/>
      <c r="Q19" s="4"/>
      <c r="R19" s="4"/>
      <c r="S19" s="4"/>
      <c r="T19" s="4"/>
      <c r="U19" s="4"/>
    </row>
    <row r="20" spans="2:21" s="5" customFormat="1" ht="30" customHeight="1" x14ac:dyDescent="0.2">
      <c r="B20" s="63" t="s">
        <v>51</v>
      </c>
      <c r="C20" s="302" t="s">
        <v>52</v>
      </c>
      <c r="D20" s="302"/>
      <c r="E20" s="302"/>
      <c r="F20" s="302"/>
      <c r="G20" s="302"/>
      <c r="H20" s="302"/>
      <c r="I20" s="303"/>
      <c r="J20" s="72"/>
      <c r="K20" s="72"/>
      <c r="L20" s="4"/>
      <c r="M20" s="68" t="s">
        <v>35</v>
      </c>
      <c r="N20" s="6" t="s">
        <v>53</v>
      </c>
      <c r="O20" s="4"/>
      <c r="P20" s="4"/>
      <c r="Q20" s="4"/>
      <c r="R20" s="4"/>
      <c r="S20" s="4"/>
      <c r="T20" s="4"/>
      <c r="U20" s="4"/>
    </row>
    <row r="21" spans="2:21" s="5" customFormat="1" ht="27.75" customHeight="1" x14ac:dyDescent="0.2">
      <c r="B21" s="304" t="s">
        <v>54</v>
      </c>
      <c r="C21" s="306" t="s">
        <v>55</v>
      </c>
      <c r="D21" s="306"/>
      <c r="E21" s="306"/>
      <c r="F21" s="307" t="s">
        <v>56</v>
      </c>
      <c r="G21" s="307"/>
      <c r="H21" s="307"/>
      <c r="I21" s="308"/>
      <c r="J21" s="73"/>
      <c r="K21" s="73"/>
      <c r="L21" s="4"/>
      <c r="M21" s="68" t="s">
        <v>57</v>
      </c>
      <c r="N21" s="6" t="s">
        <v>58</v>
      </c>
      <c r="O21" s="4"/>
      <c r="P21" s="4"/>
      <c r="Q21" s="4"/>
      <c r="R21" s="4"/>
      <c r="S21" s="4"/>
      <c r="T21" s="4"/>
      <c r="U21" s="4"/>
    </row>
    <row r="22" spans="2:21" s="5" customFormat="1" ht="50.25" customHeight="1" x14ac:dyDescent="0.2">
      <c r="B22" s="305"/>
      <c r="C22" s="300" t="s">
        <v>203</v>
      </c>
      <c r="D22" s="300"/>
      <c r="E22" s="300"/>
      <c r="F22" s="300" t="s">
        <v>204</v>
      </c>
      <c r="G22" s="300"/>
      <c r="H22" s="300"/>
      <c r="I22" s="301"/>
      <c r="J22" s="71"/>
      <c r="K22" s="71"/>
      <c r="L22" s="4"/>
      <c r="M22" s="68" t="s">
        <v>61</v>
      </c>
      <c r="N22" s="6" t="s">
        <v>62</v>
      </c>
      <c r="O22" s="4"/>
      <c r="P22" s="4"/>
      <c r="Q22" s="4"/>
      <c r="R22" s="4"/>
      <c r="S22" s="4"/>
      <c r="T22" s="4"/>
      <c r="U22" s="4"/>
    </row>
    <row r="23" spans="2:21" s="5" customFormat="1" ht="35.25" customHeight="1" x14ac:dyDescent="0.2">
      <c r="B23" s="63" t="s">
        <v>63</v>
      </c>
      <c r="C23" s="309" t="s">
        <v>147</v>
      </c>
      <c r="D23" s="309"/>
      <c r="E23" s="309"/>
      <c r="F23" s="309" t="s">
        <v>147</v>
      </c>
      <c r="G23" s="309"/>
      <c r="H23" s="309"/>
      <c r="I23" s="310"/>
      <c r="J23" s="65"/>
      <c r="K23" s="65"/>
      <c r="L23" s="4"/>
      <c r="M23" s="68"/>
      <c r="N23" s="6" t="s">
        <v>29</v>
      </c>
      <c r="O23" s="4"/>
      <c r="P23" s="4"/>
      <c r="Q23" s="4"/>
      <c r="R23" s="4"/>
      <c r="S23" s="4"/>
      <c r="T23" s="4"/>
      <c r="U23" s="4"/>
    </row>
    <row r="24" spans="2:21" s="5" customFormat="1" ht="96" customHeight="1" x14ac:dyDescent="0.2">
      <c r="B24" s="63" t="s">
        <v>65</v>
      </c>
      <c r="C24" s="311" t="s">
        <v>205</v>
      </c>
      <c r="D24" s="312"/>
      <c r="E24" s="313"/>
      <c r="F24" s="311" t="s">
        <v>206</v>
      </c>
      <c r="G24" s="312"/>
      <c r="H24" s="312"/>
      <c r="I24" s="314"/>
      <c r="J24" s="70"/>
      <c r="K24" s="70"/>
      <c r="L24" s="4"/>
      <c r="M24" s="75"/>
      <c r="N24" s="6" t="s">
        <v>67</v>
      </c>
      <c r="O24" s="4"/>
      <c r="P24" s="4"/>
      <c r="Q24" s="4"/>
      <c r="R24" s="4"/>
      <c r="S24" s="4"/>
      <c r="T24" s="4"/>
      <c r="U24" s="4"/>
    </row>
    <row r="25" spans="2:21" s="5" customFormat="1" ht="29.25" customHeight="1" x14ac:dyDescent="0.2">
      <c r="B25" s="63" t="s">
        <v>68</v>
      </c>
      <c r="C25" s="288" t="s">
        <v>38</v>
      </c>
      <c r="D25" s="289"/>
      <c r="E25" s="290"/>
      <c r="F25" s="11" t="s">
        <v>69</v>
      </c>
      <c r="G25" s="396">
        <v>0.66759999999999997</v>
      </c>
      <c r="H25" s="397"/>
      <c r="I25" s="398"/>
      <c r="J25" s="76"/>
      <c r="K25" s="76"/>
      <c r="L25" s="4"/>
      <c r="M25" s="75"/>
      <c r="N25" s="4"/>
      <c r="O25" s="4"/>
      <c r="P25" s="4"/>
      <c r="Q25" s="4"/>
      <c r="R25" s="4"/>
      <c r="S25" s="4"/>
      <c r="T25" s="4"/>
      <c r="U25" s="4"/>
    </row>
    <row r="26" spans="2:21" s="5" customFormat="1" ht="27" customHeight="1" x14ac:dyDescent="0.2">
      <c r="B26" s="63" t="s">
        <v>71</v>
      </c>
      <c r="C26" s="288" t="s">
        <v>72</v>
      </c>
      <c r="D26" s="289"/>
      <c r="E26" s="290"/>
      <c r="F26" s="11" t="s">
        <v>73</v>
      </c>
      <c r="G26" s="291">
        <v>0.6</v>
      </c>
      <c r="H26" s="292"/>
      <c r="I26" s="293"/>
      <c r="J26" s="77"/>
      <c r="K26" s="77"/>
      <c r="L26" s="4"/>
      <c r="M26" s="75"/>
      <c r="N26" s="4"/>
      <c r="O26" s="4"/>
      <c r="P26" s="4"/>
      <c r="Q26" s="4"/>
      <c r="R26" s="4"/>
      <c r="S26" s="4"/>
      <c r="T26" s="4"/>
      <c r="U26" s="4"/>
    </row>
    <row r="27" spans="2:21" s="5" customFormat="1" ht="81" customHeight="1" x14ac:dyDescent="0.2">
      <c r="B27" s="78" t="s">
        <v>74</v>
      </c>
      <c r="C27" s="294" t="s">
        <v>42</v>
      </c>
      <c r="D27" s="295"/>
      <c r="E27" s="296"/>
      <c r="F27" s="101" t="s">
        <v>75</v>
      </c>
      <c r="G27" s="393" t="s">
        <v>198</v>
      </c>
      <c r="H27" s="394"/>
      <c r="I27" s="395"/>
      <c r="J27" s="73"/>
      <c r="K27" s="73"/>
      <c r="L27" s="4"/>
      <c r="M27" s="75"/>
      <c r="N27" s="4"/>
      <c r="O27" s="4"/>
      <c r="P27" s="4"/>
      <c r="Q27" s="4"/>
      <c r="R27" s="4"/>
      <c r="S27" s="4"/>
      <c r="T27" s="4"/>
      <c r="U27" s="4"/>
    </row>
    <row r="28" spans="2:21" s="5" customFormat="1" ht="30" customHeight="1" x14ac:dyDescent="0.2">
      <c r="B28" s="262" t="s">
        <v>76</v>
      </c>
      <c r="C28" s="263"/>
      <c r="D28" s="263"/>
      <c r="E28" s="263"/>
      <c r="F28" s="263"/>
      <c r="G28" s="263"/>
      <c r="H28" s="263"/>
      <c r="I28" s="264"/>
      <c r="J28" s="80"/>
      <c r="K28" s="80"/>
      <c r="L28" s="4"/>
      <c r="M28" s="75"/>
      <c r="N28" s="4"/>
      <c r="O28" s="4"/>
      <c r="P28" s="4"/>
      <c r="Q28" s="4"/>
      <c r="R28" s="4"/>
      <c r="S28" s="4"/>
      <c r="T28" s="4"/>
      <c r="U28" s="4"/>
    </row>
    <row r="29" spans="2:21" s="5" customFormat="1" ht="43.5" customHeight="1" x14ac:dyDescent="0.2">
      <c r="B29" s="81" t="s">
        <v>77</v>
      </c>
      <c r="C29" s="14" t="s">
        <v>78</v>
      </c>
      <c r="D29" s="14" t="s">
        <v>79</v>
      </c>
      <c r="E29" s="14" t="s">
        <v>80</v>
      </c>
      <c r="F29" s="14" t="s">
        <v>81</v>
      </c>
      <c r="G29" s="15" t="s">
        <v>82</v>
      </c>
      <c r="H29" s="15" t="s">
        <v>83</v>
      </c>
      <c r="I29" s="82" t="s">
        <v>84</v>
      </c>
      <c r="J29" s="83" t="s">
        <v>152</v>
      </c>
      <c r="K29" s="71"/>
      <c r="L29" s="4"/>
      <c r="M29" s="75"/>
      <c r="N29" s="4"/>
      <c r="O29" s="4"/>
      <c r="P29" s="4"/>
      <c r="Q29" s="4"/>
      <c r="R29" s="4"/>
      <c r="S29" s="4"/>
      <c r="T29" s="4"/>
      <c r="U29" s="4"/>
    </row>
    <row r="30" spans="2:21" s="5" customFormat="1" ht="20.25" customHeight="1" x14ac:dyDescent="0.2">
      <c r="B30" s="102" t="s">
        <v>85</v>
      </c>
      <c r="C30" s="389">
        <v>411</v>
      </c>
      <c r="D30" s="281">
        <f>+C30</f>
        <v>411</v>
      </c>
      <c r="E30" s="281">
        <v>820</v>
      </c>
      <c r="F30" s="389">
        <f>+E30</f>
        <v>820</v>
      </c>
      <c r="G30" s="391">
        <f>+C30/E30</f>
        <v>0.50121951219512195</v>
      </c>
      <c r="H30" s="391">
        <f>+D30/F30</f>
        <v>0.50121951219512195</v>
      </c>
      <c r="I30" s="378">
        <f>+H30/$G$26</f>
        <v>0.83536585365853666</v>
      </c>
      <c r="J30" s="256">
        <v>0.6</v>
      </c>
      <c r="K30" s="85"/>
      <c r="L30" s="4"/>
      <c r="M30" s="75"/>
      <c r="N30" s="4"/>
      <c r="O30" s="4"/>
      <c r="P30" s="4"/>
      <c r="Q30" s="4"/>
      <c r="R30" s="4"/>
      <c r="S30" s="4"/>
      <c r="T30" s="4"/>
      <c r="U30" s="4"/>
    </row>
    <row r="31" spans="2:21" s="5" customFormat="1" ht="20.25" customHeight="1" x14ac:dyDescent="0.2">
      <c r="B31" s="102" t="s">
        <v>86</v>
      </c>
      <c r="C31" s="390"/>
      <c r="D31" s="282"/>
      <c r="E31" s="282"/>
      <c r="F31" s="390"/>
      <c r="G31" s="392"/>
      <c r="H31" s="392"/>
      <c r="I31" s="379"/>
      <c r="J31" s="256"/>
      <c r="K31" s="85"/>
      <c r="L31" s="4"/>
      <c r="M31" s="75"/>
      <c r="N31" s="4"/>
      <c r="O31" s="4"/>
      <c r="P31" s="4"/>
      <c r="Q31" s="4"/>
      <c r="R31" s="4"/>
      <c r="S31" s="4"/>
      <c r="T31" s="4"/>
      <c r="U31" s="4"/>
    </row>
    <row r="32" spans="2:21" s="5" customFormat="1" ht="20.25" customHeight="1" x14ac:dyDescent="0.2">
      <c r="B32" s="102" t="s">
        <v>87</v>
      </c>
      <c r="C32" s="390"/>
      <c r="D32" s="282"/>
      <c r="E32" s="282"/>
      <c r="F32" s="390"/>
      <c r="G32" s="392"/>
      <c r="H32" s="392"/>
      <c r="I32" s="379"/>
      <c r="J32" s="256"/>
      <c r="K32" s="85"/>
      <c r="L32" s="4"/>
      <c r="M32" s="75"/>
      <c r="N32" s="4"/>
      <c r="O32" s="4"/>
      <c r="P32" s="4"/>
      <c r="Q32" s="4"/>
      <c r="R32" s="4"/>
      <c r="S32" s="4"/>
      <c r="T32" s="4"/>
      <c r="U32" s="4"/>
    </row>
    <row r="33" spans="2:21" s="5" customFormat="1" ht="20.25" customHeight="1" x14ac:dyDescent="0.2">
      <c r="B33" s="102" t="s">
        <v>88</v>
      </c>
      <c r="C33" s="389">
        <v>346</v>
      </c>
      <c r="D33" s="281">
        <f t="shared" ref="D33" si="0">+D30+C33</f>
        <v>757</v>
      </c>
      <c r="E33" s="389">
        <v>1372</v>
      </c>
      <c r="F33" s="389">
        <f>+F30+E33</f>
        <v>2192</v>
      </c>
      <c r="G33" s="391">
        <f t="shared" ref="G33" si="1">+C33/E33</f>
        <v>0.25218658892128282</v>
      </c>
      <c r="H33" s="391">
        <f t="shared" ref="H33" si="2">+D33/F33</f>
        <v>0.34534671532846717</v>
      </c>
      <c r="I33" s="378">
        <f t="shared" ref="I33" si="3">+H33/$G$26</f>
        <v>0.57557785888077861</v>
      </c>
      <c r="J33" s="256">
        <v>0.6</v>
      </c>
      <c r="K33" s="85"/>
      <c r="L33" s="4"/>
      <c r="M33" s="4"/>
      <c r="N33" s="4"/>
      <c r="O33" s="4"/>
      <c r="P33" s="4"/>
      <c r="Q33" s="4"/>
      <c r="R33" s="4"/>
      <c r="S33" s="4"/>
      <c r="T33" s="4"/>
      <c r="U33" s="4"/>
    </row>
    <row r="34" spans="2:21" s="5" customFormat="1" ht="20.25" customHeight="1" x14ac:dyDescent="0.2">
      <c r="B34" s="102" t="s">
        <v>89</v>
      </c>
      <c r="C34" s="390"/>
      <c r="D34" s="282"/>
      <c r="E34" s="390"/>
      <c r="F34" s="390"/>
      <c r="G34" s="392"/>
      <c r="H34" s="392"/>
      <c r="I34" s="379"/>
      <c r="J34" s="256"/>
      <c r="K34" s="85"/>
      <c r="L34" s="4"/>
      <c r="M34" s="4"/>
      <c r="N34" s="4"/>
      <c r="O34" s="4"/>
      <c r="P34" s="4"/>
      <c r="Q34" s="4"/>
      <c r="R34" s="4"/>
      <c r="S34" s="4"/>
      <c r="T34" s="4"/>
      <c r="U34" s="4"/>
    </row>
    <row r="35" spans="2:21" s="5" customFormat="1" ht="20.25" customHeight="1" x14ac:dyDescent="0.2">
      <c r="B35" s="102" t="s">
        <v>90</v>
      </c>
      <c r="C35" s="390"/>
      <c r="D35" s="282"/>
      <c r="E35" s="390"/>
      <c r="F35" s="390"/>
      <c r="G35" s="392"/>
      <c r="H35" s="392"/>
      <c r="I35" s="379"/>
      <c r="J35" s="256"/>
      <c r="K35" s="85"/>
      <c r="L35" s="4"/>
      <c r="M35" s="4"/>
      <c r="N35" s="4"/>
      <c r="O35" s="4"/>
      <c r="P35" s="4"/>
      <c r="Q35" s="4"/>
      <c r="R35" s="4"/>
      <c r="S35" s="4"/>
      <c r="T35" s="4"/>
      <c r="U35" s="4"/>
    </row>
    <row r="36" spans="2:21" s="5" customFormat="1" ht="20.25" customHeight="1" x14ac:dyDescent="0.2">
      <c r="B36" s="102" t="s">
        <v>91</v>
      </c>
      <c r="C36" s="283">
        <v>710</v>
      </c>
      <c r="D36" s="281">
        <f t="shared" ref="D36" si="4">+D33+C36</f>
        <v>1467</v>
      </c>
      <c r="E36" s="389">
        <v>751</v>
      </c>
      <c r="F36" s="389">
        <f>+F33+E36</f>
        <v>2943</v>
      </c>
      <c r="G36" s="391">
        <f t="shared" ref="G36" si="5">+C36/E36</f>
        <v>0.94540612516644473</v>
      </c>
      <c r="H36" s="391">
        <f t="shared" ref="H36" si="6">+D36/F36</f>
        <v>0.49847094801223241</v>
      </c>
      <c r="I36" s="378">
        <f t="shared" ref="I36" si="7">+H36/$G$26</f>
        <v>0.83078491335372073</v>
      </c>
      <c r="J36" s="256">
        <v>0.6</v>
      </c>
      <c r="K36" s="468"/>
      <c r="L36" s="4"/>
      <c r="M36" s="4"/>
      <c r="N36" s="4"/>
      <c r="O36" s="4"/>
      <c r="P36" s="4"/>
      <c r="Q36" s="4"/>
      <c r="R36" s="4"/>
      <c r="S36" s="4"/>
      <c r="T36" s="4"/>
      <c r="U36" s="4"/>
    </row>
    <row r="37" spans="2:21" s="5" customFormat="1" ht="20.25" customHeight="1" x14ac:dyDescent="0.2">
      <c r="B37" s="102" t="s">
        <v>92</v>
      </c>
      <c r="C37" s="284"/>
      <c r="D37" s="282"/>
      <c r="E37" s="390"/>
      <c r="F37" s="390"/>
      <c r="G37" s="392"/>
      <c r="H37" s="392"/>
      <c r="I37" s="379"/>
      <c r="J37" s="256"/>
      <c r="K37" s="85"/>
      <c r="L37" s="4"/>
      <c r="M37" s="4"/>
      <c r="N37" s="4"/>
      <c r="O37" s="4"/>
      <c r="P37" s="4"/>
      <c r="Q37" s="4"/>
      <c r="R37" s="4"/>
      <c r="S37" s="4"/>
      <c r="T37" s="4"/>
      <c r="U37" s="4"/>
    </row>
    <row r="38" spans="2:21" s="5" customFormat="1" ht="20.25" customHeight="1" x14ac:dyDescent="0.2">
      <c r="B38" s="102" t="s">
        <v>93</v>
      </c>
      <c r="C38" s="284"/>
      <c r="D38" s="282"/>
      <c r="E38" s="390"/>
      <c r="F38" s="390"/>
      <c r="G38" s="392"/>
      <c r="H38" s="392"/>
      <c r="I38" s="379"/>
      <c r="J38" s="256"/>
      <c r="K38" s="85"/>
      <c r="L38" s="4"/>
      <c r="M38" s="4"/>
      <c r="N38" s="4"/>
      <c r="O38" s="4"/>
      <c r="P38" s="4"/>
      <c r="Q38" s="4"/>
      <c r="R38" s="4"/>
      <c r="S38" s="4"/>
      <c r="T38" s="4"/>
      <c r="U38" s="4"/>
    </row>
    <row r="39" spans="2:21" s="5" customFormat="1" ht="20.25" customHeight="1" x14ac:dyDescent="0.2">
      <c r="B39" s="102" t="s">
        <v>94</v>
      </c>
      <c r="C39" s="281">
        <v>1001</v>
      </c>
      <c r="D39" s="281">
        <f t="shared" ref="D39" si="8">+D36+C39</f>
        <v>2468</v>
      </c>
      <c r="E39" s="281">
        <v>228</v>
      </c>
      <c r="F39" s="281">
        <f>+F36+E39</f>
        <v>3171</v>
      </c>
      <c r="G39" s="391">
        <f t="shared" ref="G39" si="9">+C39/E39</f>
        <v>4.3903508771929829</v>
      </c>
      <c r="H39" s="391">
        <f t="shared" ref="H39" si="10">+D39/F39</f>
        <v>0.77830337432986441</v>
      </c>
      <c r="I39" s="378">
        <f t="shared" ref="I39" si="11">+H39/$G$26</f>
        <v>1.297172290549774</v>
      </c>
      <c r="J39" s="256">
        <v>0.6</v>
      </c>
      <c r="K39" s="85"/>
      <c r="L39" s="4"/>
      <c r="M39" s="4"/>
      <c r="N39" s="4"/>
      <c r="O39" s="4"/>
      <c r="P39" s="4"/>
      <c r="Q39" s="4"/>
      <c r="R39" s="4"/>
      <c r="S39" s="4"/>
      <c r="T39" s="4"/>
      <c r="U39" s="4"/>
    </row>
    <row r="40" spans="2:21" s="5" customFormat="1" ht="20.25" customHeight="1" x14ac:dyDescent="0.2">
      <c r="B40" s="102" t="s">
        <v>95</v>
      </c>
      <c r="C40" s="282"/>
      <c r="D40" s="282"/>
      <c r="E40" s="282"/>
      <c r="F40" s="282"/>
      <c r="G40" s="392"/>
      <c r="H40" s="392"/>
      <c r="I40" s="379"/>
      <c r="J40" s="256"/>
      <c r="K40" s="85"/>
      <c r="L40" s="86"/>
      <c r="M40" s="4"/>
      <c r="N40" s="4"/>
      <c r="O40" s="4"/>
      <c r="P40" s="4"/>
      <c r="Q40" s="4"/>
      <c r="R40" s="4"/>
      <c r="S40" s="4"/>
      <c r="T40" s="4"/>
      <c r="U40" s="4"/>
    </row>
    <row r="41" spans="2:21" s="5" customFormat="1" ht="20.25" customHeight="1" x14ac:dyDescent="0.2">
      <c r="B41" s="102" t="s">
        <v>96</v>
      </c>
      <c r="C41" s="282"/>
      <c r="D41" s="282"/>
      <c r="E41" s="282"/>
      <c r="F41" s="282"/>
      <c r="G41" s="392"/>
      <c r="H41" s="392"/>
      <c r="I41" s="379"/>
      <c r="J41" s="256"/>
      <c r="K41" s="85"/>
      <c r="L41" s="4"/>
      <c r="M41" s="4"/>
      <c r="N41" s="4"/>
      <c r="O41" s="4"/>
      <c r="P41" s="4"/>
      <c r="Q41" s="4"/>
      <c r="R41" s="4"/>
      <c r="S41" s="4"/>
      <c r="T41" s="4"/>
      <c r="U41" s="4"/>
    </row>
    <row r="42" spans="2:21" s="5" customFormat="1" ht="60" customHeight="1" x14ac:dyDescent="0.2">
      <c r="B42" s="103" t="s">
        <v>97</v>
      </c>
      <c r="C42" s="230" t="s">
        <v>254</v>
      </c>
      <c r="D42" s="230"/>
      <c r="E42" s="230"/>
      <c r="F42" s="230"/>
      <c r="G42" s="230"/>
      <c r="H42" s="230"/>
      <c r="I42" s="231"/>
      <c r="J42" s="88"/>
      <c r="K42" s="88"/>
      <c r="L42" s="4"/>
      <c r="M42" s="4"/>
      <c r="N42" s="4"/>
      <c r="O42" s="4"/>
      <c r="P42" s="4"/>
      <c r="Q42" s="4"/>
      <c r="R42" s="4"/>
      <c r="S42" s="4"/>
      <c r="T42" s="4"/>
      <c r="U42" s="4"/>
    </row>
    <row r="43" spans="2:21" s="5" customFormat="1" ht="29.25" customHeight="1" x14ac:dyDescent="0.2">
      <c r="B43" s="262" t="s">
        <v>98</v>
      </c>
      <c r="C43" s="263"/>
      <c r="D43" s="263"/>
      <c r="E43" s="263"/>
      <c r="F43" s="263"/>
      <c r="G43" s="263"/>
      <c r="H43" s="263"/>
      <c r="I43" s="264"/>
      <c r="J43" s="80"/>
      <c r="K43" s="80"/>
      <c r="L43" s="4"/>
      <c r="M43" s="4"/>
      <c r="N43" s="4"/>
      <c r="O43" s="4"/>
      <c r="P43" s="4"/>
      <c r="Q43" s="4"/>
      <c r="R43" s="4"/>
      <c r="S43" s="4"/>
      <c r="T43" s="4"/>
      <c r="U43" s="4"/>
    </row>
    <row r="44" spans="2:21" ht="60.75" customHeight="1" x14ac:dyDescent="0.2">
      <c r="B44" s="380"/>
      <c r="C44" s="381"/>
      <c r="D44" s="381"/>
      <c r="E44" s="381"/>
      <c r="F44" s="381"/>
      <c r="G44" s="381"/>
      <c r="H44" s="381"/>
      <c r="I44" s="382"/>
      <c r="J44" s="59"/>
      <c r="K44" s="59"/>
    </row>
    <row r="45" spans="2:21" ht="39" customHeight="1" x14ac:dyDescent="0.2">
      <c r="B45" s="383"/>
      <c r="C45" s="384"/>
      <c r="D45" s="384"/>
      <c r="E45" s="384"/>
      <c r="F45" s="384"/>
      <c r="G45" s="384"/>
      <c r="H45" s="384"/>
      <c r="I45" s="385"/>
      <c r="J45" s="89"/>
      <c r="K45" s="89"/>
    </row>
    <row r="46" spans="2:21" ht="39" customHeight="1" x14ac:dyDescent="0.2">
      <c r="B46" s="383"/>
      <c r="C46" s="384"/>
      <c r="D46" s="384"/>
      <c r="E46" s="384"/>
      <c r="F46" s="384"/>
      <c r="G46" s="384"/>
      <c r="H46" s="384"/>
      <c r="I46" s="385"/>
      <c r="J46" s="89"/>
      <c r="K46" s="89"/>
    </row>
    <row r="47" spans="2:21" ht="39" customHeight="1" x14ac:dyDescent="0.2">
      <c r="B47" s="383"/>
      <c r="C47" s="384"/>
      <c r="D47" s="384"/>
      <c r="E47" s="384"/>
      <c r="F47" s="384"/>
      <c r="G47" s="384"/>
      <c r="H47" s="384"/>
      <c r="I47" s="385"/>
      <c r="J47" s="89"/>
      <c r="K47" s="89"/>
    </row>
    <row r="48" spans="2:21" ht="37.5" customHeight="1" x14ac:dyDescent="0.2">
      <c r="B48" s="386"/>
      <c r="C48" s="387"/>
      <c r="D48" s="387"/>
      <c r="E48" s="387"/>
      <c r="F48" s="387"/>
      <c r="G48" s="387"/>
      <c r="H48" s="387"/>
      <c r="I48" s="388"/>
      <c r="J48" s="90"/>
      <c r="K48" s="90"/>
    </row>
    <row r="49" spans="2:21" s="5" customFormat="1" ht="61.9" customHeight="1" x14ac:dyDescent="0.2">
      <c r="B49" s="63" t="s">
        <v>99</v>
      </c>
      <c r="C49" s="377" t="s">
        <v>255</v>
      </c>
      <c r="D49" s="377"/>
      <c r="E49" s="377"/>
      <c r="F49" s="377"/>
      <c r="G49" s="377"/>
      <c r="H49" s="377"/>
      <c r="I49" s="377"/>
      <c r="J49" s="91"/>
      <c r="K49" s="91"/>
      <c r="L49" s="4"/>
      <c r="M49" s="4"/>
      <c r="N49" s="4"/>
      <c r="O49" s="4"/>
      <c r="P49" s="4"/>
      <c r="Q49" s="4"/>
      <c r="R49" s="4"/>
      <c r="S49" s="4"/>
      <c r="T49" s="4"/>
      <c r="U49" s="4"/>
    </row>
    <row r="50" spans="2:21" s="5" customFormat="1" ht="45.75" customHeight="1" x14ac:dyDescent="0.2">
      <c r="B50" s="63" t="s">
        <v>100</v>
      </c>
      <c r="C50" s="376" t="s">
        <v>70</v>
      </c>
      <c r="D50" s="376"/>
      <c r="E50" s="376"/>
      <c r="F50" s="376"/>
      <c r="G50" s="376"/>
      <c r="H50" s="376"/>
      <c r="I50" s="376"/>
      <c r="J50" s="91"/>
      <c r="K50" s="91"/>
      <c r="L50" s="4"/>
      <c r="M50" s="4"/>
      <c r="N50" s="4"/>
      <c r="O50" s="4"/>
      <c r="P50" s="4"/>
      <c r="Q50" s="4"/>
      <c r="R50" s="4"/>
      <c r="S50" s="4"/>
      <c r="T50" s="4"/>
      <c r="U50" s="4"/>
    </row>
    <row r="51" spans="2:21" s="5" customFormat="1" ht="55.5" customHeight="1" x14ac:dyDescent="0.2">
      <c r="B51" s="92" t="s">
        <v>101</v>
      </c>
      <c r="C51" s="254" t="s">
        <v>153</v>
      </c>
      <c r="D51" s="254"/>
      <c r="E51" s="254"/>
      <c r="F51" s="254"/>
      <c r="G51" s="254"/>
      <c r="H51" s="254"/>
      <c r="I51" s="255"/>
      <c r="J51" s="91"/>
      <c r="K51" s="91"/>
      <c r="L51" s="4"/>
      <c r="M51" s="4"/>
      <c r="N51" s="4"/>
      <c r="O51" s="4"/>
      <c r="P51" s="4"/>
      <c r="Q51" s="4"/>
      <c r="R51" s="4"/>
      <c r="S51" s="4"/>
      <c r="T51" s="4"/>
      <c r="U51" s="4"/>
    </row>
    <row r="52" spans="2:21" s="5" customFormat="1" ht="39" customHeight="1" x14ac:dyDescent="0.2">
      <c r="B52" s="262" t="s">
        <v>103</v>
      </c>
      <c r="C52" s="263"/>
      <c r="D52" s="263"/>
      <c r="E52" s="263"/>
      <c r="F52" s="263"/>
      <c r="G52" s="263"/>
      <c r="H52" s="263"/>
      <c r="I52" s="264"/>
      <c r="J52" s="91"/>
      <c r="K52" s="91"/>
      <c r="L52" s="4"/>
      <c r="M52" s="4"/>
      <c r="N52" s="4"/>
      <c r="O52" s="4"/>
      <c r="P52" s="4"/>
      <c r="Q52" s="4"/>
      <c r="R52" s="4"/>
      <c r="S52" s="4"/>
      <c r="T52" s="4"/>
      <c r="U52" s="4"/>
    </row>
    <row r="53" spans="2:21" s="5" customFormat="1" ht="56.25" customHeight="1" x14ac:dyDescent="0.2">
      <c r="B53" s="250" t="s">
        <v>104</v>
      </c>
      <c r="C53" s="19" t="s">
        <v>105</v>
      </c>
      <c r="D53" s="252" t="s">
        <v>106</v>
      </c>
      <c r="E53" s="252"/>
      <c r="F53" s="252"/>
      <c r="G53" s="252" t="s">
        <v>107</v>
      </c>
      <c r="H53" s="252"/>
      <c r="I53" s="253"/>
      <c r="J53" s="93"/>
      <c r="K53" s="93"/>
      <c r="L53" s="4"/>
      <c r="M53" s="4"/>
      <c r="N53" s="4"/>
      <c r="O53" s="4"/>
      <c r="P53" s="4"/>
      <c r="Q53" s="4"/>
      <c r="R53" s="4"/>
      <c r="S53" s="4"/>
      <c r="T53" s="4"/>
      <c r="U53" s="4"/>
    </row>
    <row r="54" spans="2:21" s="5" customFormat="1" ht="42" customHeight="1" x14ac:dyDescent="0.2">
      <c r="B54" s="251"/>
      <c r="C54" s="96">
        <v>43740</v>
      </c>
      <c r="D54" s="229">
        <v>39</v>
      </c>
      <c r="E54" s="229"/>
      <c r="F54" s="229"/>
      <c r="G54" s="230" t="s">
        <v>249</v>
      </c>
      <c r="H54" s="230"/>
      <c r="I54" s="231"/>
      <c r="J54" s="93"/>
      <c r="K54" s="93"/>
      <c r="L54" s="4"/>
      <c r="M54" s="4"/>
      <c r="N54" s="4"/>
      <c r="O54" s="4"/>
      <c r="P54" s="4"/>
      <c r="Q54" s="4"/>
      <c r="R54" s="4"/>
      <c r="S54" s="4"/>
      <c r="T54" s="4"/>
      <c r="U54" s="4"/>
    </row>
    <row r="55" spans="2:21" s="5" customFormat="1" ht="12" x14ac:dyDescent="0.2">
      <c r="B55" s="95"/>
      <c r="C55" s="96"/>
      <c r="D55" s="229"/>
      <c r="E55" s="229"/>
      <c r="F55" s="229"/>
      <c r="G55" s="230"/>
      <c r="H55" s="230"/>
      <c r="I55" s="231"/>
      <c r="J55" s="93"/>
      <c r="K55" s="93"/>
      <c r="L55" s="4"/>
      <c r="M55" s="4"/>
      <c r="N55" s="4"/>
      <c r="O55" s="4"/>
      <c r="P55" s="4"/>
      <c r="Q55" s="4"/>
      <c r="R55" s="4"/>
      <c r="S55" s="4"/>
      <c r="T55" s="4"/>
      <c r="U55" s="4"/>
    </row>
    <row r="56" spans="2:21" s="5" customFormat="1" ht="12" x14ac:dyDescent="0.2">
      <c r="B56" s="95"/>
      <c r="C56" s="96"/>
      <c r="D56" s="229"/>
      <c r="E56" s="229"/>
      <c r="F56" s="229"/>
      <c r="G56" s="230"/>
      <c r="H56" s="230"/>
      <c r="I56" s="231"/>
      <c r="J56" s="93"/>
      <c r="K56" s="93"/>
      <c r="L56" s="4"/>
      <c r="M56" s="4"/>
      <c r="N56" s="4"/>
      <c r="O56" s="4"/>
      <c r="P56" s="4"/>
      <c r="Q56" s="4"/>
      <c r="R56" s="4"/>
      <c r="S56" s="4"/>
      <c r="T56" s="4"/>
      <c r="U56" s="4"/>
    </row>
    <row r="57" spans="2:21" s="5" customFormat="1" ht="37.5" customHeight="1" x14ac:dyDescent="0.2">
      <c r="B57" s="92" t="s">
        <v>108</v>
      </c>
      <c r="C57" s="232" t="s">
        <v>248</v>
      </c>
      <c r="D57" s="233"/>
      <c r="E57" s="234" t="s">
        <v>109</v>
      </c>
      <c r="F57" s="234"/>
      <c r="G57" s="235" t="s">
        <v>150</v>
      </c>
      <c r="H57" s="235"/>
      <c r="I57" s="236"/>
      <c r="J57" s="97"/>
      <c r="K57" s="97"/>
      <c r="L57" s="4"/>
      <c r="M57" s="4"/>
      <c r="N57" s="4"/>
      <c r="O57" s="4"/>
      <c r="P57" s="4"/>
      <c r="Q57" s="4"/>
      <c r="R57" s="4"/>
      <c r="S57" s="4"/>
      <c r="T57" s="4"/>
      <c r="U57" s="4"/>
    </row>
    <row r="58" spans="2:21" s="5" customFormat="1" ht="37.5" customHeight="1" x14ac:dyDescent="0.2">
      <c r="B58" s="92" t="s">
        <v>110</v>
      </c>
      <c r="C58" s="237" t="s">
        <v>235</v>
      </c>
      <c r="D58" s="237"/>
      <c r="E58" s="238" t="s">
        <v>111</v>
      </c>
      <c r="F58" s="238"/>
      <c r="G58" s="235" t="s">
        <v>151</v>
      </c>
      <c r="H58" s="235"/>
      <c r="I58" s="236"/>
      <c r="J58" s="98"/>
      <c r="K58" s="98"/>
      <c r="L58" s="4"/>
      <c r="M58" s="4"/>
      <c r="N58" s="4"/>
      <c r="O58" s="4"/>
      <c r="P58" s="4"/>
      <c r="Q58" s="4"/>
      <c r="R58" s="4"/>
      <c r="S58" s="4"/>
      <c r="T58" s="4"/>
      <c r="U58" s="4"/>
    </row>
    <row r="59" spans="2:21" s="5" customFormat="1" ht="34.5" customHeight="1" x14ac:dyDescent="0.2">
      <c r="B59" s="92" t="s">
        <v>112</v>
      </c>
      <c r="C59" s="237"/>
      <c r="D59" s="237"/>
      <c r="E59" s="239" t="s">
        <v>113</v>
      </c>
      <c r="F59" s="240"/>
      <c r="G59" s="243"/>
      <c r="H59" s="244"/>
      <c r="I59" s="245"/>
      <c r="J59" s="98"/>
      <c r="K59" s="98"/>
      <c r="L59" s="4"/>
      <c r="M59" s="4"/>
      <c r="N59" s="4"/>
      <c r="O59" s="4"/>
      <c r="P59" s="4"/>
      <c r="Q59" s="4"/>
      <c r="R59" s="4"/>
      <c r="S59" s="4"/>
      <c r="T59" s="4"/>
      <c r="U59" s="4"/>
    </row>
    <row r="60" spans="2:21" s="5" customFormat="1" ht="30.75" customHeight="1" thickBot="1" x14ac:dyDescent="0.25">
      <c r="B60" s="99" t="s">
        <v>114</v>
      </c>
      <c r="C60" s="249"/>
      <c r="D60" s="249"/>
      <c r="E60" s="241"/>
      <c r="F60" s="242"/>
      <c r="G60" s="246"/>
      <c r="H60" s="247"/>
      <c r="I60" s="248"/>
      <c r="J60" s="98"/>
      <c r="K60" s="98"/>
      <c r="L60" s="4"/>
      <c r="M60" s="4"/>
      <c r="N60" s="4"/>
      <c r="O60" s="4"/>
      <c r="P60" s="4"/>
      <c r="Q60" s="4"/>
      <c r="R60" s="4"/>
      <c r="S60" s="4"/>
      <c r="T60" s="4"/>
      <c r="U60" s="4"/>
    </row>
    <row r="61" spans="2:21" x14ac:dyDescent="0.2">
      <c r="B61" s="23"/>
      <c r="C61" s="24"/>
      <c r="D61" s="24"/>
      <c r="E61" s="25"/>
      <c r="F61" s="25"/>
      <c r="G61" s="26"/>
      <c r="H61" s="27"/>
      <c r="I61" s="24"/>
      <c r="J61" s="100"/>
      <c r="K61" s="100"/>
    </row>
    <row r="62" spans="2:21" x14ac:dyDescent="0.2">
      <c r="B62" s="23"/>
      <c r="C62" s="24"/>
      <c r="D62" s="24"/>
      <c r="E62" s="25"/>
      <c r="F62" s="25"/>
      <c r="G62" s="26"/>
      <c r="H62" s="27"/>
      <c r="I62" s="24"/>
      <c r="J62" s="100"/>
      <c r="K62" s="100"/>
    </row>
    <row r="63" spans="2:21" x14ac:dyDescent="0.2">
      <c r="B63" s="23"/>
      <c r="C63" s="24"/>
      <c r="D63" s="24"/>
      <c r="E63" s="25"/>
      <c r="F63" s="25"/>
      <c r="G63" s="26"/>
      <c r="H63" s="27"/>
      <c r="I63" s="24"/>
      <c r="J63" s="100"/>
      <c r="K63" s="100"/>
    </row>
    <row r="64" spans="2:21" x14ac:dyDescent="0.2">
      <c r="B64" s="23"/>
      <c r="C64" s="24"/>
      <c r="D64" s="24"/>
      <c r="E64" s="25"/>
      <c r="F64" s="25"/>
      <c r="G64" s="26"/>
      <c r="H64" s="27"/>
      <c r="I64" s="24"/>
      <c r="J64" s="100"/>
      <c r="K64" s="100"/>
    </row>
    <row r="65" spans="2:11" x14ac:dyDescent="0.2">
      <c r="B65" s="23"/>
      <c r="C65" s="24"/>
      <c r="D65" s="24"/>
      <c r="E65" s="25"/>
      <c r="F65" s="25"/>
      <c r="G65" s="26"/>
      <c r="H65" s="27"/>
      <c r="I65" s="24"/>
      <c r="J65" s="100"/>
      <c r="K65" s="100"/>
    </row>
  </sheetData>
  <mergeCells count="101">
    <mergeCell ref="B6:I6"/>
    <mergeCell ref="B7:I7"/>
    <mergeCell ref="B8:I8"/>
    <mergeCell ref="D9:E9"/>
    <mergeCell ref="F9:I9"/>
    <mergeCell ref="D10:E10"/>
    <mergeCell ref="F10:G10"/>
    <mergeCell ref="C15:F15"/>
    <mergeCell ref="H15:I15"/>
    <mergeCell ref="C16:F16"/>
    <mergeCell ref="H16:I16"/>
    <mergeCell ref="C17:I17"/>
    <mergeCell ref="C18:I18"/>
    <mergeCell ref="C11:F11"/>
    <mergeCell ref="H11:I11"/>
    <mergeCell ref="C12:F12"/>
    <mergeCell ref="H12:I12"/>
    <mergeCell ref="C13:I13"/>
    <mergeCell ref="C14:I14"/>
    <mergeCell ref="C23:E23"/>
    <mergeCell ref="F23:I23"/>
    <mergeCell ref="C24:E24"/>
    <mergeCell ref="F24:I24"/>
    <mergeCell ref="C25:E25"/>
    <mergeCell ref="G25:I25"/>
    <mergeCell ref="C19:I19"/>
    <mergeCell ref="C20:I20"/>
    <mergeCell ref="B21:B22"/>
    <mergeCell ref="C21:E21"/>
    <mergeCell ref="F21:I21"/>
    <mergeCell ref="C22:E22"/>
    <mergeCell ref="F22:I22"/>
    <mergeCell ref="C26:E26"/>
    <mergeCell ref="G26:I26"/>
    <mergeCell ref="C27:E27"/>
    <mergeCell ref="G27:I27"/>
    <mergeCell ref="B28:I28"/>
    <mergeCell ref="C30:C32"/>
    <mergeCell ref="D30:D32"/>
    <mergeCell ref="E30:E32"/>
    <mergeCell ref="F30:F32"/>
    <mergeCell ref="G30:G32"/>
    <mergeCell ref="H30:H32"/>
    <mergeCell ref="I30:I32"/>
    <mergeCell ref="I36:I38"/>
    <mergeCell ref="J36:J38"/>
    <mergeCell ref="J39:J41"/>
    <mergeCell ref="J30:J32"/>
    <mergeCell ref="C33:C35"/>
    <mergeCell ref="D33:D35"/>
    <mergeCell ref="E33:E35"/>
    <mergeCell ref="F33:F35"/>
    <mergeCell ref="G33:G35"/>
    <mergeCell ref="H33:H35"/>
    <mergeCell ref="I33:I35"/>
    <mergeCell ref="J33:J35"/>
    <mergeCell ref="E39:E41"/>
    <mergeCell ref="F39:F41"/>
    <mergeCell ref="G39:G41"/>
    <mergeCell ref="H39:H41"/>
    <mergeCell ref="C36:C38"/>
    <mergeCell ref="D36:D38"/>
    <mergeCell ref="E36:E38"/>
    <mergeCell ref="F36:F38"/>
    <mergeCell ref="G36:G38"/>
    <mergeCell ref="H36:H38"/>
    <mergeCell ref="C59:D59"/>
    <mergeCell ref="E59:F60"/>
    <mergeCell ref="G59:I60"/>
    <mergeCell ref="C60:D60"/>
    <mergeCell ref="D55:F55"/>
    <mergeCell ref="G55:I55"/>
    <mergeCell ref="D56:F56"/>
    <mergeCell ref="G56:I56"/>
    <mergeCell ref="C57:D57"/>
    <mergeCell ref="E57:F57"/>
    <mergeCell ref="G57:I57"/>
    <mergeCell ref="C50:I50"/>
    <mergeCell ref="B2:B5"/>
    <mergeCell ref="C2:I2"/>
    <mergeCell ref="C3:I3"/>
    <mergeCell ref="C4:I4"/>
    <mergeCell ref="C5:F5"/>
    <mergeCell ref="G5:I5"/>
    <mergeCell ref="C58:D58"/>
    <mergeCell ref="E58:F58"/>
    <mergeCell ref="G58:I58"/>
    <mergeCell ref="C49:I49"/>
    <mergeCell ref="C51:I51"/>
    <mergeCell ref="B52:I52"/>
    <mergeCell ref="B53:B54"/>
    <mergeCell ref="D53:F53"/>
    <mergeCell ref="G53:I53"/>
    <mergeCell ref="D54:F54"/>
    <mergeCell ref="G54:I54"/>
    <mergeCell ref="I39:I41"/>
    <mergeCell ref="C42:I42"/>
    <mergeCell ref="B43:I43"/>
    <mergeCell ref="B44:I48"/>
    <mergeCell ref="C39:C41"/>
    <mergeCell ref="D39:D41"/>
  </mergeCells>
  <dataValidations disablePrompts="1" count="8">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$M$15:$M$18</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ormula1>O20:O22</formula1>
    </dataValidation>
    <dataValidation type="list" allowBlank="1" showInputMessage="1" showErrorMessage="1" sqref="H15:J15 JD15:JF15 SZ15:TB15 ACV15:ACX15 AMR15:AMT15 AWN15:AWP15 BGJ15:BGL15 BQF15:BQH15 CAB15:CAD15 CJX15:CJZ15 CTT15:CTV15 DDP15:DDR15 DNL15:DNN15 DXH15:DXJ15 EHD15:EHF15 EQZ15:ERB15 FAV15:FAX15 FKR15:FKT15 FUN15:FUP15 GEJ15:GEL15 GOF15:GOH15 GYB15:GYD15 HHX15:HHZ15 HRT15:HRV15 IBP15:IBR15 ILL15:ILN15 IVH15:IVJ15 JFD15:JFF15 JOZ15:JPB15 JYV15:JYX15 KIR15:KIT15 KSN15:KSP15 LCJ15:LCL15 LMF15:LMH15 LWB15:LWD15 MFX15:MFZ15 MPT15:MPV15 MZP15:MZR15 NJL15:NJN15 NTH15:NTJ15 ODD15:ODF15 OMZ15:ONB15 OWV15:OWX15 PGR15:PGT15 PQN15:PQP15 QAJ15:QAL15 QKF15:QKH15 QUB15:QUD15 RDX15:RDZ15 RNT15:RNV15 RXP15:RXR15 SHL15:SHN15 SRH15:SRJ15 TBD15:TBF15 TKZ15:TLB15 TUV15:TUX15 UER15:UET15 UON15:UOP15 UYJ15:UYL15 VIF15:VIH15 VSB15:VSD15 WBX15:WBZ15 WLT15:WLV15 WVP15:WVR15 H65551:J65551 JD65551:JF65551 SZ65551:TB65551 ACV65551:ACX65551 AMR65551:AMT65551 AWN65551:AWP65551 BGJ65551:BGL65551 BQF65551:BQH65551 CAB65551:CAD65551 CJX65551:CJZ65551 CTT65551:CTV65551 DDP65551:DDR65551 DNL65551:DNN65551 DXH65551:DXJ65551 EHD65551:EHF65551 EQZ65551:ERB65551 FAV65551:FAX65551 FKR65551:FKT65551 FUN65551:FUP65551 GEJ65551:GEL65551 GOF65551:GOH65551 GYB65551:GYD65551 HHX65551:HHZ65551 HRT65551:HRV65551 IBP65551:IBR65551 ILL65551:ILN65551 IVH65551:IVJ65551 JFD65551:JFF65551 JOZ65551:JPB65551 JYV65551:JYX65551 KIR65551:KIT65551 KSN65551:KSP65551 LCJ65551:LCL65551 LMF65551:LMH65551 LWB65551:LWD65551 MFX65551:MFZ65551 MPT65551:MPV65551 MZP65551:MZR65551 NJL65551:NJN65551 NTH65551:NTJ65551 ODD65551:ODF65551 OMZ65551:ONB65551 OWV65551:OWX65551 PGR65551:PGT65551 PQN65551:PQP65551 QAJ65551:QAL65551 QKF65551:QKH65551 QUB65551:QUD65551 RDX65551:RDZ65551 RNT65551:RNV65551 RXP65551:RXR65551 SHL65551:SHN65551 SRH65551:SRJ65551 TBD65551:TBF65551 TKZ65551:TLB65551 TUV65551:TUX65551 UER65551:UET65551 UON65551:UOP65551 UYJ65551:UYL65551 VIF65551:VIH65551 VSB65551:VSD65551 WBX65551:WBZ65551 WLT65551:WLV65551 WVP65551:WVR65551 H131087:J131087 JD131087:JF131087 SZ131087:TB131087 ACV131087:ACX131087 AMR131087:AMT131087 AWN131087:AWP131087 BGJ131087:BGL131087 BQF131087:BQH131087 CAB131087:CAD131087 CJX131087:CJZ131087 CTT131087:CTV131087 DDP131087:DDR131087 DNL131087:DNN131087 DXH131087:DXJ131087 EHD131087:EHF131087 EQZ131087:ERB131087 FAV131087:FAX131087 FKR131087:FKT131087 FUN131087:FUP131087 GEJ131087:GEL131087 GOF131087:GOH131087 GYB131087:GYD131087 HHX131087:HHZ131087 HRT131087:HRV131087 IBP131087:IBR131087 ILL131087:ILN131087 IVH131087:IVJ131087 JFD131087:JFF131087 JOZ131087:JPB131087 JYV131087:JYX131087 KIR131087:KIT131087 KSN131087:KSP131087 LCJ131087:LCL131087 LMF131087:LMH131087 LWB131087:LWD131087 MFX131087:MFZ131087 MPT131087:MPV131087 MZP131087:MZR131087 NJL131087:NJN131087 NTH131087:NTJ131087 ODD131087:ODF131087 OMZ131087:ONB131087 OWV131087:OWX131087 PGR131087:PGT131087 PQN131087:PQP131087 QAJ131087:QAL131087 QKF131087:QKH131087 QUB131087:QUD131087 RDX131087:RDZ131087 RNT131087:RNV131087 RXP131087:RXR131087 SHL131087:SHN131087 SRH131087:SRJ131087 TBD131087:TBF131087 TKZ131087:TLB131087 TUV131087:TUX131087 UER131087:UET131087 UON131087:UOP131087 UYJ131087:UYL131087 VIF131087:VIH131087 VSB131087:VSD131087 WBX131087:WBZ131087 WLT131087:WLV131087 WVP131087:WVR131087 H196623:J196623 JD196623:JF196623 SZ196623:TB196623 ACV196623:ACX196623 AMR196623:AMT196623 AWN196623:AWP196623 BGJ196623:BGL196623 BQF196623:BQH196623 CAB196623:CAD196623 CJX196623:CJZ196623 CTT196623:CTV196623 DDP196623:DDR196623 DNL196623:DNN196623 DXH196623:DXJ196623 EHD196623:EHF196623 EQZ196623:ERB196623 FAV196623:FAX196623 FKR196623:FKT196623 FUN196623:FUP196623 GEJ196623:GEL196623 GOF196623:GOH196623 GYB196623:GYD196623 HHX196623:HHZ196623 HRT196623:HRV196623 IBP196623:IBR196623 ILL196623:ILN196623 IVH196623:IVJ196623 JFD196623:JFF196623 JOZ196623:JPB196623 JYV196623:JYX196623 KIR196623:KIT196623 KSN196623:KSP196623 LCJ196623:LCL196623 LMF196623:LMH196623 LWB196623:LWD196623 MFX196623:MFZ196623 MPT196623:MPV196623 MZP196623:MZR196623 NJL196623:NJN196623 NTH196623:NTJ196623 ODD196623:ODF196623 OMZ196623:ONB196623 OWV196623:OWX196623 PGR196623:PGT196623 PQN196623:PQP196623 QAJ196623:QAL196623 QKF196623:QKH196623 QUB196623:QUD196623 RDX196623:RDZ196623 RNT196623:RNV196623 RXP196623:RXR196623 SHL196623:SHN196623 SRH196623:SRJ196623 TBD196623:TBF196623 TKZ196623:TLB196623 TUV196623:TUX196623 UER196623:UET196623 UON196623:UOP196623 UYJ196623:UYL196623 VIF196623:VIH196623 VSB196623:VSD196623 WBX196623:WBZ196623 WLT196623:WLV196623 WVP196623:WVR196623 H262159:J262159 JD262159:JF262159 SZ262159:TB262159 ACV262159:ACX262159 AMR262159:AMT262159 AWN262159:AWP262159 BGJ262159:BGL262159 BQF262159:BQH262159 CAB262159:CAD262159 CJX262159:CJZ262159 CTT262159:CTV262159 DDP262159:DDR262159 DNL262159:DNN262159 DXH262159:DXJ262159 EHD262159:EHF262159 EQZ262159:ERB262159 FAV262159:FAX262159 FKR262159:FKT262159 FUN262159:FUP262159 GEJ262159:GEL262159 GOF262159:GOH262159 GYB262159:GYD262159 HHX262159:HHZ262159 HRT262159:HRV262159 IBP262159:IBR262159 ILL262159:ILN262159 IVH262159:IVJ262159 JFD262159:JFF262159 JOZ262159:JPB262159 JYV262159:JYX262159 KIR262159:KIT262159 KSN262159:KSP262159 LCJ262159:LCL262159 LMF262159:LMH262159 LWB262159:LWD262159 MFX262159:MFZ262159 MPT262159:MPV262159 MZP262159:MZR262159 NJL262159:NJN262159 NTH262159:NTJ262159 ODD262159:ODF262159 OMZ262159:ONB262159 OWV262159:OWX262159 PGR262159:PGT262159 PQN262159:PQP262159 QAJ262159:QAL262159 QKF262159:QKH262159 QUB262159:QUD262159 RDX262159:RDZ262159 RNT262159:RNV262159 RXP262159:RXR262159 SHL262159:SHN262159 SRH262159:SRJ262159 TBD262159:TBF262159 TKZ262159:TLB262159 TUV262159:TUX262159 UER262159:UET262159 UON262159:UOP262159 UYJ262159:UYL262159 VIF262159:VIH262159 VSB262159:VSD262159 WBX262159:WBZ262159 WLT262159:WLV262159 WVP262159:WVR262159 H327695:J327695 JD327695:JF327695 SZ327695:TB327695 ACV327695:ACX327695 AMR327695:AMT327695 AWN327695:AWP327695 BGJ327695:BGL327695 BQF327695:BQH327695 CAB327695:CAD327695 CJX327695:CJZ327695 CTT327695:CTV327695 DDP327695:DDR327695 DNL327695:DNN327695 DXH327695:DXJ327695 EHD327695:EHF327695 EQZ327695:ERB327695 FAV327695:FAX327695 FKR327695:FKT327695 FUN327695:FUP327695 GEJ327695:GEL327695 GOF327695:GOH327695 GYB327695:GYD327695 HHX327695:HHZ327695 HRT327695:HRV327695 IBP327695:IBR327695 ILL327695:ILN327695 IVH327695:IVJ327695 JFD327695:JFF327695 JOZ327695:JPB327695 JYV327695:JYX327695 KIR327695:KIT327695 KSN327695:KSP327695 LCJ327695:LCL327695 LMF327695:LMH327695 LWB327695:LWD327695 MFX327695:MFZ327695 MPT327695:MPV327695 MZP327695:MZR327695 NJL327695:NJN327695 NTH327695:NTJ327695 ODD327695:ODF327695 OMZ327695:ONB327695 OWV327695:OWX327695 PGR327695:PGT327695 PQN327695:PQP327695 QAJ327695:QAL327695 QKF327695:QKH327695 QUB327695:QUD327695 RDX327695:RDZ327695 RNT327695:RNV327695 RXP327695:RXR327695 SHL327695:SHN327695 SRH327695:SRJ327695 TBD327695:TBF327695 TKZ327695:TLB327695 TUV327695:TUX327695 UER327695:UET327695 UON327695:UOP327695 UYJ327695:UYL327695 VIF327695:VIH327695 VSB327695:VSD327695 WBX327695:WBZ327695 WLT327695:WLV327695 WVP327695:WVR327695 H393231:J393231 JD393231:JF393231 SZ393231:TB393231 ACV393231:ACX393231 AMR393231:AMT393231 AWN393231:AWP393231 BGJ393231:BGL393231 BQF393231:BQH393231 CAB393231:CAD393231 CJX393231:CJZ393231 CTT393231:CTV393231 DDP393231:DDR393231 DNL393231:DNN393231 DXH393231:DXJ393231 EHD393231:EHF393231 EQZ393231:ERB393231 FAV393231:FAX393231 FKR393231:FKT393231 FUN393231:FUP393231 GEJ393231:GEL393231 GOF393231:GOH393231 GYB393231:GYD393231 HHX393231:HHZ393231 HRT393231:HRV393231 IBP393231:IBR393231 ILL393231:ILN393231 IVH393231:IVJ393231 JFD393231:JFF393231 JOZ393231:JPB393231 JYV393231:JYX393231 KIR393231:KIT393231 KSN393231:KSP393231 LCJ393231:LCL393231 LMF393231:LMH393231 LWB393231:LWD393231 MFX393231:MFZ393231 MPT393231:MPV393231 MZP393231:MZR393231 NJL393231:NJN393231 NTH393231:NTJ393231 ODD393231:ODF393231 OMZ393231:ONB393231 OWV393231:OWX393231 PGR393231:PGT393231 PQN393231:PQP393231 QAJ393231:QAL393231 QKF393231:QKH393231 QUB393231:QUD393231 RDX393231:RDZ393231 RNT393231:RNV393231 RXP393231:RXR393231 SHL393231:SHN393231 SRH393231:SRJ393231 TBD393231:TBF393231 TKZ393231:TLB393231 TUV393231:TUX393231 UER393231:UET393231 UON393231:UOP393231 UYJ393231:UYL393231 VIF393231:VIH393231 VSB393231:VSD393231 WBX393231:WBZ393231 WLT393231:WLV393231 WVP393231:WVR393231 H458767:J458767 JD458767:JF458767 SZ458767:TB458767 ACV458767:ACX458767 AMR458767:AMT458767 AWN458767:AWP458767 BGJ458767:BGL458767 BQF458767:BQH458767 CAB458767:CAD458767 CJX458767:CJZ458767 CTT458767:CTV458767 DDP458767:DDR458767 DNL458767:DNN458767 DXH458767:DXJ458767 EHD458767:EHF458767 EQZ458767:ERB458767 FAV458767:FAX458767 FKR458767:FKT458767 FUN458767:FUP458767 GEJ458767:GEL458767 GOF458767:GOH458767 GYB458767:GYD458767 HHX458767:HHZ458767 HRT458767:HRV458767 IBP458767:IBR458767 ILL458767:ILN458767 IVH458767:IVJ458767 JFD458767:JFF458767 JOZ458767:JPB458767 JYV458767:JYX458767 KIR458767:KIT458767 KSN458767:KSP458767 LCJ458767:LCL458767 LMF458767:LMH458767 LWB458767:LWD458767 MFX458767:MFZ458767 MPT458767:MPV458767 MZP458767:MZR458767 NJL458767:NJN458767 NTH458767:NTJ458767 ODD458767:ODF458767 OMZ458767:ONB458767 OWV458767:OWX458767 PGR458767:PGT458767 PQN458767:PQP458767 QAJ458767:QAL458767 QKF458767:QKH458767 QUB458767:QUD458767 RDX458767:RDZ458767 RNT458767:RNV458767 RXP458767:RXR458767 SHL458767:SHN458767 SRH458767:SRJ458767 TBD458767:TBF458767 TKZ458767:TLB458767 TUV458767:TUX458767 UER458767:UET458767 UON458767:UOP458767 UYJ458767:UYL458767 VIF458767:VIH458767 VSB458767:VSD458767 WBX458767:WBZ458767 WLT458767:WLV458767 WVP458767:WVR458767 H524303:J524303 JD524303:JF524303 SZ524303:TB524303 ACV524303:ACX524303 AMR524303:AMT524303 AWN524303:AWP524303 BGJ524303:BGL524303 BQF524303:BQH524303 CAB524303:CAD524303 CJX524303:CJZ524303 CTT524303:CTV524303 DDP524303:DDR524303 DNL524303:DNN524303 DXH524303:DXJ524303 EHD524303:EHF524303 EQZ524303:ERB524303 FAV524303:FAX524303 FKR524303:FKT524303 FUN524303:FUP524303 GEJ524303:GEL524303 GOF524303:GOH524303 GYB524303:GYD524303 HHX524303:HHZ524303 HRT524303:HRV524303 IBP524303:IBR524303 ILL524303:ILN524303 IVH524303:IVJ524303 JFD524303:JFF524303 JOZ524303:JPB524303 JYV524303:JYX524303 KIR524303:KIT524303 KSN524303:KSP524303 LCJ524303:LCL524303 LMF524303:LMH524303 LWB524303:LWD524303 MFX524303:MFZ524303 MPT524303:MPV524303 MZP524303:MZR524303 NJL524303:NJN524303 NTH524303:NTJ524303 ODD524303:ODF524303 OMZ524303:ONB524303 OWV524303:OWX524303 PGR524303:PGT524303 PQN524303:PQP524303 QAJ524303:QAL524303 QKF524303:QKH524303 QUB524303:QUD524303 RDX524303:RDZ524303 RNT524303:RNV524303 RXP524303:RXR524303 SHL524303:SHN524303 SRH524303:SRJ524303 TBD524303:TBF524303 TKZ524303:TLB524303 TUV524303:TUX524303 UER524303:UET524303 UON524303:UOP524303 UYJ524303:UYL524303 VIF524303:VIH524303 VSB524303:VSD524303 WBX524303:WBZ524303 WLT524303:WLV524303 WVP524303:WVR524303 H589839:J589839 JD589839:JF589839 SZ589839:TB589839 ACV589839:ACX589839 AMR589839:AMT589839 AWN589839:AWP589839 BGJ589839:BGL589839 BQF589839:BQH589839 CAB589839:CAD589839 CJX589839:CJZ589839 CTT589839:CTV589839 DDP589839:DDR589839 DNL589839:DNN589839 DXH589839:DXJ589839 EHD589839:EHF589839 EQZ589839:ERB589839 FAV589839:FAX589839 FKR589839:FKT589839 FUN589839:FUP589839 GEJ589839:GEL589839 GOF589839:GOH589839 GYB589839:GYD589839 HHX589839:HHZ589839 HRT589839:HRV589839 IBP589839:IBR589839 ILL589839:ILN589839 IVH589839:IVJ589839 JFD589839:JFF589839 JOZ589839:JPB589839 JYV589839:JYX589839 KIR589839:KIT589839 KSN589839:KSP589839 LCJ589839:LCL589839 LMF589839:LMH589839 LWB589839:LWD589839 MFX589839:MFZ589839 MPT589839:MPV589839 MZP589839:MZR589839 NJL589839:NJN589839 NTH589839:NTJ589839 ODD589839:ODF589839 OMZ589839:ONB589839 OWV589839:OWX589839 PGR589839:PGT589839 PQN589839:PQP589839 QAJ589839:QAL589839 QKF589839:QKH589839 QUB589839:QUD589839 RDX589839:RDZ589839 RNT589839:RNV589839 RXP589839:RXR589839 SHL589839:SHN589839 SRH589839:SRJ589839 TBD589839:TBF589839 TKZ589839:TLB589839 TUV589839:TUX589839 UER589839:UET589839 UON589839:UOP589839 UYJ589839:UYL589839 VIF589839:VIH589839 VSB589839:VSD589839 WBX589839:WBZ589839 WLT589839:WLV589839 WVP589839:WVR589839 H655375:J655375 JD655375:JF655375 SZ655375:TB655375 ACV655375:ACX655375 AMR655375:AMT655375 AWN655375:AWP655375 BGJ655375:BGL655375 BQF655375:BQH655375 CAB655375:CAD655375 CJX655375:CJZ655375 CTT655375:CTV655375 DDP655375:DDR655375 DNL655375:DNN655375 DXH655375:DXJ655375 EHD655375:EHF655375 EQZ655375:ERB655375 FAV655375:FAX655375 FKR655375:FKT655375 FUN655375:FUP655375 GEJ655375:GEL655375 GOF655375:GOH655375 GYB655375:GYD655375 HHX655375:HHZ655375 HRT655375:HRV655375 IBP655375:IBR655375 ILL655375:ILN655375 IVH655375:IVJ655375 JFD655375:JFF655375 JOZ655375:JPB655375 JYV655375:JYX655375 KIR655375:KIT655375 KSN655375:KSP655375 LCJ655375:LCL655375 LMF655375:LMH655375 LWB655375:LWD655375 MFX655375:MFZ655375 MPT655375:MPV655375 MZP655375:MZR655375 NJL655375:NJN655375 NTH655375:NTJ655375 ODD655375:ODF655375 OMZ655375:ONB655375 OWV655375:OWX655375 PGR655375:PGT655375 PQN655375:PQP655375 QAJ655375:QAL655375 QKF655375:QKH655375 QUB655375:QUD655375 RDX655375:RDZ655375 RNT655375:RNV655375 RXP655375:RXR655375 SHL655375:SHN655375 SRH655375:SRJ655375 TBD655375:TBF655375 TKZ655375:TLB655375 TUV655375:TUX655375 UER655375:UET655375 UON655375:UOP655375 UYJ655375:UYL655375 VIF655375:VIH655375 VSB655375:VSD655375 WBX655375:WBZ655375 WLT655375:WLV655375 WVP655375:WVR655375 H720911:J720911 JD720911:JF720911 SZ720911:TB720911 ACV720911:ACX720911 AMR720911:AMT720911 AWN720911:AWP720911 BGJ720911:BGL720911 BQF720911:BQH720911 CAB720911:CAD720911 CJX720911:CJZ720911 CTT720911:CTV720911 DDP720911:DDR720911 DNL720911:DNN720911 DXH720911:DXJ720911 EHD720911:EHF720911 EQZ720911:ERB720911 FAV720911:FAX720911 FKR720911:FKT720911 FUN720911:FUP720911 GEJ720911:GEL720911 GOF720911:GOH720911 GYB720911:GYD720911 HHX720911:HHZ720911 HRT720911:HRV720911 IBP720911:IBR720911 ILL720911:ILN720911 IVH720911:IVJ720911 JFD720911:JFF720911 JOZ720911:JPB720911 JYV720911:JYX720911 KIR720911:KIT720911 KSN720911:KSP720911 LCJ720911:LCL720911 LMF720911:LMH720911 LWB720911:LWD720911 MFX720911:MFZ720911 MPT720911:MPV720911 MZP720911:MZR720911 NJL720911:NJN720911 NTH720911:NTJ720911 ODD720911:ODF720911 OMZ720911:ONB720911 OWV720911:OWX720911 PGR720911:PGT720911 PQN720911:PQP720911 QAJ720911:QAL720911 QKF720911:QKH720911 QUB720911:QUD720911 RDX720911:RDZ720911 RNT720911:RNV720911 RXP720911:RXR720911 SHL720911:SHN720911 SRH720911:SRJ720911 TBD720911:TBF720911 TKZ720911:TLB720911 TUV720911:TUX720911 UER720911:UET720911 UON720911:UOP720911 UYJ720911:UYL720911 VIF720911:VIH720911 VSB720911:VSD720911 WBX720911:WBZ720911 WLT720911:WLV720911 WVP720911:WVR720911 H786447:J786447 JD786447:JF786447 SZ786447:TB786447 ACV786447:ACX786447 AMR786447:AMT786447 AWN786447:AWP786447 BGJ786447:BGL786447 BQF786447:BQH786447 CAB786447:CAD786447 CJX786447:CJZ786447 CTT786447:CTV786447 DDP786447:DDR786447 DNL786447:DNN786447 DXH786447:DXJ786447 EHD786447:EHF786447 EQZ786447:ERB786447 FAV786447:FAX786447 FKR786447:FKT786447 FUN786447:FUP786447 GEJ786447:GEL786447 GOF786447:GOH786447 GYB786447:GYD786447 HHX786447:HHZ786447 HRT786447:HRV786447 IBP786447:IBR786447 ILL786447:ILN786447 IVH786447:IVJ786447 JFD786447:JFF786447 JOZ786447:JPB786447 JYV786447:JYX786447 KIR786447:KIT786447 KSN786447:KSP786447 LCJ786447:LCL786447 LMF786447:LMH786447 LWB786447:LWD786447 MFX786447:MFZ786447 MPT786447:MPV786447 MZP786447:MZR786447 NJL786447:NJN786447 NTH786447:NTJ786447 ODD786447:ODF786447 OMZ786447:ONB786447 OWV786447:OWX786447 PGR786447:PGT786447 PQN786447:PQP786447 QAJ786447:QAL786447 QKF786447:QKH786447 QUB786447:QUD786447 RDX786447:RDZ786447 RNT786447:RNV786447 RXP786447:RXR786447 SHL786447:SHN786447 SRH786447:SRJ786447 TBD786447:TBF786447 TKZ786447:TLB786447 TUV786447:TUX786447 UER786447:UET786447 UON786447:UOP786447 UYJ786447:UYL786447 VIF786447:VIH786447 VSB786447:VSD786447 WBX786447:WBZ786447 WLT786447:WLV786447 WVP786447:WVR786447 H851983:J851983 JD851983:JF851983 SZ851983:TB851983 ACV851983:ACX851983 AMR851983:AMT851983 AWN851983:AWP851983 BGJ851983:BGL851983 BQF851983:BQH851983 CAB851983:CAD851983 CJX851983:CJZ851983 CTT851983:CTV851983 DDP851983:DDR851983 DNL851983:DNN851983 DXH851983:DXJ851983 EHD851983:EHF851983 EQZ851983:ERB851983 FAV851983:FAX851983 FKR851983:FKT851983 FUN851983:FUP851983 GEJ851983:GEL851983 GOF851983:GOH851983 GYB851983:GYD851983 HHX851983:HHZ851983 HRT851983:HRV851983 IBP851983:IBR851983 ILL851983:ILN851983 IVH851983:IVJ851983 JFD851983:JFF851983 JOZ851983:JPB851983 JYV851983:JYX851983 KIR851983:KIT851983 KSN851983:KSP851983 LCJ851983:LCL851983 LMF851983:LMH851983 LWB851983:LWD851983 MFX851983:MFZ851983 MPT851983:MPV851983 MZP851983:MZR851983 NJL851983:NJN851983 NTH851983:NTJ851983 ODD851983:ODF851983 OMZ851983:ONB851983 OWV851983:OWX851983 PGR851983:PGT851983 PQN851983:PQP851983 QAJ851983:QAL851983 QKF851983:QKH851983 QUB851983:QUD851983 RDX851983:RDZ851983 RNT851983:RNV851983 RXP851983:RXR851983 SHL851983:SHN851983 SRH851983:SRJ851983 TBD851983:TBF851983 TKZ851983:TLB851983 TUV851983:TUX851983 UER851983:UET851983 UON851983:UOP851983 UYJ851983:UYL851983 VIF851983:VIH851983 VSB851983:VSD851983 WBX851983:WBZ851983 WLT851983:WLV851983 WVP851983:WVR851983 H917519:J917519 JD917519:JF917519 SZ917519:TB917519 ACV917519:ACX917519 AMR917519:AMT917519 AWN917519:AWP917519 BGJ917519:BGL917519 BQF917519:BQH917519 CAB917519:CAD917519 CJX917519:CJZ917519 CTT917519:CTV917519 DDP917519:DDR917519 DNL917519:DNN917519 DXH917519:DXJ917519 EHD917519:EHF917519 EQZ917519:ERB917519 FAV917519:FAX917519 FKR917519:FKT917519 FUN917519:FUP917519 GEJ917519:GEL917519 GOF917519:GOH917519 GYB917519:GYD917519 HHX917519:HHZ917519 HRT917519:HRV917519 IBP917519:IBR917519 ILL917519:ILN917519 IVH917519:IVJ917519 JFD917519:JFF917519 JOZ917519:JPB917519 JYV917519:JYX917519 KIR917519:KIT917519 KSN917519:KSP917519 LCJ917519:LCL917519 LMF917519:LMH917519 LWB917519:LWD917519 MFX917519:MFZ917519 MPT917519:MPV917519 MZP917519:MZR917519 NJL917519:NJN917519 NTH917519:NTJ917519 ODD917519:ODF917519 OMZ917519:ONB917519 OWV917519:OWX917519 PGR917519:PGT917519 PQN917519:PQP917519 QAJ917519:QAL917519 QKF917519:QKH917519 QUB917519:QUD917519 RDX917519:RDZ917519 RNT917519:RNV917519 RXP917519:RXR917519 SHL917519:SHN917519 SRH917519:SRJ917519 TBD917519:TBF917519 TKZ917519:TLB917519 TUV917519:TUX917519 UER917519:UET917519 UON917519:UOP917519 UYJ917519:UYL917519 VIF917519:VIH917519 VSB917519:VSD917519 WBX917519:WBZ917519 WLT917519:WLV917519 WVP917519:WVR917519 H983055:J983055 JD983055:JF983055 SZ983055:TB983055 ACV983055:ACX983055 AMR983055:AMT983055 AWN983055:AWP983055 BGJ983055:BGL983055 BQF983055:BQH983055 CAB983055:CAD983055 CJX983055:CJZ983055 CTT983055:CTV983055 DDP983055:DDR983055 DNL983055:DNN983055 DXH983055:DXJ983055 EHD983055:EHF983055 EQZ983055:ERB983055 FAV983055:FAX983055 FKR983055:FKT983055 FUN983055:FUP983055 GEJ983055:GEL983055 GOF983055:GOH983055 GYB983055:GYD983055 HHX983055:HHZ983055 HRT983055:HRV983055 IBP983055:IBR983055 ILL983055:ILN983055 IVH983055:IVJ983055 JFD983055:JFF983055 JOZ983055:JPB983055 JYV983055:JYX983055 KIR983055:KIT983055 KSN983055:KSP983055 LCJ983055:LCL983055 LMF983055:LMH983055 LWB983055:LWD983055 MFX983055:MFZ983055 MPT983055:MPV983055 MZP983055:MZR983055 NJL983055:NJN983055 NTH983055:NTJ983055 ODD983055:ODF983055 OMZ983055:ONB983055 OWV983055:OWX983055 PGR983055:PGT983055 PQN983055:PQP983055 QAJ983055:QAL983055 QKF983055:QKH983055 QUB983055:QUD983055 RDX983055:RDZ983055 RNT983055:RNV983055 RXP983055:RXR983055 SHL983055:SHN983055 SRH983055:SRJ983055 TBD983055:TBF983055 TKZ983055:TLB983055 TUV983055:TUX983055 UER983055:UET983055 UON983055:UOP983055 UYJ983055:UYL983055 VIF983055:VIH983055 VSB983055:VSD983055 WBX983055:WBZ983055 WLT983055:WLV983055 WVP983055:WVR983055">
      <formula1>M20:M22</formula1>
    </dataValidation>
    <dataValidation type="list" allowBlank="1" showInputMessage="1" showErrorMessage="1" sqref="J13:K13 JF13:JG13 TB13:TC13 ACX13:ACY13 AMT13:AMU13 AWP13:AWQ13 BGL13:BGM13 BQH13:BQI13 CAD13:CAE13 CJZ13:CKA13 CTV13:CTW13 DDR13:DDS13 DNN13:DNO13 DXJ13:DXK13 EHF13:EHG13 ERB13:ERC13 FAX13:FAY13 FKT13:FKU13 FUP13:FUQ13 GEL13:GEM13 GOH13:GOI13 GYD13:GYE13 HHZ13:HIA13 HRV13:HRW13 IBR13:IBS13 ILN13:ILO13 IVJ13:IVK13 JFF13:JFG13 JPB13:JPC13 JYX13:JYY13 KIT13:KIU13 KSP13:KSQ13 LCL13:LCM13 LMH13:LMI13 LWD13:LWE13 MFZ13:MGA13 MPV13:MPW13 MZR13:MZS13 NJN13:NJO13 NTJ13:NTK13 ODF13:ODG13 ONB13:ONC13 OWX13:OWY13 PGT13:PGU13 PQP13:PQQ13 QAL13:QAM13 QKH13:QKI13 QUD13:QUE13 RDZ13:REA13 RNV13:RNW13 RXR13:RXS13 SHN13:SHO13 SRJ13:SRK13 TBF13:TBG13 TLB13:TLC13 TUX13:TUY13 UET13:UEU13 UOP13:UOQ13 UYL13:UYM13 VIH13:VII13 VSD13:VSE13 WBZ13:WCA13 WLV13:WLW13 WVR13:WVS13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formula1>$M$24:$M$31</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$N$14:$N$15</formula1>
    </dataValidation>
  </dataValidations>
  <pageMargins left="0.35433070866141736" right="0.35433070866141736" top="0.55118110236220474" bottom="0.55118110236220474" header="0.31496062992125984" footer="0.31496062992125984"/>
  <pageSetup scale="55" orientation="portrait" r:id="rId1"/>
  <rowBreaks count="1" manualBreakCount="1">
    <brk id="41" max="8" man="1"/>
  </rowBreaks>
  <colBreaks count="1" manualBreakCount="1">
    <brk id="9" max="57"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2"/>
  <sheetViews>
    <sheetView topLeftCell="A4" workbookViewId="0">
      <selection activeCell="J14" sqref="J14"/>
    </sheetView>
  </sheetViews>
  <sheetFormatPr baseColWidth="10" defaultRowHeight="15" x14ac:dyDescent="0.25"/>
  <cols>
    <col min="1" max="1" width="1.28515625" customWidth="1"/>
    <col min="2" max="2" width="30.28515625" style="134" customWidth="1"/>
    <col min="3" max="3" width="31.28515625" customWidth="1"/>
    <col min="4" max="4" width="19.5703125" customWidth="1"/>
    <col min="5" max="5" width="5.85546875" customWidth="1"/>
    <col min="6" max="6" width="32.140625" customWidth="1"/>
    <col min="7" max="7" width="19.140625" customWidth="1"/>
    <col min="8" max="8" width="16.140625" customWidth="1"/>
    <col min="9" max="9" width="16.28515625" customWidth="1"/>
    <col min="10" max="10" width="15.7109375" customWidth="1"/>
    <col min="11" max="11" width="47.1406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159"/>
      <c r="B1" s="342"/>
      <c r="C1" s="345" t="s">
        <v>229</v>
      </c>
      <c r="D1" s="346"/>
      <c r="E1" s="346"/>
      <c r="F1" s="346"/>
      <c r="G1" s="346"/>
      <c r="H1" s="346"/>
      <c r="I1" s="346"/>
      <c r="J1" s="347"/>
      <c r="K1" s="159"/>
      <c r="L1" s="159"/>
      <c r="M1" s="159"/>
      <c r="N1" s="159"/>
      <c r="O1" s="159"/>
      <c r="P1" s="159"/>
      <c r="Q1" s="159"/>
      <c r="R1" s="159"/>
      <c r="S1" s="159"/>
    </row>
    <row r="2" spans="1:19" ht="26.25" customHeight="1" thickBot="1" x14ac:dyDescent="0.3">
      <c r="A2" s="159"/>
      <c r="B2" s="343"/>
      <c r="C2" s="348" t="s">
        <v>1</v>
      </c>
      <c r="D2" s="349"/>
      <c r="E2" s="349"/>
      <c r="F2" s="349"/>
      <c r="G2" s="349"/>
      <c r="H2" s="349"/>
      <c r="I2" s="349"/>
      <c r="J2" s="350"/>
      <c r="K2" s="159"/>
      <c r="L2" s="159"/>
      <c r="M2" s="159"/>
      <c r="N2" s="159"/>
      <c r="O2" s="159"/>
      <c r="P2" s="159"/>
      <c r="Q2" s="159"/>
      <c r="R2" s="159"/>
      <c r="S2" s="159"/>
    </row>
    <row r="3" spans="1:19" ht="26.25" customHeight="1" thickBot="1" x14ac:dyDescent="0.3">
      <c r="A3" s="159"/>
      <c r="B3" s="343"/>
      <c r="C3" s="348" t="s">
        <v>162</v>
      </c>
      <c r="D3" s="349"/>
      <c r="E3" s="349"/>
      <c r="F3" s="349"/>
      <c r="G3" s="349"/>
      <c r="H3" s="349"/>
      <c r="I3" s="349"/>
      <c r="J3" s="350"/>
      <c r="K3" s="159"/>
      <c r="L3" s="159"/>
      <c r="M3" s="159"/>
      <c r="N3" s="159"/>
      <c r="O3" s="159"/>
      <c r="P3" s="159"/>
      <c r="Q3" s="159"/>
      <c r="R3" s="159"/>
      <c r="S3" s="159"/>
    </row>
    <row r="4" spans="1:19" ht="26.25" customHeight="1" thickBot="1" x14ac:dyDescent="0.3">
      <c r="A4" s="159"/>
      <c r="B4" s="344"/>
      <c r="C4" s="348" t="s">
        <v>210</v>
      </c>
      <c r="D4" s="349"/>
      <c r="E4" s="349"/>
      <c r="F4" s="349"/>
      <c r="G4" s="349"/>
      <c r="H4" s="351" t="s">
        <v>209</v>
      </c>
      <c r="I4" s="352"/>
      <c r="J4" s="353"/>
      <c r="K4" s="159"/>
      <c r="L4" s="159"/>
      <c r="M4" s="159"/>
      <c r="N4" s="159"/>
      <c r="O4" s="159"/>
      <c r="P4" s="159"/>
      <c r="Q4" s="159"/>
      <c r="R4" s="159"/>
      <c r="S4" s="159"/>
    </row>
    <row r="5" spans="1:19" ht="30.75" customHeight="1" thickBot="1" x14ac:dyDescent="0.3">
      <c r="B5" s="112"/>
      <c r="C5" s="113"/>
      <c r="D5" s="113"/>
      <c r="E5" s="113"/>
      <c r="F5" s="113"/>
      <c r="G5" s="113"/>
      <c r="H5" s="113"/>
      <c r="I5" s="113"/>
      <c r="J5" s="114"/>
    </row>
    <row r="6" spans="1:19" ht="36.75" thickBot="1" x14ac:dyDescent="0.3">
      <c r="B6" s="115" t="s">
        <v>163</v>
      </c>
      <c r="C6" s="358" t="s">
        <v>191</v>
      </c>
      <c r="D6" s="359"/>
      <c r="E6" s="360"/>
      <c r="F6" s="116"/>
      <c r="G6" s="113"/>
      <c r="H6" s="113"/>
      <c r="I6" s="113"/>
      <c r="J6" s="114"/>
    </row>
    <row r="7" spans="1:19" ht="21.75" customHeight="1" thickBot="1" x14ac:dyDescent="0.3">
      <c r="B7" s="117" t="s">
        <v>116</v>
      </c>
      <c r="C7" s="361" t="s">
        <v>189</v>
      </c>
      <c r="D7" s="362"/>
      <c r="E7" s="363"/>
      <c r="F7" s="116"/>
      <c r="G7" s="113"/>
      <c r="H7" s="113"/>
      <c r="I7" s="113"/>
      <c r="J7" s="114"/>
    </row>
    <row r="8" spans="1:19" ht="24" customHeight="1" thickBot="1" x14ac:dyDescent="0.3">
      <c r="B8" s="117" t="s">
        <v>164</v>
      </c>
      <c r="C8" s="364" t="s">
        <v>192</v>
      </c>
      <c r="D8" s="365"/>
      <c r="E8" s="366"/>
      <c r="F8" s="118"/>
      <c r="G8" s="113"/>
      <c r="H8" s="113"/>
      <c r="I8" s="113"/>
      <c r="J8" s="114"/>
    </row>
    <row r="9" spans="1:19" ht="19.5" customHeight="1" thickBot="1" x14ac:dyDescent="0.3">
      <c r="B9" s="117" t="s">
        <v>165</v>
      </c>
      <c r="C9" s="367" t="s">
        <v>166</v>
      </c>
      <c r="D9" s="368"/>
      <c r="E9" s="369"/>
      <c r="F9" s="116"/>
      <c r="G9" s="113"/>
      <c r="H9" s="113"/>
      <c r="I9" s="113"/>
      <c r="J9" s="114"/>
    </row>
    <row r="10" spans="1:19" ht="79.150000000000006" customHeight="1" thickBot="1" x14ac:dyDescent="0.3">
      <c r="B10" s="117" t="s">
        <v>167</v>
      </c>
      <c r="C10" s="370" t="str">
        <f>+'HV 2'!F9</f>
        <v>2. 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v>
      </c>
      <c r="D10" s="371"/>
      <c r="E10" s="372"/>
      <c r="F10" s="116"/>
      <c r="G10" s="113"/>
      <c r="H10" s="113"/>
      <c r="I10" s="113"/>
      <c r="J10" s="114"/>
    </row>
    <row r="12" spans="1:19" x14ac:dyDescent="0.25">
      <c r="B12" s="373" t="s">
        <v>182</v>
      </c>
      <c r="C12" s="374"/>
      <c r="D12" s="374"/>
      <c r="E12" s="374"/>
      <c r="F12" s="374"/>
      <c r="G12" s="374"/>
      <c r="H12" s="375"/>
      <c r="I12" s="354" t="s">
        <v>168</v>
      </c>
      <c r="J12" s="355"/>
      <c r="K12" s="355"/>
    </row>
    <row r="13" spans="1:19" s="121" customFormat="1" ht="45" x14ac:dyDescent="0.25">
      <c r="B13" s="119" t="s">
        <v>169</v>
      </c>
      <c r="C13" s="119" t="s">
        <v>170</v>
      </c>
      <c r="D13" s="119" t="s">
        <v>171</v>
      </c>
      <c r="E13" s="119" t="s">
        <v>172</v>
      </c>
      <c r="F13" s="119" t="s">
        <v>173</v>
      </c>
      <c r="G13" s="119" t="s">
        <v>174</v>
      </c>
      <c r="H13" s="119" t="s">
        <v>175</v>
      </c>
      <c r="I13" s="120" t="s">
        <v>176</v>
      </c>
      <c r="J13" s="120" t="s">
        <v>177</v>
      </c>
      <c r="K13" s="120" t="s">
        <v>178</v>
      </c>
    </row>
    <row r="14" spans="1:19" ht="125.25" customHeight="1" x14ac:dyDescent="0.25">
      <c r="B14" s="136">
        <v>1</v>
      </c>
      <c r="C14" s="139" t="s">
        <v>233</v>
      </c>
      <c r="D14" s="138" t="s">
        <v>180</v>
      </c>
      <c r="E14" s="122">
        <v>1</v>
      </c>
      <c r="F14" s="123" t="s">
        <v>11</v>
      </c>
      <c r="G14" s="124" t="s">
        <v>180</v>
      </c>
      <c r="H14" s="125">
        <v>43800</v>
      </c>
      <c r="I14" s="124" t="s">
        <v>180</v>
      </c>
      <c r="J14" s="125">
        <v>43800</v>
      </c>
      <c r="K14" s="127" t="s">
        <v>243</v>
      </c>
    </row>
    <row r="15" spans="1:19" ht="15" customHeight="1" x14ac:dyDescent="0.25">
      <c r="B15" s="356" t="s">
        <v>181</v>
      </c>
      <c r="C15" s="357"/>
      <c r="D15" s="128">
        <f>SUM(D11:D14)</f>
        <v>0</v>
      </c>
      <c r="E15" s="129">
        <f>SUM(E14:E14)</f>
        <v>1</v>
      </c>
      <c r="F15" s="130"/>
      <c r="G15" s="128">
        <f>SUM(G11:G14)</f>
        <v>0</v>
      </c>
      <c r="H15" s="131"/>
      <c r="I15" s="132">
        <f>+SUM(I14:I14)</f>
        <v>0</v>
      </c>
      <c r="J15" s="133"/>
      <c r="K15" s="133"/>
    </row>
    <row r="17" spans="8:9" x14ac:dyDescent="0.25">
      <c r="H17" s="135"/>
    </row>
    <row r="18" spans="8:9" x14ac:dyDescent="0.25">
      <c r="H18" s="135"/>
      <c r="I18" s="135"/>
    </row>
    <row r="19" spans="8:9" x14ac:dyDescent="0.25">
      <c r="H19" s="135"/>
    </row>
    <row r="20" spans="8:9" x14ac:dyDescent="0.25">
      <c r="H20" s="135"/>
    </row>
    <row r="21" spans="8:9" x14ac:dyDescent="0.25">
      <c r="H21" s="135"/>
    </row>
    <row r="22" spans="8:9" x14ac:dyDescent="0.25">
      <c r="H22" s="135"/>
    </row>
  </sheetData>
  <mergeCells count="14">
    <mergeCell ref="I12:K12"/>
    <mergeCell ref="B15:C15"/>
    <mergeCell ref="C6:E6"/>
    <mergeCell ref="C7:E7"/>
    <mergeCell ref="C8:E8"/>
    <mergeCell ref="C9:E9"/>
    <mergeCell ref="C10:E10"/>
    <mergeCell ref="B12:H12"/>
    <mergeCell ref="B1:B4"/>
    <mergeCell ref="C1:J1"/>
    <mergeCell ref="C2:J2"/>
    <mergeCell ref="C3:J3"/>
    <mergeCell ref="C4:G4"/>
    <mergeCell ref="H4:J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65"/>
  <sheetViews>
    <sheetView topLeftCell="B13" zoomScale="80" zoomScaleNormal="80" zoomScaleSheetLayoutView="80" workbookViewId="0">
      <selection activeCell="C51" sqref="C51:I51"/>
    </sheetView>
  </sheetViews>
  <sheetFormatPr baseColWidth="10" defaultRowHeight="12.75" x14ac:dyDescent="0.2"/>
  <cols>
    <col min="1" max="1" width="1.42578125" style="2" customWidth="1"/>
    <col min="2" max="2" width="25.42578125" style="1" customWidth="1"/>
    <col min="3" max="3" width="14.5703125" style="2" customWidth="1"/>
    <col min="4" max="4" width="20.140625" style="2" customWidth="1"/>
    <col min="5" max="5" width="16.42578125" style="2" customWidth="1"/>
    <col min="6" max="6" width="25" style="2" customWidth="1"/>
    <col min="7" max="7" width="22" style="3" customWidth="1"/>
    <col min="8" max="8" width="20.5703125" style="2" customWidth="1"/>
    <col min="9" max="9" width="22.42578125" style="2" customWidth="1"/>
    <col min="10" max="11" width="22.42578125" style="55" customWidth="1"/>
    <col min="12" max="21" width="11.42578125" style="4"/>
    <col min="22" max="24" width="11.42578125" style="5"/>
    <col min="25" max="256" width="11.42578125" style="2"/>
    <col min="257" max="257" width="0" style="2" hidden="1" customWidth="1"/>
    <col min="258" max="258" width="25.42578125" style="2" customWidth="1"/>
    <col min="259" max="259" width="14.5703125" style="2" customWidth="1"/>
    <col min="260" max="260" width="20.140625" style="2" customWidth="1"/>
    <col min="261" max="261" width="16.42578125" style="2" customWidth="1"/>
    <col min="262" max="262" width="25" style="2" customWidth="1"/>
    <col min="263" max="263" width="22" style="2" customWidth="1"/>
    <col min="264" max="264" width="20.5703125" style="2" customWidth="1"/>
    <col min="265" max="267" width="22.42578125" style="2" customWidth="1"/>
    <col min="268" max="512" width="11.42578125" style="2"/>
    <col min="513" max="513" width="0" style="2" hidden="1" customWidth="1"/>
    <col min="514" max="514" width="25.42578125" style="2" customWidth="1"/>
    <col min="515" max="515" width="14.5703125" style="2" customWidth="1"/>
    <col min="516" max="516" width="20.140625" style="2" customWidth="1"/>
    <col min="517" max="517" width="16.42578125" style="2" customWidth="1"/>
    <col min="518" max="518" width="25" style="2" customWidth="1"/>
    <col min="519" max="519" width="22" style="2" customWidth="1"/>
    <col min="520" max="520" width="20.5703125" style="2" customWidth="1"/>
    <col min="521" max="523" width="22.42578125" style="2" customWidth="1"/>
    <col min="524" max="768" width="11.42578125" style="2"/>
    <col min="769" max="769" width="0" style="2" hidden="1" customWidth="1"/>
    <col min="770" max="770" width="25.42578125" style="2" customWidth="1"/>
    <col min="771" max="771" width="14.5703125" style="2" customWidth="1"/>
    <col min="772" max="772" width="20.140625" style="2" customWidth="1"/>
    <col min="773" max="773" width="16.42578125" style="2" customWidth="1"/>
    <col min="774" max="774" width="25" style="2" customWidth="1"/>
    <col min="775" max="775" width="22" style="2" customWidth="1"/>
    <col min="776" max="776" width="20.5703125" style="2" customWidth="1"/>
    <col min="777" max="779" width="22.42578125" style="2" customWidth="1"/>
    <col min="780" max="1024" width="11.42578125" style="2"/>
    <col min="1025" max="1025" width="0" style="2" hidden="1" customWidth="1"/>
    <col min="1026" max="1026" width="25.42578125" style="2" customWidth="1"/>
    <col min="1027" max="1027" width="14.5703125" style="2" customWidth="1"/>
    <col min="1028" max="1028" width="20.140625" style="2" customWidth="1"/>
    <col min="1029" max="1029" width="16.42578125" style="2" customWidth="1"/>
    <col min="1030" max="1030" width="25" style="2" customWidth="1"/>
    <col min="1031" max="1031" width="22" style="2" customWidth="1"/>
    <col min="1032" max="1032" width="20.5703125" style="2" customWidth="1"/>
    <col min="1033" max="1035" width="22.42578125" style="2" customWidth="1"/>
    <col min="1036" max="1280" width="11.42578125" style="2"/>
    <col min="1281" max="1281" width="0" style="2" hidden="1" customWidth="1"/>
    <col min="1282" max="1282" width="25.42578125" style="2" customWidth="1"/>
    <col min="1283" max="1283" width="14.5703125" style="2" customWidth="1"/>
    <col min="1284" max="1284" width="20.140625" style="2" customWidth="1"/>
    <col min="1285" max="1285" width="16.42578125" style="2" customWidth="1"/>
    <col min="1286" max="1286" width="25" style="2" customWidth="1"/>
    <col min="1287" max="1287" width="22" style="2" customWidth="1"/>
    <col min="1288" max="1288" width="20.5703125" style="2" customWidth="1"/>
    <col min="1289" max="1291" width="22.42578125" style="2" customWidth="1"/>
    <col min="1292" max="1536" width="11.42578125" style="2"/>
    <col min="1537" max="1537" width="0" style="2" hidden="1" customWidth="1"/>
    <col min="1538" max="1538" width="25.42578125" style="2" customWidth="1"/>
    <col min="1539" max="1539" width="14.5703125" style="2" customWidth="1"/>
    <col min="1540" max="1540" width="20.140625" style="2" customWidth="1"/>
    <col min="1541" max="1541" width="16.42578125" style="2" customWidth="1"/>
    <col min="1542" max="1542" width="25" style="2" customWidth="1"/>
    <col min="1543" max="1543" width="22" style="2" customWidth="1"/>
    <col min="1544" max="1544" width="20.5703125" style="2" customWidth="1"/>
    <col min="1545" max="1547" width="22.42578125" style="2" customWidth="1"/>
    <col min="1548" max="1792" width="11.42578125" style="2"/>
    <col min="1793" max="1793" width="0" style="2" hidden="1" customWidth="1"/>
    <col min="1794" max="1794" width="25.42578125" style="2" customWidth="1"/>
    <col min="1795" max="1795" width="14.5703125" style="2" customWidth="1"/>
    <col min="1796" max="1796" width="20.140625" style="2" customWidth="1"/>
    <col min="1797" max="1797" width="16.42578125" style="2" customWidth="1"/>
    <col min="1798" max="1798" width="25" style="2" customWidth="1"/>
    <col min="1799" max="1799" width="22" style="2" customWidth="1"/>
    <col min="1800" max="1800" width="20.5703125" style="2" customWidth="1"/>
    <col min="1801" max="1803" width="22.42578125" style="2" customWidth="1"/>
    <col min="1804" max="2048" width="11.42578125" style="2"/>
    <col min="2049" max="2049" width="0" style="2" hidden="1" customWidth="1"/>
    <col min="2050" max="2050" width="25.42578125" style="2" customWidth="1"/>
    <col min="2051" max="2051" width="14.5703125" style="2" customWidth="1"/>
    <col min="2052" max="2052" width="20.140625" style="2" customWidth="1"/>
    <col min="2053" max="2053" width="16.42578125" style="2" customWidth="1"/>
    <col min="2054" max="2054" width="25" style="2" customWidth="1"/>
    <col min="2055" max="2055" width="22" style="2" customWidth="1"/>
    <col min="2056" max="2056" width="20.5703125" style="2" customWidth="1"/>
    <col min="2057" max="2059" width="22.42578125" style="2" customWidth="1"/>
    <col min="2060" max="2304" width="11.42578125" style="2"/>
    <col min="2305" max="2305" width="0" style="2" hidden="1" customWidth="1"/>
    <col min="2306" max="2306" width="25.42578125" style="2" customWidth="1"/>
    <col min="2307" max="2307" width="14.5703125" style="2" customWidth="1"/>
    <col min="2308" max="2308" width="20.140625" style="2" customWidth="1"/>
    <col min="2309" max="2309" width="16.42578125" style="2" customWidth="1"/>
    <col min="2310" max="2310" width="25" style="2" customWidth="1"/>
    <col min="2311" max="2311" width="22" style="2" customWidth="1"/>
    <col min="2312" max="2312" width="20.5703125" style="2" customWidth="1"/>
    <col min="2313" max="2315" width="22.42578125" style="2" customWidth="1"/>
    <col min="2316" max="2560" width="11.42578125" style="2"/>
    <col min="2561" max="2561" width="0" style="2" hidden="1" customWidth="1"/>
    <col min="2562" max="2562" width="25.42578125" style="2" customWidth="1"/>
    <col min="2563" max="2563" width="14.5703125" style="2" customWidth="1"/>
    <col min="2564" max="2564" width="20.140625" style="2" customWidth="1"/>
    <col min="2565" max="2565" width="16.42578125" style="2" customWidth="1"/>
    <col min="2566" max="2566" width="25" style="2" customWidth="1"/>
    <col min="2567" max="2567" width="22" style="2" customWidth="1"/>
    <col min="2568" max="2568" width="20.5703125" style="2" customWidth="1"/>
    <col min="2569" max="2571" width="22.42578125" style="2" customWidth="1"/>
    <col min="2572" max="2816" width="11.42578125" style="2"/>
    <col min="2817" max="2817" width="0" style="2" hidden="1" customWidth="1"/>
    <col min="2818" max="2818" width="25.42578125" style="2" customWidth="1"/>
    <col min="2819" max="2819" width="14.5703125" style="2" customWidth="1"/>
    <col min="2820" max="2820" width="20.140625" style="2" customWidth="1"/>
    <col min="2821" max="2821" width="16.42578125" style="2" customWidth="1"/>
    <col min="2822" max="2822" width="25" style="2" customWidth="1"/>
    <col min="2823" max="2823" width="22" style="2" customWidth="1"/>
    <col min="2824" max="2824" width="20.5703125" style="2" customWidth="1"/>
    <col min="2825" max="2827" width="22.42578125" style="2" customWidth="1"/>
    <col min="2828" max="3072" width="11.42578125" style="2"/>
    <col min="3073" max="3073" width="0" style="2" hidden="1" customWidth="1"/>
    <col min="3074" max="3074" width="25.42578125" style="2" customWidth="1"/>
    <col min="3075" max="3075" width="14.5703125" style="2" customWidth="1"/>
    <col min="3076" max="3076" width="20.140625" style="2" customWidth="1"/>
    <col min="3077" max="3077" width="16.42578125" style="2" customWidth="1"/>
    <col min="3078" max="3078" width="25" style="2" customWidth="1"/>
    <col min="3079" max="3079" width="22" style="2" customWidth="1"/>
    <col min="3080" max="3080" width="20.5703125" style="2" customWidth="1"/>
    <col min="3081" max="3083" width="22.42578125" style="2" customWidth="1"/>
    <col min="3084" max="3328" width="11.42578125" style="2"/>
    <col min="3329" max="3329" width="0" style="2" hidden="1" customWidth="1"/>
    <col min="3330" max="3330" width="25.42578125" style="2" customWidth="1"/>
    <col min="3331" max="3331" width="14.5703125" style="2" customWidth="1"/>
    <col min="3332" max="3332" width="20.140625" style="2" customWidth="1"/>
    <col min="3333" max="3333" width="16.42578125" style="2" customWidth="1"/>
    <col min="3334" max="3334" width="25" style="2" customWidth="1"/>
    <col min="3335" max="3335" width="22" style="2" customWidth="1"/>
    <col min="3336" max="3336" width="20.5703125" style="2" customWidth="1"/>
    <col min="3337" max="3339" width="22.42578125" style="2" customWidth="1"/>
    <col min="3340" max="3584" width="11.42578125" style="2"/>
    <col min="3585" max="3585" width="0" style="2" hidden="1" customWidth="1"/>
    <col min="3586" max="3586" width="25.42578125" style="2" customWidth="1"/>
    <col min="3587" max="3587" width="14.5703125" style="2" customWidth="1"/>
    <col min="3588" max="3588" width="20.140625" style="2" customWidth="1"/>
    <col min="3589" max="3589" width="16.42578125" style="2" customWidth="1"/>
    <col min="3590" max="3590" width="25" style="2" customWidth="1"/>
    <col min="3591" max="3591" width="22" style="2" customWidth="1"/>
    <col min="3592" max="3592" width="20.5703125" style="2" customWidth="1"/>
    <col min="3593" max="3595" width="22.42578125" style="2" customWidth="1"/>
    <col min="3596" max="3840" width="11.42578125" style="2"/>
    <col min="3841" max="3841" width="0" style="2" hidden="1" customWidth="1"/>
    <col min="3842" max="3842" width="25.42578125" style="2" customWidth="1"/>
    <col min="3843" max="3843" width="14.5703125" style="2" customWidth="1"/>
    <col min="3844" max="3844" width="20.140625" style="2" customWidth="1"/>
    <col min="3845" max="3845" width="16.42578125" style="2" customWidth="1"/>
    <col min="3846" max="3846" width="25" style="2" customWidth="1"/>
    <col min="3847" max="3847" width="22" style="2" customWidth="1"/>
    <col min="3848" max="3848" width="20.5703125" style="2" customWidth="1"/>
    <col min="3849" max="3851" width="22.42578125" style="2" customWidth="1"/>
    <col min="3852" max="4096" width="11.42578125" style="2"/>
    <col min="4097" max="4097" width="0" style="2" hidden="1" customWidth="1"/>
    <col min="4098" max="4098" width="25.42578125" style="2" customWidth="1"/>
    <col min="4099" max="4099" width="14.5703125" style="2" customWidth="1"/>
    <col min="4100" max="4100" width="20.140625" style="2" customWidth="1"/>
    <col min="4101" max="4101" width="16.42578125" style="2" customWidth="1"/>
    <col min="4102" max="4102" width="25" style="2" customWidth="1"/>
    <col min="4103" max="4103" width="22" style="2" customWidth="1"/>
    <col min="4104" max="4104" width="20.5703125" style="2" customWidth="1"/>
    <col min="4105" max="4107" width="22.42578125" style="2" customWidth="1"/>
    <col min="4108" max="4352" width="11.42578125" style="2"/>
    <col min="4353" max="4353" width="0" style="2" hidden="1" customWidth="1"/>
    <col min="4354" max="4354" width="25.42578125" style="2" customWidth="1"/>
    <col min="4355" max="4355" width="14.5703125" style="2" customWidth="1"/>
    <col min="4356" max="4356" width="20.140625" style="2" customWidth="1"/>
    <col min="4357" max="4357" width="16.42578125" style="2" customWidth="1"/>
    <col min="4358" max="4358" width="25" style="2" customWidth="1"/>
    <col min="4359" max="4359" width="22" style="2" customWidth="1"/>
    <col min="4360" max="4360" width="20.5703125" style="2" customWidth="1"/>
    <col min="4361" max="4363" width="22.42578125" style="2" customWidth="1"/>
    <col min="4364" max="4608" width="11.42578125" style="2"/>
    <col min="4609" max="4609" width="0" style="2" hidden="1" customWidth="1"/>
    <col min="4610" max="4610" width="25.42578125" style="2" customWidth="1"/>
    <col min="4611" max="4611" width="14.5703125" style="2" customWidth="1"/>
    <col min="4612" max="4612" width="20.140625" style="2" customWidth="1"/>
    <col min="4613" max="4613" width="16.42578125" style="2" customWidth="1"/>
    <col min="4614" max="4614" width="25" style="2" customWidth="1"/>
    <col min="4615" max="4615" width="22" style="2" customWidth="1"/>
    <col min="4616" max="4616" width="20.5703125" style="2" customWidth="1"/>
    <col min="4617" max="4619" width="22.42578125" style="2" customWidth="1"/>
    <col min="4620" max="4864" width="11.42578125" style="2"/>
    <col min="4865" max="4865" width="0" style="2" hidden="1" customWidth="1"/>
    <col min="4866" max="4866" width="25.42578125" style="2" customWidth="1"/>
    <col min="4867" max="4867" width="14.5703125" style="2" customWidth="1"/>
    <col min="4868" max="4868" width="20.140625" style="2" customWidth="1"/>
    <col min="4869" max="4869" width="16.42578125" style="2" customWidth="1"/>
    <col min="4870" max="4870" width="25" style="2" customWidth="1"/>
    <col min="4871" max="4871" width="22" style="2" customWidth="1"/>
    <col min="4872" max="4872" width="20.5703125" style="2" customWidth="1"/>
    <col min="4873" max="4875" width="22.42578125" style="2" customWidth="1"/>
    <col min="4876" max="5120" width="11.42578125" style="2"/>
    <col min="5121" max="5121" width="0" style="2" hidden="1" customWidth="1"/>
    <col min="5122" max="5122" width="25.42578125" style="2" customWidth="1"/>
    <col min="5123" max="5123" width="14.5703125" style="2" customWidth="1"/>
    <col min="5124" max="5124" width="20.140625" style="2" customWidth="1"/>
    <col min="5125" max="5125" width="16.42578125" style="2" customWidth="1"/>
    <col min="5126" max="5126" width="25" style="2" customWidth="1"/>
    <col min="5127" max="5127" width="22" style="2" customWidth="1"/>
    <col min="5128" max="5128" width="20.5703125" style="2" customWidth="1"/>
    <col min="5129" max="5131" width="22.42578125" style="2" customWidth="1"/>
    <col min="5132" max="5376" width="11.42578125" style="2"/>
    <col min="5377" max="5377" width="0" style="2" hidden="1" customWidth="1"/>
    <col min="5378" max="5378" width="25.42578125" style="2" customWidth="1"/>
    <col min="5379" max="5379" width="14.5703125" style="2" customWidth="1"/>
    <col min="5380" max="5380" width="20.140625" style="2" customWidth="1"/>
    <col min="5381" max="5381" width="16.42578125" style="2" customWidth="1"/>
    <col min="5382" max="5382" width="25" style="2" customWidth="1"/>
    <col min="5383" max="5383" width="22" style="2" customWidth="1"/>
    <col min="5384" max="5384" width="20.5703125" style="2" customWidth="1"/>
    <col min="5385" max="5387" width="22.42578125" style="2" customWidth="1"/>
    <col min="5388" max="5632" width="11.42578125" style="2"/>
    <col min="5633" max="5633" width="0" style="2" hidden="1" customWidth="1"/>
    <col min="5634" max="5634" width="25.42578125" style="2" customWidth="1"/>
    <col min="5635" max="5635" width="14.5703125" style="2" customWidth="1"/>
    <col min="5636" max="5636" width="20.140625" style="2" customWidth="1"/>
    <col min="5637" max="5637" width="16.42578125" style="2" customWidth="1"/>
    <col min="5638" max="5638" width="25" style="2" customWidth="1"/>
    <col min="5639" max="5639" width="22" style="2" customWidth="1"/>
    <col min="5640" max="5640" width="20.5703125" style="2" customWidth="1"/>
    <col min="5641" max="5643" width="22.42578125" style="2" customWidth="1"/>
    <col min="5644" max="5888" width="11.42578125" style="2"/>
    <col min="5889" max="5889" width="0" style="2" hidden="1" customWidth="1"/>
    <col min="5890" max="5890" width="25.42578125" style="2" customWidth="1"/>
    <col min="5891" max="5891" width="14.5703125" style="2" customWidth="1"/>
    <col min="5892" max="5892" width="20.140625" style="2" customWidth="1"/>
    <col min="5893" max="5893" width="16.42578125" style="2" customWidth="1"/>
    <col min="5894" max="5894" width="25" style="2" customWidth="1"/>
    <col min="5895" max="5895" width="22" style="2" customWidth="1"/>
    <col min="5896" max="5896" width="20.5703125" style="2" customWidth="1"/>
    <col min="5897" max="5899" width="22.42578125" style="2" customWidth="1"/>
    <col min="5900" max="6144" width="11.42578125" style="2"/>
    <col min="6145" max="6145" width="0" style="2" hidden="1" customWidth="1"/>
    <col min="6146" max="6146" width="25.42578125" style="2" customWidth="1"/>
    <col min="6147" max="6147" width="14.5703125" style="2" customWidth="1"/>
    <col min="6148" max="6148" width="20.140625" style="2" customWidth="1"/>
    <col min="6149" max="6149" width="16.42578125" style="2" customWidth="1"/>
    <col min="6150" max="6150" width="25" style="2" customWidth="1"/>
    <col min="6151" max="6151" width="22" style="2" customWidth="1"/>
    <col min="6152" max="6152" width="20.5703125" style="2" customWidth="1"/>
    <col min="6153" max="6155" width="22.42578125" style="2" customWidth="1"/>
    <col min="6156" max="6400" width="11.42578125" style="2"/>
    <col min="6401" max="6401" width="0" style="2" hidden="1" customWidth="1"/>
    <col min="6402" max="6402" width="25.42578125" style="2" customWidth="1"/>
    <col min="6403" max="6403" width="14.5703125" style="2" customWidth="1"/>
    <col min="6404" max="6404" width="20.140625" style="2" customWidth="1"/>
    <col min="6405" max="6405" width="16.42578125" style="2" customWidth="1"/>
    <col min="6406" max="6406" width="25" style="2" customWidth="1"/>
    <col min="6407" max="6407" width="22" style="2" customWidth="1"/>
    <col min="6408" max="6408" width="20.5703125" style="2" customWidth="1"/>
    <col min="6409" max="6411" width="22.42578125" style="2" customWidth="1"/>
    <col min="6412" max="6656" width="11.42578125" style="2"/>
    <col min="6657" max="6657" width="0" style="2" hidden="1" customWidth="1"/>
    <col min="6658" max="6658" width="25.42578125" style="2" customWidth="1"/>
    <col min="6659" max="6659" width="14.5703125" style="2" customWidth="1"/>
    <col min="6660" max="6660" width="20.140625" style="2" customWidth="1"/>
    <col min="6661" max="6661" width="16.42578125" style="2" customWidth="1"/>
    <col min="6662" max="6662" width="25" style="2" customWidth="1"/>
    <col min="6663" max="6663" width="22" style="2" customWidth="1"/>
    <col min="6664" max="6664" width="20.5703125" style="2" customWidth="1"/>
    <col min="6665" max="6667" width="22.42578125" style="2" customWidth="1"/>
    <col min="6668" max="6912" width="11.42578125" style="2"/>
    <col min="6913" max="6913" width="0" style="2" hidden="1" customWidth="1"/>
    <col min="6914" max="6914" width="25.42578125" style="2" customWidth="1"/>
    <col min="6915" max="6915" width="14.5703125" style="2" customWidth="1"/>
    <col min="6916" max="6916" width="20.140625" style="2" customWidth="1"/>
    <col min="6917" max="6917" width="16.42578125" style="2" customWidth="1"/>
    <col min="6918" max="6918" width="25" style="2" customWidth="1"/>
    <col min="6919" max="6919" width="22" style="2" customWidth="1"/>
    <col min="6920" max="6920" width="20.5703125" style="2" customWidth="1"/>
    <col min="6921" max="6923" width="22.42578125" style="2" customWidth="1"/>
    <col min="6924" max="7168" width="11.42578125" style="2"/>
    <col min="7169" max="7169" width="0" style="2" hidden="1" customWidth="1"/>
    <col min="7170" max="7170" width="25.42578125" style="2" customWidth="1"/>
    <col min="7171" max="7171" width="14.5703125" style="2" customWidth="1"/>
    <col min="7172" max="7172" width="20.140625" style="2" customWidth="1"/>
    <col min="7173" max="7173" width="16.42578125" style="2" customWidth="1"/>
    <col min="7174" max="7174" width="25" style="2" customWidth="1"/>
    <col min="7175" max="7175" width="22" style="2" customWidth="1"/>
    <col min="7176" max="7176" width="20.5703125" style="2" customWidth="1"/>
    <col min="7177" max="7179" width="22.42578125" style="2" customWidth="1"/>
    <col min="7180" max="7424" width="11.42578125" style="2"/>
    <col min="7425" max="7425" width="0" style="2" hidden="1" customWidth="1"/>
    <col min="7426" max="7426" width="25.42578125" style="2" customWidth="1"/>
    <col min="7427" max="7427" width="14.5703125" style="2" customWidth="1"/>
    <col min="7428" max="7428" width="20.140625" style="2" customWidth="1"/>
    <col min="7429" max="7429" width="16.42578125" style="2" customWidth="1"/>
    <col min="7430" max="7430" width="25" style="2" customWidth="1"/>
    <col min="7431" max="7431" width="22" style="2" customWidth="1"/>
    <col min="7432" max="7432" width="20.5703125" style="2" customWidth="1"/>
    <col min="7433" max="7435" width="22.42578125" style="2" customWidth="1"/>
    <col min="7436" max="7680" width="11.42578125" style="2"/>
    <col min="7681" max="7681" width="0" style="2" hidden="1" customWidth="1"/>
    <col min="7682" max="7682" width="25.42578125" style="2" customWidth="1"/>
    <col min="7683" max="7683" width="14.5703125" style="2" customWidth="1"/>
    <col min="7684" max="7684" width="20.140625" style="2" customWidth="1"/>
    <col min="7685" max="7685" width="16.42578125" style="2" customWidth="1"/>
    <col min="7686" max="7686" width="25" style="2" customWidth="1"/>
    <col min="7687" max="7687" width="22" style="2" customWidth="1"/>
    <col min="7688" max="7688" width="20.5703125" style="2" customWidth="1"/>
    <col min="7689" max="7691" width="22.42578125" style="2" customWidth="1"/>
    <col min="7692" max="7936" width="11.42578125" style="2"/>
    <col min="7937" max="7937" width="0" style="2" hidden="1" customWidth="1"/>
    <col min="7938" max="7938" width="25.42578125" style="2" customWidth="1"/>
    <col min="7939" max="7939" width="14.5703125" style="2" customWidth="1"/>
    <col min="7940" max="7940" width="20.140625" style="2" customWidth="1"/>
    <col min="7941" max="7941" width="16.42578125" style="2" customWidth="1"/>
    <col min="7942" max="7942" width="25" style="2" customWidth="1"/>
    <col min="7943" max="7943" width="22" style="2" customWidth="1"/>
    <col min="7944" max="7944" width="20.5703125" style="2" customWidth="1"/>
    <col min="7945" max="7947" width="22.42578125" style="2" customWidth="1"/>
    <col min="7948" max="8192" width="11.42578125" style="2"/>
    <col min="8193" max="8193" width="0" style="2" hidden="1" customWidth="1"/>
    <col min="8194" max="8194" width="25.42578125" style="2" customWidth="1"/>
    <col min="8195" max="8195" width="14.5703125" style="2" customWidth="1"/>
    <col min="8196" max="8196" width="20.140625" style="2" customWidth="1"/>
    <col min="8197" max="8197" width="16.42578125" style="2" customWidth="1"/>
    <col min="8198" max="8198" width="25" style="2" customWidth="1"/>
    <col min="8199" max="8199" width="22" style="2" customWidth="1"/>
    <col min="8200" max="8200" width="20.5703125" style="2" customWidth="1"/>
    <col min="8201" max="8203" width="22.42578125" style="2" customWidth="1"/>
    <col min="8204" max="8448" width="11.42578125" style="2"/>
    <col min="8449" max="8449" width="0" style="2" hidden="1" customWidth="1"/>
    <col min="8450" max="8450" width="25.42578125" style="2" customWidth="1"/>
    <col min="8451" max="8451" width="14.5703125" style="2" customWidth="1"/>
    <col min="8452" max="8452" width="20.140625" style="2" customWidth="1"/>
    <col min="8453" max="8453" width="16.42578125" style="2" customWidth="1"/>
    <col min="8454" max="8454" width="25" style="2" customWidth="1"/>
    <col min="8455" max="8455" width="22" style="2" customWidth="1"/>
    <col min="8456" max="8456" width="20.5703125" style="2" customWidth="1"/>
    <col min="8457" max="8459" width="22.42578125" style="2" customWidth="1"/>
    <col min="8460" max="8704" width="11.42578125" style="2"/>
    <col min="8705" max="8705" width="0" style="2" hidden="1" customWidth="1"/>
    <col min="8706" max="8706" width="25.42578125" style="2" customWidth="1"/>
    <col min="8707" max="8707" width="14.5703125" style="2" customWidth="1"/>
    <col min="8708" max="8708" width="20.140625" style="2" customWidth="1"/>
    <col min="8709" max="8709" width="16.42578125" style="2" customWidth="1"/>
    <col min="8710" max="8710" width="25" style="2" customWidth="1"/>
    <col min="8711" max="8711" width="22" style="2" customWidth="1"/>
    <col min="8712" max="8712" width="20.5703125" style="2" customWidth="1"/>
    <col min="8713" max="8715" width="22.42578125" style="2" customWidth="1"/>
    <col min="8716" max="8960" width="11.42578125" style="2"/>
    <col min="8961" max="8961" width="0" style="2" hidden="1" customWidth="1"/>
    <col min="8962" max="8962" width="25.42578125" style="2" customWidth="1"/>
    <col min="8963" max="8963" width="14.5703125" style="2" customWidth="1"/>
    <col min="8964" max="8964" width="20.140625" style="2" customWidth="1"/>
    <col min="8965" max="8965" width="16.42578125" style="2" customWidth="1"/>
    <col min="8966" max="8966" width="25" style="2" customWidth="1"/>
    <col min="8967" max="8967" width="22" style="2" customWidth="1"/>
    <col min="8968" max="8968" width="20.5703125" style="2" customWidth="1"/>
    <col min="8969" max="8971" width="22.42578125" style="2" customWidth="1"/>
    <col min="8972" max="9216" width="11.42578125" style="2"/>
    <col min="9217" max="9217" width="0" style="2" hidden="1" customWidth="1"/>
    <col min="9218" max="9218" width="25.42578125" style="2" customWidth="1"/>
    <col min="9219" max="9219" width="14.5703125" style="2" customWidth="1"/>
    <col min="9220" max="9220" width="20.140625" style="2" customWidth="1"/>
    <col min="9221" max="9221" width="16.42578125" style="2" customWidth="1"/>
    <col min="9222" max="9222" width="25" style="2" customWidth="1"/>
    <col min="9223" max="9223" width="22" style="2" customWidth="1"/>
    <col min="9224" max="9224" width="20.5703125" style="2" customWidth="1"/>
    <col min="9225" max="9227" width="22.42578125" style="2" customWidth="1"/>
    <col min="9228" max="9472" width="11.42578125" style="2"/>
    <col min="9473" max="9473" width="0" style="2" hidden="1" customWidth="1"/>
    <col min="9474" max="9474" width="25.42578125" style="2" customWidth="1"/>
    <col min="9475" max="9475" width="14.5703125" style="2" customWidth="1"/>
    <col min="9476" max="9476" width="20.140625" style="2" customWidth="1"/>
    <col min="9477" max="9477" width="16.42578125" style="2" customWidth="1"/>
    <col min="9478" max="9478" width="25" style="2" customWidth="1"/>
    <col min="9479" max="9479" width="22" style="2" customWidth="1"/>
    <col min="9480" max="9480" width="20.5703125" style="2" customWidth="1"/>
    <col min="9481" max="9483" width="22.42578125" style="2" customWidth="1"/>
    <col min="9484" max="9728" width="11.42578125" style="2"/>
    <col min="9729" max="9729" width="0" style="2" hidden="1" customWidth="1"/>
    <col min="9730" max="9730" width="25.42578125" style="2" customWidth="1"/>
    <col min="9731" max="9731" width="14.5703125" style="2" customWidth="1"/>
    <col min="9732" max="9732" width="20.140625" style="2" customWidth="1"/>
    <col min="9733" max="9733" width="16.42578125" style="2" customWidth="1"/>
    <col min="9734" max="9734" width="25" style="2" customWidth="1"/>
    <col min="9735" max="9735" width="22" style="2" customWidth="1"/>
    <col min="9736" max="9736" width="20.5703125" style="2" customWidth="1"/>
    <col min="9737" max="9739" width="22.42578125" style="2" customWidth="1"/>
    <col min="9740" max="9984" width="11.42578125" style="2"/>
    <col min="9985" max="9985" width="0" style="2" hidden="1" customWidth="1"/>
    <col min="9986" max="9986" width="25.42578125" style="2" customWidth="1"/>
    <col min="9987" max="9987" width="14.5703125" style="2" customWidth="1"/>
    <col min="9988" max="9988" width="20.140625" style="2" customWidth="1"/>
    <col min="9989" max="9989" width="16.42578125" style="2" customWidth="1"/>
    <col min="9990" max="9990" width="25" style="2" customWidth="1"/>
    <col min="9991" max="9991" width="22" style="2" customWidth="1"/>
    <col min="9992" max="9992" width="20.5703125" style="2" customWidth="1"/>
    <col min="9993" max="9995" width="22.42578125" style="2" customWidth="1"/>
    <col min="9996" max="10240" width="11.42578125" style="2"/>
    <col min="10241" max="10241" width="0" style="2" hidden="1" customWidth="1"/>
    <col min="10242" max="10242" width="25.42578125" style="2" customWidth="1"/>
    <col min="10243" max="10243" width="14.5703125" style="2" customWidth="1"/>
    <col min="10244" max="10244" width="20.140625" style="2" customWidth="1"/>
    <col min="10245" max="10245" width="16.42578125" style="2" customWidth="1"/>
    <col min="10246" max="10246" width="25" style="2" customWidth="1"/>
    <col min="10247" max="10247" width="22" style="2" customWidth="1"/>
    <col min="10248" max="10248" width="20.5703125" style="2" customWidth="1"/>
    <col min="10249" max="10251" width="22.42578125" style="2" customWidth="1"/>
    <col min="10252" max="10496" width="11.42578125" style="2"/>
    <col min="10497" max="10497" width="0" style="2" hidden="1" customWidth="1"/>
    <col min="10498" max="10498" width="25.42578125" style="2" customWidth="1"/>
    <col min="10499" max="10499" width="14.5703125" style="2" customWidth="1"/>
    <col min="10500" max="10500" width="20.140625" style="2" customWidth="1"/>
    <col min="10501" max="10501" width="16.42578125" style="2" customWidth="1"/>
    <col min="10502" max="10502" width="25" style="2" customWidth="1"/>
    <col min="10503" max="10503" width="22" style="2" customWidth="1"/>
    <col min="10504" max="10504" width="20.5703125" style="2" customWidth="1"/>
    <col min="10505" max="10507" width="22.42578125" style="2" customWidth="1"/>
    <col min="10508" max="10752" width="11.42578125" style="2"/>
    <col min="10753" max="10753" width="0" style="2" hidden="1" customWidth="1"/>
    <col min="10754" max="10754" width="25.42578125" style="2" customWidth="1"/>
    <col min="10755" max="10755" width="14.5703125" style="2" customWidth="1"/>
    <col min="10756" max="10756" width="20.140625" style="2" customWidth="1"/>
    <col min="10757" max="10757" width="16.42578125" style="2" customWidth="1"/>
    <col min="10758" max="10758" width="25" style="2" customWidth="1"/>
    <col min="10759" max="10759" width="22" style="2" customWidth="1"/>
    <col min="10760" max="10760" width="20.5703125" style="2" customWidth="1"/>
    <col min="10761" max="10763" width="22.42578125" style="2" customWidth="1"/>
    <col min="10764" max="11008" width="11.42578125" style="2"/>
    <col min="11009" max="11009" width="0" style="2" hidden="1" customWidth="1"/>
    <col min="11010" max="11010" width="25.42578125" style="2" customWidth="1"/>
    <col min="11011" max="11011" width="14.5703125" style="2" customWidth="1"/>
    <col min="11012" max="11012" width="20.140625" style="2" customWidth="1"/>
    <col min="11013" max="11013" width="16.42578125" style="2" customWidth="1"/>
    <col min="11014" max="11014" width="25" style="2" customWidth="1"/>
    <col min="11015" max="11015" width="22" style="2" customWidth="1"/>
    <col min="11016" max="11016" width="20.5703125" style="2" customWidth="1"/>
    <col min="11017" max="11019" width="22.42578125" style="2" customWidth="1"/>
    <col min="11020" max="11264" width="11.42578125" style="2"/>
    <col min="11265" max="11265" width="0" style="2" hidden="1" customWidth="1"/>
    <col min="11266" max="11266" width="25.42578125" style="2" customWidth="1"/>
    <col min="11267" max="11267" width="14.5703125" style="2" customWidth="1"/>
    <col min="11268" max="11268" width="20.140625" style="2" customWidth="1"/>
    <col min="11269" max="11269" width="16.42578125" style="2" customWidth="1"/>
    <col min="11270" max="11270" width="25" style="2" customWidth="1"/>
    <col min="11271" max="11271" width="22" style="2" customWidth="1"/>
    <col min="11272" max="11272" width="20.5703125" style="2" customWidth="1"/>
    <col min="11273" max="11275" width="22.42578125" style="2" customWidth="1"/>
    <col min="11276" max="11520" width="11.42578125" style="2"/>
    <col min="11521" max="11521" width="0" style="2" hidden="1" customWidth="1"/>
    <col min="11522" max="11522" width="25.42578125" style="2" customWidth="1"/>
    <col min="11523" max="11523" width="14.5703125" style="2" customWidth="1"/>
    <col min="11524" max="11524" width="20.140625" style="2" customWidth="1"/>
    <col min="11525" max="11525" width="16.42578125" style="2" customWidth="1"/>
    <col min="11526" max="11526" width="25" style="2" customWidth="1"/>
    <col min="11527" max="11527" width="22" style="2" customWidth="1"/>
    <col min="11528" max="11528" width="20.5703125" style="2" customWidth="1"/>
    <col min="11529" max="11531" width="22.42578125" style="2" customWidth="1"/>
    <col min="11532" max="11776" width="11.42578125" style="2"/>
    <col min="11777" max="11777" width="0" style="2" hidden="1" customWidth="1"/>
    <col min="11778" max="11778" width="25.42578125" style="2" customWidth="1"/>
    <col min="11779" max="11779" width="14.5703125" style="2" customWidth="1"/>
    <col min="11780" max="11780" width="20.140625" style="2" customWidth="1"/>
    <col min="11781" max="11781" width="16.42578125" style="2" customWidth="1"/>
    <col min="11782" max="11782" width="25" style="2" customWidth="1"/>
    <col min="11783" max="11783" width="22" style="2" customWidth="1"/>
    <col min="11784" max="11784" width="20.5703125" style="2" customWidth="1"/>
    <col min="11785" max="11787" width="22.42578125" style="2" customWidth="1"/>
    <col min="11788" max="12032" width="11.42578125" style="2"/>
    <col min="12033" max="12033" width="0" style="2" hidden="1" customWidth="1"/>
    <col min="12034" max="12034" width="25.42578125" style="2" customWidth="1"/>
    <col min="12035" max="12035" width="14.5703125" style="2" customWidth="1"/>
    <col min="12036" max="12036" width="20.140625" style="2" customWidth="1"/>
    <col min="12037" max="12037" width="16.42578125" style="2" customWidth="1"/>
    <col min="12038" max="12038" width="25" style="2" customWidth="1"/>
    <col min="12039" max="12039" width="22" style="2" customWidth="1"/>
    <col min="12040" max="12040" width="20.5703125" style="2" customWidth="1"/>
    <col min="12041" max="12043" width="22.42578125" style="2" customWidth="1"/>
    <col min="12044" max="12288" width="11.42578125" style="2"/>
    <col min="12289" max="12289" width="0" style="2" hidden="1" customWidth="1"/>
    <col min="12290" max="12290" width="25.42578125" style="2" customWidth="1"/>
    <col min="12291" max="12291" width="14.5703125" style="2" customWidth="1"/>
    <col min="12292" max="12292" width="20.140625" style="2" customWidth="1"/>
    <col min="12293" max="12293" width="16.42578125" style="2" customWidth="1"/>
    <col min="12294" max="12294" width="25" style="2" customWidth="1"/>
    <col min="12295" max="12295" width="22" style="2" customWidth="1"/>
    <col min="12296" max="12296" width="20.5703125" style="2" customWidth="1"/>
    <col min="12297" max="12299" width="22.42578125" style="2" customWidth="1"/>
    <col min="12300" max="12544" width="11.42578125" style="2"/>
    <col min="12545" max="12545" width="0" style="2" hidden="1" customWidth="1"/>
    <col min="12546" max="12546" width="25.42578125" style="2" customWidth="1"/>
    <col min="12547" max="12547" width="14.5703125" style="2" customWidth="1"/>
    <col min="12548" max="12548" width="20.140625" style="2" customWidth="1"/>
    <col min="12549" max="12549" width="16.42578125" style="2" customWidth="1"/>
    <col min="12550" max="12550" width="25" style="2" customWidth="1"/>
    <col min="12551" max="12551" width="22" style="2" customWidth="1"/>
    <col min="12552" max="12552" width="20.5703125" style="2" customWidth="1"/>
    <col min="12553" max="12555" width="22.42578125" style="2" customWidth="1"/>
    <col min="12556" max="12800" width="11.42578125" style="2"/>
    <col min="12801" max="12801" width="0" style="2" hidden="1" customWidth="1"/>
    <col min="12802" max="12802" width="25.42578125" style="2" customWidth="1"/>
    <col min="12803" max="12803" width="14.5703125" style="2" customWidth="1"/>
    <col min="12804" max="12804" width="20.140625" style="2" customWidth="1"/>
    <col min="12805" max="12805" width="16.42578125" style="2" customWidth="1"/>
    <col min="12806" max="12806" width="25" style="2" customWidth="1"/>
    <col min="12807" max="12807" width="22" style="2" customWidth="1"/>
    <col min="12808" max="12808" width="20.5703125" style="2" customWidth="1"/>
    <col min="12809" max="12811" width="22.42578125" style="2" customWidth="1"/>
    <col min="12812" max="13056" width="11.42578125" style="2"/>
    <col min="13057" max="13057" width="0" style="2" hidden="1" customWidth="1"/>
    <col min="13058" max="13058" width="25.42578125" style="2" customWidth="1"/>
    <col min="13059" max="13059" width="14.5703125" style="2" customWidth="1"/>
    <col min="13060" max="13060" width="20.140625" style="2" customWidth="1"/>
    <col min="13061" max="13061" width="16.42578125" style="2" customWidth="1"/>
    <col min="13062" max="13062" width="25" style="2" customWidth="1"/>
    <col min="13063" max="13063" width="22" style="2" customWidth="1"/>
    <col min="13064" max="13064" width="20.5703125" style="2" customWidth="1"/>
    <col min="13065" max="13067" width="22.42578125" style="2" customWidth="1"/>
    <col min="13068" max="13312" width="11.42578125" style="2"/>
    <col min="13313" max="13313" width="0" style="2" hidden="1" customWidth="1"/>
    <col min="13314" max="13314" width="25.42578125" style="2" customWidth="1"/>
    <col min="13315" max="13315" width="14.5703125" style="2" customWidth="1"/>
    <col min="13316" max="13316" width="20.140625" style="2" customWidth="1"/>
    <col min="13317" max="13317" width="16.42578125" style="2" customWidth="1"/>
    <col min="13318" max="13318" width="25" style="2" customWidth="1"/>
    <col min="13319" max="13319" width="22" style="2" customWidth="1"/>
    <col min="13320" max="13320" width="20.5703125" style="2" customWidth="1"/>
    <col min="13321" max="13323" width="22.42578125" style="2" customWidth="1"/>
    <col min="13324" max="13568" width="11.42578125" style="2"/>
    <col min="13569" max="13569" width="0" style="2" hidden="1" customWidth="1"/>
    <col min="13570" max="13570" width="25.42578125" style="2" customWidth="1"/>
    <col min="13571" max="13571" width="14.5703125" style="2" customWidth="1"/>
    <col min="13572" max="13572" width="20.140625" style="2" customWidth="1"/>
    <col min="13573" max="13573" width="16.42578125" style="2" customWidth="1"/>
    <col min="13574" max="13574" width="25" style="2" customWidth="1"/>
    <col min="13575" max="13575" width="22" style="2" customWidth="1"/>
    <col min="13576" max="13576" width="20.5703125" style="2" customWidth="1"/>
    <col min="13577" max="13579" width="22.42578125" style="2" customWidth="1"/>
    <col min="13580" max="13824" width="11.42578125" style="2"/>
    <col min="13825" max="13825" width="0" style="2" hidden="1" customWidth="1"/>
    <col min="13826" max="13826" width="25.42578125" style="2" customWidth="1"/>
    <col min="13827" max="13827" width="14.5703125" style="2" customWidth="1"/>
    <col min="13828" max="13828" width="20.140625" style="2" customWidth="1"/>
    <col min="13829" max="13829" width="16.42578125" style="2" customWidth="1"/>
    <col min="13830" max="13830" width="25" style="2" customWidth="1"/>
    <col min="13831" max="13831" width="22" style="2" customWidth="1"/>
    <col min="13832" max="13832" width="20.5703125" style="2" customWidth="1"/>
    <col min="13833" max="13835" width="22.42578125" style="2" customWidth="1"/>
    <col min="13836" max="14080" width="11.42578125" style="2"/>
    <col min="14081" max="14081" width="0" style="2" hidden="1" customWidth="1"/>
    <col min="14082" max="14082" width="25.42578125" style="2" customWidth="1"/>
    <col min="14083" max="14083" width="14.5703125" style="2" customWidth="1"/>
    <col min="14084" max="14084" width="20.140625" style="2" customWidth="1"/>
    <col min="14085" max="14085" width="16.42578125" style="2" customWidth="1"/>
    <col min="14086" max="14086" width="25" style="2" customWidth="1"/>
    <col min="14087" max="14087" width="22" style="2" customWidth="1"/>
    <col min="14088" max="14088" width="20.5703125" style="2" customWidth="1"/>
    <col min="14089" max="14091" width="22.42578125" style="2" customWidth="1"/>
    <col min="14092" max="14336" width="11.42578125" style="2"/>
    <col min="14337" max="14337" width="0" style="2" hidden="1" customWidth="1"/>
    <col min="14338" max="14338" width="25.42578125" style="2" customWidth="1"/>
    <col min="14339" max="14339" width="14.5703125" style="2" customWidth="1"/>
    <col min="14340" max="14340" width="20.140625" style="2" customWidth="1"/>
    <col min="14341" max="14341" width="16.42578125" style="2" customWidth="1"/>
    <col min="14342" max="14342" width="25" style="2" customWidth="1"/>
    <col min="14343" max="14343" width="22" style="2" customWidth="1"/>
    <col min="14344" max="14344" width="20.5703125" style="2" customWidth="1"/>
    <col min="14345" max="14347" width="22.42578125" style="2" customWidth="1"/>
    <col min="14348" max="14592" width="11.42578125" style="2"/>
    <col min="14593" max="14593" width="0" style="2" hidden="1" customWidth="1"/>
    <col min="14594" max="14594" width="25.42578125" style="2" customWidth="1"/>
    <col min="14595" max="14595" width="14.5703125" style="2" customWidth="1"/>
    <col min="14596" max="14596" width="20.140625" style="2" customWidth="1"/>
    <col min="14597" max="14597" width="16.42578125" style="2" customWidth="1"/>
    <col min="14598" max="14598" width="25" style="2" customWidth="1"/>
    <col min="14599" max="14599" width="22" style="2" customWidth="1"/>
    <col min="14600" max="14600" width="20.5703125" style="2" customWidth="1"/>
    <col min="14601" max="14603" width="22.42578125" style="2" customWidth="1"/>
    <col min="14604" max="14848" width="11.42578125" style="2"/>
    <col min="14849" max="14849" width="0" style="2" hidden="1" customWidth="1"/>
    <col min="14850" max="14850" width="25.42578125" style="2" customWidth="1"/>
    <col min="14851" max="14851" width="14.5703125" style="2" customWidth="1"/>
    <col min="14852" max="14852" width="20.140625" style="2" customWidth="1"/>
    <col min="14853" max="14853" width="16.42578125" style="2" customWidth="1"/>
    <col min="14854" max="14854" width="25" style="2" customWidth="1"/>
    <col min="14855" max="14855" width="22" style="2" customWidth="1"/>
    <col min="14856" max="14856" width="20.5703125" style="2" customWidth="1"/>
    <col min="14857" max="14859" width="22.42578125" style="2" customWidth="1"/>
    <col min="14860" max="15104" width="11.42578125" style="2"/>
    <col min="15105" max="15105" width="0" style="2" hidden="1" customWidth="1"/>
    <col min="15106" max="15106" width="25.42578125" style="2" customWidth="1"/>
    <col min="15107" max="15107" width="14.5703125" style="2" customWidth="1"/>
    <col min="15108" max="15108" width="20.140625" style="2" customWidth="1"/>
    <col min="15109" max="15109" width="16.42578125" style="2" customWidth="1"/>
    <col min="15110" max="15110" width="25" style="2" customWidth="1"/>
    <col min="15111" max="15111" width="22" style="2" customWidth="1"/>
    <col min="15112" max="15112" width="20.5703125" style="2" customWidth="1"/>
    <col min="15113" max="15115" width="22.42578125" style="2" customWidth="1"/>
    <col min="15116" max="15360" width="11.42578125" style="2"/>
    <col min="15361" max="15361" width="0" style="2" hidden="1" customWidth="1"/>
    <col min="15362" max="15362" width="25.42578125" style="2" customWidth="1"/>
    <col min="15363" max="15363" width="14.5703125" style="2" customWidth="1"/>
    <col min="15364" max="15364" width="20.140625" style="2" customWidth="1"/>
    <col min="15365" max="15365" width="16.42578125" style="2" customWidth="1"/>
    <col min="15366" max="15366" width="25" style="2" customWidth="1"/>
    <col min="15367" max="15367" width="22" style="2" customWidth="1"/>
    <col min="15368" max="15368" width="20.5703125" style="2" customWidth="1"/>
    <col min="15369" max="15371" width="22.42578125" style="2" customWidth="1"/>
    <col min="15372" max="15616" width="11.42578125" style="2"/>
    <col min="15617" max="15617" width="0" style="2" hidden="1" customWidth="1"/>
    <col min="15618" max="15618" width="25.42578125" style="2" customWidth="1"/>
    <col min="15619" max="15619" width="14.5703125" style="2" customWidth="1"/>
    <col min="15620" max="15620" width="20.140625" style="2" customWidth="1"/>
    <col min="15621" max="15621" width="16.42578125" style="2" customWidth="1"/>
    <col min="15622" max="15622" width="25" style="2" customWidth="1"/>
    <col min="15623" max="15623" width="22" style="2" customWidth="1"/>
    <col min="15624" max="15624" width="20.5703125" style="2" customWidth="1"/>
    <col min="15625" max="15627" width="22.42578125" style="2" customWidth="1"/>
    <col min="15628" max="15872" width="11.42578125" style="2"/>
    <col min="15873" max="15873" width="0" style="2" hidden="1" customWidth="1"/>
    <col min="15874" max="15874" width="25.42578125" style="2" customWidth="1"/>
    <col min="15875" max="15875" width="14.5703125" style="2" customWidth="1"/>
    <col min="15876" max="15876" width="20.140625" style="2" customWidth="1"/>
    <col min="15877" max="15877" width="16.42578125" style="2" customWidth="1"/>
    <col min="15878" max="15878" width="25" style="2" customWidth="1"/>
    <col min="15879" max="15879" width="22" style="2" customWidth="1"/>
    <col min="15880" max="15880" width="20.5703125" style="2" customWidth="1"/>
    <col min="15881" max="15883" width="22.42578125" style="2" customWidth="1"/>
    <col min="15884" max="16128" width="11.42578125" style="2"/>
    <col min="16129" max="16129" width="0" style="2" hidden="1" customWidth="1"/>
    <col min="16130" max="16130" width="25.42578125" style="2" customWidth="1"/>
    <col min="16131" max="16131" width="14.5703125" style="2" customWidth="1"/>
    <col min="16132" max="16132" width="20.140625" style="2" customWidth="1"/>
    <col min="16133" max="16133" width="16.42578125" style="2" customWidth="1"/>
    <col min="16134" max="16134" width="25" style="2" customWidth="1"/>
    <col min="16135" max="16135" width="22" style="2" customWidth="1"/>
    <col min="16136" max="16136" width="20.5703125" style="2" customWidth="1"/>
    <col min="16137" max="16139" width="22.42578125" style="2" customWidth="1"/>
    <col min="16140" max="16384" width="11.42578125" style="2"/>
  </cols>
  <sheetData>
    <row r="1" spans="1:21" ht="6" customHeight="1" x14ac:dyDescent="0.2"/>
    <row r="2" spans="1:21" s="157" customFormat="1" ht="31.5" customHeight="1" x14ac:dyDescent="0.2">
      <c r="A2" s="2"/>
      <c r="B2" s="225"/>
      <c r="C2" s="226" t="s">
        <v>228</v>
      </c>
      <c r="D2" s="226"/>
      <c r="E2" s="226"/>
      <c r="F2" s="226"/>
      <c r="G2" s="226"/>
      <c r="H2" s="226"/>
      <c r="I2" s="226"/>
      <c r="J2" s="154"/>
      <c r="K2" s="155"/>
      <c r="L2" s="155"/>
      <c r="M2" s="156"/>
      <c r="N2" s="156"/>
      <c r="O2" s="156"/>
    </row>
    <row r="3" spans="1:21" s="157" customFormat="1" ht="19.5" customHeight="1" x14ac:dyDescent="0.2">
      <c r="A3" s="2"/>
      <c r="B3" s="225"/>
      <c r="C3" s="227" t="s">
        <v>1</v>
      </c>
      <c r="D3" s="227"/>
      <c r="E3" s="227"/>
      <c r="F3" s="227"/>
      <c r="G3" s="227"/>
      <c r="H3" s="227"/>
      <c r="I3" s="227"/>
      <c r="J3" s="154"/>
      <c r="K3" s="155"/>
      <c r="L3" s="158" t="s">
        <v>0</v>
      </c>
      <c r="M3" s="155"/>
      <c r="N3" s="155"/>
      <c r="O3" s="155"/>
    </row>
    <row r="4" spans="1:21" s="157" customFormat="1" ht="19.5" customHeight="1" x14ac:dyDescent="0.2">
      <c r="A4" s="2"/>
      <c r="B4" s="225"/>
      <c r="C4" s="227" t="s">
        <v>3</v>
      </c>
      <c r="D4" s="227"/>
      <c r="E4" s="227"/>
      <c r="F4" s="227"/>
      <c r="G4" s="227"/>
      <c r="H4" s="227"/>
      <c r="I4" s="227"/>
      <c r="J4" s="154"/>
      <c r="K4" s="155"/>
      <c r="L4" s="158" t="s">
        <v>2</v>
      </c>
      <c r="M4" s="155"/>
      <c r="N4" s="155"/>
      <c r="O4" s="155"/>
    </row>
    <row r="5" spans="1:21" s="157" customFormat="1" ht="19.5" customHeight="1" x14ac:dyDescent="0.2">
      <c r="A5" s="2"/>
      <c r="B5" s="225"/>
      <c r="C5" s="227" t="s">
        <v>5</v>
      </c>
      <c r="D5" s="227"/>
      <c r="E5" s="227"/>
      <c r="F5" s="227"/>
      <c r="G5" s="228" t="s">
        <v>209</v>
      </c>
      <c r="H5" s="228"/>
      <c r="I5" s="228"/>
      <c r="J5" s="154"/>
      <c r="K5" s="155"/>
      <c r="L5" s="158" t="s">
        <v>4</v>
      </c>
      <c r="M5" s="155"/>
      <c r="N5" s="155"/>
      <c r="O5" s="155"/>
    </row>
    <row r="6" spans="1:21" ht="23.25" customHeight="1" x14ac:dyDescent="0.2">
      <c r="A6" s="104"/>
      <c r="B6" s="426" t="s">
        <v>6</v>
      </c>
      <c r="C6" s="427"/>
      <c r="D6" s="427"/>
      <c r="E6" s="427"/>
      <c r="F6" s="427"/>
      <c r="G6" s="427"/>
      <c r="H6" s="427"/>
      <c r="I6" s="428"/>
      <c r="J6" s="57"/>
      <c r="K6" s="57"/>
    </row>
    <row r="7" spans="1:21" ht="24" customHeight="1" x14ac:dyDescent="0.2">
      <c r="A7" s="104"/>
      <c r="B7" s="411" t="s">
        <v>7</v>
      </c>
      <c r="C7" s="412"/>
      <c r="D7" s="412"/>
      <c r="E7" s="412"/>
      <c r="F7" s="412"/>
      <c r="G7" s="412"/>
      <c r="H7" s="412"/>
      <c r="I7" s="413"/>
      <c r="J7" s="58"/>
      <c r="K7" s="58"/>
    </row>
    <row r="8" spans="1:21" s="5" customFormat="1" ht="24" customHeight="1" x14ac:dyDescent="0.2">
      <c r="A8" s="105"/>
      <c r="B8" s="262" t="s">
        <v>8</v>
      </c>
      <c r="C8" s="263"/>
      <c r="D8" s="263"/>
      <c r="E8" s="263"/>
      <c r="F8" s="263"/>
      <c r="G8" s="263"/>
      <c r="H8" s="263"/>
      <c r="I8" s="264"/>
      <c r="J8" s="80"/>
      <c r="K8" s="80"/>
      <c r="L8" s="4"/>
      <c r="M8" s="4"/>
      <c r="N8" s="6" t="s">
        <v>9</v>
      </c>
      <c r="O8" s="4"/>
      <c r="P8" s="4"/>
      <c r="Q8" s="4"/>
      <c r="R8" s="4"/>
      <c r="S8" s="4"/>
      <c r="T8" s="4"/>
      <c r="U8" s="4"/>
    </row>
    <row r="9" spans="1:21" s="5" customFormat="1" ht="66.75" customHeight="1" x14ac:dyDescent="0.2">
      <c r="A9" s="105"/>
      <c r="B9" s="60" t="s">
        <v>10</v>
      </c>
      <c r="C9" s="61">
        <v>3</v>
      </c>
      <c r="D9" s="341" t="s">
        <v>12</v>
      </c>
      <c r="E9" s="341"/>
      <c r="F9" s="315" t="s">
        <v>187</v>
      </c>
      <c r="G9" s="316"/>
      <c r="H9" s="316"/>
      <c r="I9" s="317"/>
      <c r="J9" s="62"/>
      <c r="K9" s="62"/>
      <c r="L9" s="4"/>
      <c r="M9" s="56" t="s">
        <v>13</v>
      </c>
      <c r="N9" s="6" t="s">
        <v>14</v>
      </c>
      <c r="O9" s="4"/>
      <c r="P9" s="4"/>
      <c r="Q9" s="4"/>
      <c r="R9" s="4"/>
      <c r="S9" s="4"/>
      <c r="T9" s="4"/>
      <c r="U9" s="4"/>
    </row>
    <row r="10" spans="1:21" s="5" customFormat="1" ht="30.75" customHeight="1" x14ac:dyDescent="0.2">
      <c r="A10" s="105"/>
      <c r="B10" s="63" t="s">
        <v>15</v>
      </c>
      <c r="C10" s="9" t="s">
        <v>16</v>
      </c>
      <c r="D10" s="334" t="s">
        <v>17</v>
      </c>
      <c r="E10" s="335"/>
      <c r="F10" s="336" t="s">
        <v>184</v>
      </c>
      <c r="G10" s="404"/>
      <c r="H10" s="11" t="s">
        <v>18</v>
      </c>
      <c r="I10" s="64" t="s">
        <v>16</v>
      </c>
      <c r="J10" s="65"/>
      <c r="K10" s="65"/>
      <c r="L10" s="4"/>
      <c r="M10" s="56" t="s">
        <v>19</v>
      </c>
      <c r="N10" s="6" t="s">
        <v>20</v>
      </c>
      <c r="O10" s="4"/>
      <c r="P10" s="4"/>
      <c r="Q10" s="4"/>
      <c r="R10" s="4"/>
      <c r="S10" s="4"/>
      <c r="T10" s="4"/>
      <c r="U10" s="4"/>
    </row>
    <row r="11" spans="1:21" s="5" customFormat="1" ht="30.75" customHeight="1" x14ac:dyDescent="0.2">
      <c r="A11" s="105"/>
      <c r="B11" s="63" t="s">
        <v>21</v>
      </c>
      <c r="C11" s="318" t="s">
        <v>11</v>
      </c>
      <c r="D11" s="319"/>
      <c r="E11" s="319"/>
      <c r="F11" s="320"/>
      <c r="G11" s="11" t="s">
        <v>22</v>
      </c>
      <c r="H11" s="321" t="s">
        <v>11</v>
      </c>
      <c r="I11" s="322"/>
      <c r="J11" s="66"/>
      <c r="K11" s="66"/>
      <c r="L11" s="4"/>
      <c r="M11" s="56" t="s">
        <v>23</v>
      </c>
      <c r="N11" s="6" t="s">
        <v>24</v>
      </c>
      <c r="O11" s="4"/>
      <c r="P11" s="4"/>
      <c r="Q11" s="4"/>
      <c r="R11" s="4"/>
      <c r="S11" s="4"/>
      <c r="T11" s="4"/>
      <c r="U11" s="4"/>
    </row>
    <row r="12" spans="1:21" s="5" customFormat="1" ht="30.75" customHeight="1" x14ac:dyDescent="0.2">
      <c r="A12" s="105"/>
      <c r="B12" s="63" t="s">
        <v>25</v>
      </c>
      <c r="C12" s="323" t="s">
        <v>19</v>
      </c>
      <c r="D12" s="323"/>
      <c r="E12" s="323"/>
      <c r="F12" s="323"/>
      <c r="G12" s="11" t="s">
        <v>26</v>
      </c>
      <c r="H12" s="324" t="s">
        <v>196</v>
      </c>
      <c r="I12" s="325"/>
      <c r="J12" s="67"/>
      <c r="K12" s="67"/>
      <c r="L12" s="4"/>
      <c r="M12" s="68" t="s">
        <v>27</v>
      </c>
      <c r="N12" s="4"/>
      <c r="O12" s="4"/>
      <c r="P12" s="4"/>
      <c r="Q12" s="4"/>
      <c r="R12" s="4"/>
      <c r="S12" s="4"/>
      <c r="T12" s="4"/>
      <c r="U12" s="4"/>
    </row>
    <row r="13" spans="1:21" s="5" customFormat="1" ht="30.75" customHeight="1" x14ac:dyDescent="0.2">
      <c r="A13" s="105"/>
      <c r="B13" s="63" t="s">
        <v>28</v>
      </c>
      <c r="C13" s="326" t="s">
        <v>29</v>
      </c>
      <c r="D13" s="326"/>
      <c r="E13" s="326"/>
      <c r="F13" s="326"/>
      <c r="G13" s="326"/>
      <c r="H13" s="326"/>
      <c r="I13" s="327"/>
      <c r="J13" s="69"/>
      <c r="K13" s="69"/>
      <c r="L13" s="4"/>
      <c r="M13" s="68"/>
      <c r="N13" s="4"/>
      <c r="O13" s="4"/>
      <c r="P13" s="4"/>
      <c r="Q13" s="4"/>
      <c r="R13" s="4"/>
      <c r="S13" s="4"/>
      <c r="T13" s="4"/>
      <c r="U13" s="4"/>
    </row>
    <row r="14" spans="1:21" s="5" customFormat="1" ht="30.75" customHeight="1" x14ac:dyDescent="0.2">
      <c r="A14" s="105"/>
      <c r="B14" s="63" t="s">
        <v>30</v>
      </c>
      <c r="C14" s="328" t="s">
        <v>11</v>
      </c>
      <c r="D14" s="329"/>
      <c r="E14" s="329"/>
      <c r="F14" s="329"/>
      <c r="G14" s="329"/>
      <c r="H14" s="329"/>
      <c r="I14" s="330"/>
      <c r="J14" s="65"/>
      <c r="K14" s="65"/>
      <c r="L14" s="4"/>
      <c r="M14" s="68"/>
      <c r="N14" s="6" t="s">
        <v>31</v>
      </c>
      <c r="O14" s="4"/>
      <c r="P14" s="4"/>
      <c r="Q14" s="4"/>
      <c r="R14" s="4"/>
      <c r="S14" s="4"/>
      <c r="T14" s="4"/>
      <c r="U14" s="4"/>
    </row>
    <row r="15" spans="1:21" s="5" customFormat="1" ht="30.75" customHeight="1" x14ac:dyDescent="0.2">
      <c r="A15" s="105"/>
      <c r="B15" s="63" t="s">
        <v>32</v>
      </c>
      <c r="C15" s="315" t="s">
        <v>155</v>
      </c>
      <c r="D15" s="316"/>
      <c r="E15" s="316"/>
      <c r="F15" s="331"/>
      <c r="G15" s="11" t="s">
        <v>34</v>
      </c>
      <c r="H15" s="309" t="s">
        <v>35</v>
      </c>
      <c r="I15" s="310"/>
      <c r="J15" s="65"/>
      <c r="K15" s="65"/>
      <c r="L15" s="4"/>
      <c r="M15" s="68" t="s">
        <v>36</v>
      </c>
      <c r="N15" s="6" t="s">
        <v>16</v>
      </c>
      <c r="O15" s="4"/>
      <c r="P15" s="4"/>
      <c r="Q15" s="4"/>
      <c r="R15" s="4"/>
      <c r="S15" s="4"/>
      <c r="T15" s="4"/>
      <c r="U15" s="4"/>
    </row>
    <row r="16" spans="1:21" s="5" customFormat="1" ht="30.75" customHeight="1" x14ac:dyDescent="0.2">
      <c r="B16" s="63" t="s">
        <v>37</v>
      </c>
      <c r="C16" s="332" t="s">
        <v>143</v>
      </c>
      <c r="D16" s="333"/>
      <c r="E16" s="333"/>
      <c r="F16" s="333"/>
      <c r="G16" s="11" t="s">
        <v>39</v>
      </c>
      <c r="H16" s="309" t="s">
        <v>9</v>
      </c>
      <c r="I16" s="310"/>
      <c r="J16" s="65"/>
      <c r="K16" s="65"/>
      <c r="L16" s="4"/>
      <c r="M16" s="68" t="s">
        <v>40</v>
      </c>
      <c r="N16" s="4"/>
      <c r="O16" s="4"/>
      <c r="P16" s="4"/>
      <c r="Q16" s="4"/>
      <c r="R16" s="4"/>
      <c r="S16" s="4"/>
      <c r="T16" s="4"/>
      <c r="U16" s="4"/>
    </row>
    <row r="17" spans="2:21" s="5" customFormat="1" ht="55.5" customHeight="1" x14ac:dyDescent="0.2">
      <c r="B17" s="63" t="s">
        <v>41</v>
      </c>
      <c r="C17" s="315" t="s">
        <v>188</v>
      </c>
      <c r="D17" s="316"/>
      <c r="E17" s="316"/>
      <c r="F17" s="316"/>
      <c r="G17" s="316"/>
      <c r="H17" s="316"/>
      <c r="I17" s="317"/>
      <c r="J17" s="69"/>
      <c r="K17" s="69"/>
      <c r="L17" s="4"/>
      <c r="M17" s="68" t="s">
        <v>42</v>
      </c>
      <c r="N17" s="6" t="s">
        <v>43</v>
      </c>
      <c r="O17" s="4"/>
      <c r="P17" s="4"/>
      <c r="Q17" s="4"/>
      <c r="R17" s="4"/>
      <c r="S17" s="4"/>
      <c r="T17" s="4"/>
      <c r="U17" s="4"/>
    </row>
    <row r="18" spans="2:21" s="5" customFormat="1" ht="40.5" customHeight="1" x14ac:dyDescent="0.2">
      <c r="B18" s="63" t="s">
        <v>44</v>
      </c>
      <c r="C18" s="423" t="s">
        <v>185</v>
      </c>
      <c r="D18" s="424"/>
      <c r="E18" s="424"/>
      <c r="F18" s="424"/>
      <c r="G18" s="424"/>
      <c r="H18" s="424"/>
      <c r="I18" s="425"/>
      <c r="J18" s="70"/>
      <c r="K18" s="70"/>
      <c r="L18" s="4"/>
      <c r="M18" s="68" t="s">
        <v>46</v>
      </c>
      <c r="N18" s="6" t="s">
        <v>47</v>
      </c>
      <c r="O18" s="4"/>
      <c r="P18" s="4"/>
      <c r="Q18" s="4"/>
      <c r="R18" s="4"/>
      <c r="S18" s="4"/>
      <c r="T18" s="4"/>
      <c r="U18" s="4"/>
    </row>
    <row r="19" spans="2:21" s="5" customFormat="1" ht="30.75" customHeight="1" x14ac:dyDescent="0.2">
      <c r="B19" s="63" t="s">
        <v>48</v>
      </c>
      <c r="C19" s="399" t="s">
        <v>156</v>
      </c>
      <c r="D19" s="399"/>
      <c r="E19" s="399"/>
      <c r="F19" s="399"/>
      <c r="G19" s="399"/>
      <c r="H19" s="399"/>
      <c r="I19" s="400"/>
      <c r="J19" s="71"/>
      <c r="K19" s="71"/>
      <c r="L19" s="4"/>
      <c r="M19" s="68"/>
      <c r="N19" s="6" t="s">
        <v>50</v>
      </c>
      <c r="O19" s="4"/>
      <c r="P19" s="4"/>
      <c r="Q19" s="4"/>
      <c r="R19" s="4"/>
      <c r="S19" s="4"/>
      <c r="T19" s="4"/>
      <c r="U19" s="4"/>
    </row>
    <row r="20" spans="2:21" s="5" customFormat="1" ht="30.75" customHeight="1" x14ac:dyDescent="0.2">
      <c r="B20" s="63" t="s">
        <v>51</v>
      </c>
      <c r="C20" s="302" t="s">
        <v>52</v>
      </c>
      <c r="D20" s="302"/>
      <c r="E20" s="302"/>
      <c r="F20" s="302"/>
      <c r="G20" s="302"/>
      <c r="H20" s="302"/>
      <c r="I20" s="303"/>
      <c r="J20" s="72"/>
      <c r="K20" s="72"/>
      <c r="L20" s="4"/>
      <c r="M20" s="68" t="s">
        <v>35</v>
      </c>
      <c r="N20" s="6" t="s">
        <v>53</v>
      </c>
      <c r="O20" s="4"/>
      <c r="P20" s="4"/>
      <c r="Q20" s="4"/>
      <c r="R20" s="4"/>
      <c r="S20" s="4"/>
      <c r="T20" s="4"/>
      <c r="U20" s="4"/>
    </row>
    <row r="21" spans="2:21" s="5" customFormat="1" ht="27.75" customHeight="1" x14ac:dyDescent="0.2">
      <c r="B21" s="304" t="s">
        <v>54</v>
      </c>
      <c r="C21" s="306" t="s">
        <v>55</v>
      </c>
      <c r="D21" s="306"/>
      <c r="E21" s="306"/>
      <c r="F21" s="307" t="s">
        <v>56</v>
      </c>
      <c r="G21" s="307"/>
      <c r="H21" s="307"/>
      <c r="I21" s="308"/>
      <c r="J21" s="73"/>
      <c r="K21" s="73"/>
      <c r="L21" s="4"/>
      <c r="M21" s="68" t="s">
        <v>57</v>
      </c>
      <c r="N21" s="6" t="s">
        <v>58</v>
      </c>
      <c r="O21" s="4"/>
      <c r="P21" s="4"/>
      <c r="Q21" s="4"/>
      <c r="R21" s="4"/>
      <c r="S21" s="4"/>
      <c r="T21" s="4"/>
      <c r="U21" s="4"/>
    </row>
    <row r="22" spans="2:21" s="5" customFormat="1" ht="27" customHeight="1" x14ac:dyDescent="0.2">
      <c r="B22" s="305"/>
      <c r="C22" s="300" t="s">
        <v>157</v>
      </c>
      <c r="D22" s="300"/>
      <c r="E22" s="300"/>
      <c r="F22" s="300" t="s">
        <v>158</v>
      </c>
      <c r="G22" s="300"/>
      <c r="H22" s="300"/>
      <c r="I22" s="301"/>
      <c r="J22" s="71"/>
      <c r="K22" s="71"/>
      <c r="L22" s="4"/>
      <c r="M22" s="68" t="s">
        <v>61</v>
      </c>
      <c r="N22" s="6" t="s">
        <v>62</v>
      </c>
      <c r="O22" s="4"/>
      <c r="P22" s="4"/>
      <c r="Q22" s="4"/>
      <c r="R22" s="4"/>
      <c r="S22" s="4"/>
      <c r="T22" s="4"/>
      <c r="U22" s="4"/>
    </row>
    <row r="23" spans="2:21" s="5" customFormat="1" ht="39.75" customHeight="1" x14ac:dyDescent="0.2">
      <c r="B23" s="63" t="s">
        <v>63</v>
      </c>
      <c r="C23" s="309" t="s">
        <v>147</v>
      </c>
      <c r="D23" s="309"/>
      <c r="E23" s="309"/>
      <c r="F23" s="309" t="s">
        <v>147</v>
      </c>
      <c r="G23" s="309"/>
      <c r="H23" s="309"/>
      <c r="I23" s="310"/>
      <c r="J23" s="65"/>
      <c r="K23" s="65"/>
      <c r="L23" s="4"/>
      <c r="M23" s="68"/>
      <c r="N23" s="6" t="s">
        <v>29</v>
      </c>
      <c r="O23" s="4"/>
      <c r="P23" s="4"/>
      <c r="Q23" s="4"/>
      <c r="R23" s="4"/>
      <c r="S23" s="4"/>
      <c r="T23" s="4"/>
      <c r="U23" s="4"/>
    </row>
    <row r="24" spans="2:21" s="5" customFormat="1" ht="70.5" customHeight="1" x14ac:dyDescent="0.2">
      <c r="B24" s="63" t="s">
        <v>65</v>
      </c>
      <c r="C24" s="311" t="s">
        <v>159</v>
      </c>
      <c r="D24" s="312"/>
      <c r="E24" s="313"/>
      <c r="F24" s="311" t="s">
        <v>160</v>
      </c>
      <c r="G24" s="312"/>
      <c r="H24" s="312"/>
      <c r="I24" s="314"/>
      <c r="J24" s="70"/>
      <c r="K24" s="70"/>
      <c r="L24" s="4"/>
      <c r="M24" s="75"/>
      <c r="N24" s="6" t="s">
        <v>67</v>
      </c>
      <c r="O24" s="4"/>
      <c r="P24" s="4"/>
      <c r="Q24" s="4"/>
      <c r="R24" s="4"/>
      <c r="S24" s="4"/>
      <c r="T24" s="4"/>
      <c r="U24" s="4"/>
    </row>
    <row r="25" spans="2:21" s="5" customFormat="1" ht="29.25" customHeight="1" x14ac:dyDescent="0.2">
      <c r="B25" s="63" t="s">
        <v>68</v>
      </c>
      <c r="C25" s="288" t="s">
        <v>38</v>
      </c>
      <c r="D25" s="289"/>
      <c r="E25" s="290"/>
      <c r="F25" s="11" t="s">
        <v>69</v>
      </c>
      <c r="G25" s="297">
        <v>1</v>
      </c>
      <c r="H25" s="298"/>
      <c r="I25" s="299"/>
      <c r="J25" s="76"/>
      <c r="K25" s="76"/>
      <c r="L25" s="4"/>
      <c r="M25" s="75"/>
      <c r="N25" s="4"/>
      <c r="O25" s="4"/>
      <c r="P25" s="4"/>
      <c r="Q25" s="4"/>
      <c r="R25" s="4"/>
      <c r="S25" s="4"/>
      <c r="T25" s="4"/>
      <c r="U25" s="4"/>
    </row>
    <row r="26" spans="2:21" s="5" customFormat="1" ht="27" customHeight="1" x14ac:dyDescent="0.2">
      <c r="B26" s="63" t="s">
        <v>71</v>
      </c>
      <c r="C26" s="288" t="s">
        <v>72</v>
      </c>
      <c r="D26" s="289"/>
      <c r="E26" s="290"/>
      <c r="F26" s="11" t="s">
        <v>73</v>
      </c>
      <c r="G26" s="291">
        <v>1</v>
      </c>
      <c r="H26" s="292"/>
      <c r="I26" s="293"/>
      <c r="J26" s="77"/>
      <c r="K26" s="77"/>
      <c r="L26" s="4"/>
      <c r="M26" s="75"/>
      <c r="N26" s="4"/>
      <c r="O26" s="4"/>
      <c r="P26" s="4"/>
      <c r="Q26" s="4"/>
      <c r="R26" s="4"/>
      <c r="S26" s="4"/>
      <c r="T26" s="4"/>
      <c r="U26" s="4"/>
    </row>
    <row r="27" spans="2:21" s="5" customFormat="1" ht="47.25" customHeight="1" x14ac:dyDescent="0.2">
      <c r="B27" s="78" t="s">
        <v>74</v>
      </c>
      <c r="C27" s="294" t="s">
        <v>42</v>
      </c>
      <c r="D27" s="295"/>
      <c r="E27" s="296"/>
      <c r="F27" s="79" t="s">
        <v>75</v>
      </c>
      <c r="G27" s="297" t="s">
        <v>11</v>
      </c>
      <c r="H27" s="298"/>
      <c r="I27" s="299"/>
      <c r="J27" s="73"/>
      <c r="K27" s="73"/>
      <c r="L27" s="4"/>
      <c r="M27" s="75"/>
      <c r="N27" s="4"/>
      <c r="O27" s="4"/>
      <c r="P27" s="4"/>
      <c r="Q27" s="4"/>
      <c r="R27" s="4"/>
      <c r="S27" s="4"/>
      <c r="T27" s="4"/>
      <c r="U27" s="4"/>
    </row>
    <row r="28" spans="2:21" s="5" customFormat="1" ht="30" customHeight="1" x14ac:dyDescent="0.2">
      <c r="B28" s="262" t="s">
        <v>76</v>
      </c>
      <c r="C28" s="263"/>
      <c r="D28" s="263"/>
      <c r="E28" s="263"/>
      <c r="F28" s="263"/>
      <c r="G28" s="263"/>
      <c r="H28" s="263"/>
      <c r="I28" s="264"/>
      <c r="J28" s="80"/>
      <c r="K28" s="80"/>
      <c r="L28" s="4"/>
      <c r="M28" s="75"/>
      <c r="N28" s="4"/>
      <c r="O28" s="4"/>
      <c r="P28" s="4"/>
      <c r="Q28" s="4"/>
      <c r="R28" s="4"/>
      <c r="S28" s="4"/>
      <c r="T28" s="4"/>
      <c r="U28" s="4"/>
    </row>
    <row r="29" spans="2:21" s="5" customFormat="1" ht="56.25" customHeight="1" x14ac:dyDescent="0.2">
      <c r="B29" s="81" t="s">
        <v>77</v>
      </c>
      <c r="C29" s="14" t="s">
        <v>78</v>
      </c>
      <c r="D29" s="14" t="s">
        <v>79</v>
      </c>
      <c r="E29" s="14" t="s">
        <v>80</v>
      </c>
      <c r="F29" s="14" t="s">
        <v>81</v>
      </c>
      <c r="G29" s="15" t="s">
        <v>82</v>
      </c>
      <c r="H29" s="15" t="s">
        <v>83</v>
      </c>
      <c r="I29" s="82" t="s">
        <v>84</v>
      </c>
      <c r="J29" s="83" t="s">
        <v>161</v>
      </c>
      <c r="K29" s="71"/>
      <c r="L29" s="4"/>
      <c r="M29" s="75"/>
      <c r="N29" s="4"/>
      <c r="O29" s="4"/>
      <c r="P29" s="4"/>
      <c r="Q29" s="4"/>
      <c r="R29" s="4"/>
      <c r="S29" s="4"/>
      <c r="T29" s="4"/>
      <c r="U29" s="4"/>
    </row>
    <row r="30" spans="2:21" s="5" customFormat="1" ht="19.5" customHeight="1" x14ac:dyDescent="0.2">
      <c r="B30" s="102" t="s">
        <v>85</v>
      </c>
      <c r="C30" s="389">
        <v>166</v>
      </c>
      <c r="D30" s="389">
        <f>+C30</f>
        <v>166</v>
      </c>
      <c r="E30" s="283">
        <v>587</v>
      </c>
      <c r="F30" s="283">
        <f>$E$30</f>
        <v>587</v>
      </c>
      <c r="G30" s="391">
        <f>+C30/$E$30</f>
        <v>0.282793867120954</v>
      </c>
      <c r="H30" s="391">
        <f>+D30/F30</f>
        <v>0.282793867120954</v>
      </c>
      <c r="I30" s="378">
        <f>+H30/$G$26</f>
        <v>0.282793867120954</v>
      </c>
      <c r="J30" s="256">
        <v>1</v>
      </c>
      <c r="K30" s="85"/>
      <c r="L30" s="4"/>
      <c r="M30" s="75"/>
      <c r="N30" s="4"/>
      <c r="O30" s="4"/>
      <c r="P30" s="4"/>
      <c r="Q30" s="4"/>
      <c r="R30" s="4"/>
      <c r="S30" s="4"/>
      <c r="T30" s="4"/>
      <c r="U30" s="4"/>
    </row>
    <row r="31" spans="2:21" s="5" customFormat="1" ht="19.5" customHeight="1" x14ac:dyDescent="0.2">
      <c r="B31" s="102" t="s">
        <v>86</v>
      </c>
      <c r="C31" s="390"/>
      <c r="D31" s="390"/>
      <c r="E31" s="284"/>
      <c r="F31" s="284"/>
      <c r="G31" s="392"/>
      <c r="H31" s="392"/>
      <c r="I31" s="379"/>
      <c r="J31" s="256"/>
      <c r="K31" s="85"/>
      <c r="L31" s="4"/>
      <c r="M31" s="75"/>
      <c r="N31" s="4"/>
      <c r="O31" s="4"/>
      <c r="P31" s="4"/>
      <c r="Q31" s="4"/>
      <c r="R31" s="4"/>
      <c r="S31" s="4"/>
      <c r="T31" s="4"/>
      <c r="U31" s="4"/>
    </row>
    <row r="32" spans="2:21" s="5" customFormat="1" ht="19.5" customHeight="1" x14ac:dyDescent="0.2">
      <c r="B32" s="102" t="s">
        <v>87</v>
      </c>
      <c r="C32" s="390"/>
      <c r="D32" s="390"/>
      <c r="E32" s="284"/>
      <c r="F32" s="284"/>
      <c r="G32" s="392"/>
      <c r="H32" s="392"/>
      <c r="I32" s="379"/>
      <c r="J32" s="256"/>
      <c r="K32" s="85"/>
      <c r="L32" s="4"/>
      <c r="M32" s="75"/>
      <c r="N32" s="4"/>
      <c r="O32" s="4"/>
      <c r="P32" s="4"/>
      <c r="Q32" s="4"/>
      <c r="R32" s="4"/>
      <c r="S32" s="4"/>
      <c r="T32" s="4"/>
      <c r="U32" s="4"/>
    </row>
    <row r="33" spans="2:21" s="5" customFormat="1" ht="19.5" customHeight="1" x14ac:dyDescent="0.2">
      <c r="B33" s="102" t="s">
        <v>88</v>
      </c>
      <c r="C33" s="389">
        <v>195</v>
      </c>
      <c r="D33" s="389">
        <f>+D30+C33</f>
        <v>361</v>
      </c>
      <c r="E33" s="284"/>
      <c r="F33" s="283">
        <f>$E$30</f>
        <v>587</v>
      </c>
      <c r="G33" s="391">
        <f>+C33/$E$30</f>
        <v>0.33219761499148209</v>
      </c>
      <c r="H33" s="391">
        <f>+D33/F33</f>
        <v>0.61499148211243615</v>
      </c>
      <c r="I33" s="378">
        <f>+H33/$G$26</f>
        <v>0.61499148211243615</v>
      </c>
      <c r="J33" s="256">
        <v>1</v>
      </c>
      <c r="K33" s="85"/>
      <c r="L33" s="4"/>
      <c r="M33" s="4"/>
      <c r="N33" s="4"/>
      <c r="O33" s="4"/>
      <c r="P33" s="4"/>
      <c r="Q33" s="4"/>
      <c r="R33" s="4"/>
      <c r="S33" s="4"/>
      <c r="T33" s="4"/>
      <c r="U33" s="4"/>
    </row>
    <row r="34" spans="2:21" s="5" customFormat="1" ht="19.5" customHeight="1" x14ac:dyDescent="0.2">
      <c r="B34" s="102" t="s">
        <v>89</v>
      </c>
      <c r="C34" s="390"/>
      <c r="D34" s="390"/>
      <c r="E34" s="284"/>
      <c r="F34" s="284"/>
      <c r="G34" s="392"/>
      <c r="H34" s="392"/>
      <c r="I34" s="379"/>
      <c r="J34" s="256"/>
      <c r="K34" s="85"/>
      <c r="L34" s="4"/>
      <c r="M34" s="4"/>
      <c r="N34" s="4"/>
      <c r="O34" s="4"/>
      <c r="P34" s="4"/>
      <c r="Q34" s="4"/>
      <c r="R34" s="4"/>
      <c r="S34" s="4"/>
      <c r="T34" s="4"/>
      <c r="U34" s="4"/>
    </row>
    <row r="35" spans="2:21" s="5" customFormat="1" ht="19.5" customHeight="1" x14ac:dyDescent="0.2">
      <c r="B35" s="102" t="s">
        <v>90</v>
      </c>
      <c r="C35" s="390"/>
      <c r="D35" s="390"/>
      <c r="E35" s="284"/>
      <c r="F35" s="284"/>
      <c r="G35" s="392"/>
      <c r="H35" s="392"/>
      <c r="I35" s="379"/>
      <c r="J35" s="256"/>
      <c r="K35" s="85"/>
      <c r="L35" s="4"/>
      <c r="M35" s="4"/>
      <c r="N35" s="4"/>
      <c r="O35" s="4"/>
      <c r="P35" s="4"/>
      <c r="Q35" s="4"/>
      <c r="R35" s="4"/>
      <c r="S35" s="4"/>
      <c r="T35" s="4"/>
      <c r="U35" s="4"/>
    </row>
    <row r="36" spans="2:21" s="5" customFormat="1" ht="19.5" customHeight="1" x14ac:dyDescent="0.2">
      <c r="B36" s="102" t="s">
        <v>91</v>
      </c>
      <c r="C36" s="283">
        <v>168</v>
      </c>
      <c r="D36" s="389">
        <f>+D33+C36</f>
        <v>529</v>
      </c>
      <c r="E36" s="284"/>
      <c r="F36" s="283">
        <f>$E$30</f>
        <v>587</v>
      </c>
      <c r="G36" s="391">
        <f>+C36/E30</f>
        <v>0.28620102214650767</v>
      </c>
      <c r="H36" s="391">
        <f>+D36/F36</f>
        <v>0.90119250425894382</v>
      </c>
      <c r="I36" s="378">
        <f>+H36/$G$26</f>
        <v>0.90119250425894382</v>
      </c>
      <c r="J36" s="256">
        <v>1</v>
      </c>
      <c r="K36" s="85"/>
      <c r="L36" s="4"/>
      <c r="M36" s="4"/>
      <c r="N36" s="4"/>
      <c r="O36" s="4"/>
      <c r="P36" s="4"/>
      <c r="Q36" s="4"/>
      <c r="R36" s="4"/>
      <c r="S36" s="4"/>
      <c r="T36" s="4"/>
      <c r="U36" s="4"/>
    </row>
    <row r="37" spans="2:21" s="5" customFormat="1" ht="19.5" customHeight="1" x14ac:dyDescent="0.2">
      <c r="B37" s="102" t="s">
        <v>92</v>
      </c>
      <c r="C37" s="284"/>
      <c r="D37" s="390"/>
      <c r="E37" s="284"/>
      <c r="F37" s="284"/>
      <c r="G37" s="392"/>
      <c r="H37" s="392"/>
      <c r="I37" s="379"/>
      <c r="J37" s="256"/>
      <c r="K37" s="85"/>
      <c r="L37" s="4"/>
      <c r="M37" s="4"/>
      <c r="N37" s="4"/>
      <c r="O37" s="4"/>
      <c r="P37" s="4"/>
      <c r="Q37" s="4"/>
      <c r="R37" s="4"/>
      <c r="S37" s="4"/>
      <c r="T37" s="4"/>
      <c r="U37" s="4"/>
    </row>
    <row r="38" spans="2:21" s="5" customFormat="1" ht="19.5" customHeight="1" x14ac:dyDescent="0.2">
      <c r="B38" s="102" t="s">
        <v>93</v>
      </c>
      <c r="C38" s="284"/>
      <c r="D38" s="390"/>
      <c r="E38" s="284"/>
      <c r="F38" s="284"/>
      <c r="G38" s="392"/>
      <c r="H38" s="392"/>
      <c r="I38" s="379"/>
      <c r="J38" s="256"/>
      <c r="K38" s="85"/>
      <c r="L38" s="4"/>
      <c r="M38" s="4"/>
      <c r="N38" s="4"/>
      <c r="O38" s="4"/>
      <c r="P38" s="4"/>
      <c r="Q38" s="4"/>
      <c r="R38" s="4"/>
      <c r="S38" s="4"/>
      <c r="T38" s="4"/>
      <c r="U38" s="4"/>
    </row>
    <row r="39" spans="2:21" s="5" customFormat="1" ht="19.5" customHeight="1" x14ac:dyDescent="0.2">
      <c r="B39" s="102" t="s">
        <v>94</v>
      </c>
      <c r="C39" s="389">
        <v>58</v>
      </c>
      <c r="D39" s="389">
        <f>+D36+C39</f>
        <v>587</v>
      </c>
      <c r="E39" s="284"/>
      <c r="F39" s="283">
        <f>$E$30</f>
        <v>587</v>
      </c>
      <c r="G39" s="391">
        <f>+C39/E30</f>
        <v>9.8807495741056212E-2</v>
      </c>
      <c r="H39" s="391">
        <f>+D39/F39</f>
        <v>1</v>
      </c>
      <c r="I39" s="378">
        <f>+H39/$G$26</f>
        <v>1</v>
      </c>
      <c r="J39" s="256">
        <v>1</v>
      </c>
      <c r="K39" s="85"/>
      <c r="L39" s="4"/>
      <c r="M39" s="4"/>
      <c r="N39" s="4"/>
      <c r="O39" s="4"/>
      <c r="P39" s="4"/>
      <c r="Q39" s="4"/>
      <c r="R39" s="4"/>
      <c r="S39" s="4"/>
      <c r="T39" s="4"/>
      <c r="U39" s="4"/>
    </row>
    <row r="40" spans="2:21" s="5" customFormat="1" ht="19.5" customHeight="1" x14ac:dyDescent="0.2">
      <c r="B40" s="102" t="s">
        <v>95</v>
      </c>
      <c r="C40" s="390"/>
      <c r="D40" s="390"/>
      <c r="E40" s="284"/>
      <c r="F40" s="284"/>
      <c r="G40" s="392"/>
      <c r="H40" s="392"/>
      <c r="I40" s="379"/>
      <c r="J40" s="256"/>
      <c r="K40" s="85"/>
      <c r="L40" s="4"/>
      <c r="M40" s="4"/>
      <c r="N40" s="4"/>
      <c r="O40" s="4"/>
      <c r="P40" s="4"/>
      <c r="Q40" s="4"/>
      <c r="R40" s="4"/>
      <c r="S40" s="4"/>
      <c r="T40" s="4"/>
      <c r="U40" s="4"/>
    </row>
    <row r="41" spans="2:21" s="5" customFormat="1" ht="19.5" customHeight="1" x14ac:dyDescent="0.2">
      <c r="B41" s="102" t="s">
        <v>96</v>
      </c>
      <c r="C41" s="390"/>
      <c r="D41" s="390"/>
      <c r="E41" s="287"/>
      <c r="F41" s="284"/>
      <c r="G41" s="392"/>
      <c r="H41" s="392"/>
      <c r="I41" s="379"/>
      <c r="J41" s="256"/>
      <c r="K41" s="85"/>
      <c r="L41" s="86"/>
      <c r="M41" s="4"/>
      <c r="N41" s="4"/>
      <c r="O41" s="4"/>
      <c r="P41" s="4"/>
      <c r="Q41" s="4"/>
      <c r="R41" s="4"/>
      <c r="S41" s="4"/>
      <c r="T41" s="4"/>
      <c r="U41" s="4"/>
    </row>
    <row r="42" spans="2:21" s="5" customFormat="1" ht="60.75" customHeight="1" x14ac:dyDescent="0.2">
      <c r="B42" s="103" t="s">
        <v>97</v>
      </c>
      <c r="C42" s="408" t="s">
        <v>251</v>
      </c>
      <c r="D42" s="409"/>
      <c r="E42" s="409"/>
      <c r="F42" s="409"/>
      <c r="G42" s="409"/>
      <c r="H42" s="409"/>
      <c r="I42" s="410"/>
      <c r="J42" s="106"/>
      <c r="K42" s="88"/>
      <c r="L42" s="4"/>
      <c r="M42" s="4"/>
      <c r="N42" s="4"/>
      <c r="O42" s="4"/>
      <c r="P42" s="4"/>
      <c r="Q42" s="4"/>
      <c r="R42" s="4"/>
      <c r="S42" s="4"/>
      <c r="T42" s="4"/>
      <c r="U42" s="4"/>
    </row>
    <row r="43" spans="2:21" ht="29.25" customHeight="1" x14ac:dyDescent="0.2">
      <c r="B43" s="262" t="s">
        <v>98</v>
      </c>
      <c r="C43" s="263"/>
      <c r="D43" s="263"/>
      <c r="E43" s="263"/>
      <c r="F43" s="263"/>
      <c r="G43" s="263"/>
      <c r="H43" s="263"/>
      <c r="I43" s="264"/>
      <c r="J43" s="59"/>
      <c r="K43" s="59"/>
    </row>
    <row r="44" spans="2:21" ht="63.75" customHeight="1" x14ac:dyDescent="0.2">
      <c r="B44" s="411"/>
      <c r="C44" s="412"/>
      <c r="D44" s="412"/>
      <c r="E44" s="412"/>
      <c r="F44" s="412"/>
      <c r="G44" s="412"/>
      <c r="H44" s="412"/>
      <c r="I44" s="413"/>
      <c r="J44" s="59"/>
      <c r="K44" s="59"/>
    </row>
    <row r="45" spans="2:21" ht="31.5" customHeight="1" x14ac:dyDescent="0.2">
      <c r="B45" s="414"/>
      <c r="C45" s="415"/>
      <c r="D45" s="415"/>
      <c r="E45" s="415"/>
      <c r="F45" s="415"/>
      <c r="G45" s="415"/>
      <c r="H45" s="415"/>
      <c r="I45" s="416"/>
      <c r="J45" s="89"/>
      <c r="K45" s="89"/>
    </row>
    <row r="46" spans="2:21" ht="31.5" customHeight="1" x14ac:dyDescent="0.2">
      <c r="B46" s="414"/>
      <c r="C46" s="415"/>
      <c r="D46" s="415"/>
      <c r="E46" s="415"/>
      <c r="F46" s="415"/>
      <c r="G46" s="415"/>
      <c r="H46" s="415"/>
      <c r="I46" s="416"/>
      <c r="J46" s="89"/>
      <c r="K46" s="89"/>
    </row>
    <row r="47" spans="2:21" ht="31.5" customHeight="1" x14ac:dyDescent="0.2">
      <c r="B47" s="414"/>
      <c r="C47" s="415"/>
      <c r="D47" s="415"/>
      <c r="E47" s="415"/>
      <c r="F47" s="415"/>
      <c r="G47" s="415"/>
      <c r="H47" s="415"/>
      <c r="I47" s="416"/>
      <c r="J47" s="89"/>
      <c r="K47" s="89"/>
    </row>
    <row r="48" spans="2:21" ht="54.75" customHeight="1" x14ac:dyDescent="0.2">
      <c r="B48" s="417"/>
      <c r="C48" s="418"/>
      <c r="D48" s="418"/>
      <c r="E48" s="418"/>
      <c r="F48" s="418"/>
      <c r="G48" s="418"/>
      <c r="H48" s="418"/>
      <c r="I48" s="419"/>
      <c r="J48" s="90"/>
      <c r="K48" s="90"/>
    </row>
    <row r="49" spans="2:21" s="5" customFormat="1" ht="65.25" customHeight="1" x14ac:dyDescent="0.2">
      <c r="B49" s="63" t="s">
        <v>99</v>
      </c>
      <c r="C49" s="420" t="s">
        <v>250</v>
      </c>
      <c r="D49" s="421"/>
      <c r="E49" s="421"/>
      <c r="F49" s="421"/>
      <c r="G49" s="421"/>
      <c r="H49" s="421"/>
      <c r="I49" s="422"/>
      <c r="J49" s="91"/>
      <c r="K49" s="91"/>
      <c r="L49" s="4"/>
      <c r="M49" s="4"/>
      <c r="N49" s="4"/>
      <c r="O49" s="4"/>
      <c r="P49" s="4"/>
      <c r="Q49" s="4"/>
      <c r="R49" s="4"/>
      <c r="S49" s="4"/>
      <c r="T49" s="4"/>
      <c r="U49" s="4"/>
    </row>
    <row r="50" spans="2:21" s="5" customFormat="1" ht="39.75" customHeight="1" x14ac:dyDescent="0.2">
      <c r="B50" s="63" t="s">
        <v>100</v>
      </c>
      <c r="C50" s="405" t="s">
        <v>70</v>
      </c>
      <c r="D50" s="406"/>
      <c r="E50" s="406"/>
      <c r="F50" s="406"/>
      <c r="G50" s="406"/>
      <c r="H50" s="406"/>
      <c r="I50" s="407"/>
      <c r="J50" s="91"/>
      <c r="K50" s="91"/>
      <c r="L50" s="4"/>
      <c r="M50" s="4"/>
      <c r="N50" s="4"/>
      <c r="O50" s="4"/>
      <c r="P50" s="4"/>
      <c r="Q50" s="4"/>
      <c r="R50" s="4"/>
      <c r="S50" s="4"/>
      <c r="T50" s="4"/>
      <c r="U50" s="4"/>
    </row>
    <row r="51" spans="2:21" s="5" customFormat="1" ht="45.75" customHeight="1" x14ac:dyDescent="0.2">
      <c r="B51" s="92" t="s">
        <v>101</v>
      </c>
      <c r="C51" s="254" t="s">
        <v>236</v>
      </c>
      <c r="D51" s="254"/>
      <c r="E51" s="254"/>
      <c r="F51" s="254"/>
      <c r="G51" s="254"/>
      <c r="H51" s="254"/>
      <c r="I51" s="255"/>
      <c r="J51" s="91"/>
      <c r="K51" s="91"/>
      <c r="L51" s="4"/>
      <c r="M51" s="4"/>
      <c r="N51" s="4"/>
      <c r="O51" s="4"/>
      <c r="P51" s="4"/>
      <c r="Q51" s="4"/>
      <c r="R51" s="4"/>
      <c r="S51" s="4"/>
      <c r="T51" s="4"/>
      <c r="U51" s="4"/>
    </row>
    <row r="52" spans="2:21" s="5" customFormat="1" ht="27.75" customHeight="1" x14ac:dyDescent="0.2">
      <c r="B52" s="262" t="s">
        <v>103</v>
      </c>
      <c r="C52" s="263"/>
      <c r="D52" s="263"/>
      <c r="E52" s="263"/>
      <c r="F52" s="263"/>
      <c r="G52" s="263"/>
      <c r="H52" s="263"/>
      <c r="I52" s="264"/>
      <c r="J52" s="91"/>
      <c r="K52" s="91"/>
      <c r="L52" s="4"/>
      <c r="M52" s="4"/>
      <c r="N52" s="4"/>
      <c r="O52" s="4"/>
      <c r="P52" s="4"/>
      <c r="Q52" s="4"/>
      <c r="R52" s="4"/>
      <c r="S52" s="4"/>
      <c r="T52" s="4"/>
      <c r="U52" s="4"/>
    </row>
    <row r="53" spans="2:21" s="5" customFormat="1" ht="30.75" customHeight="1" x14ac:dyDescent="0.2">
      <c r="B53" s="250" t="s">
        <v>104</v>
      </c>
      <c r="C53" s="19" t="s">
        <v>105</v>
      </c>
      <c r="D53" s="252" t="s">
        <v>106</v>
      </c>
      <c r="E53" s="252"/>
      <c r="F53" s="252"/>
      <c r="G53" s="252" t="s">
        <v>107</v>
      </c>
      <c r="H53" s="252"/>
      <c r="I53" s="253"/>
      <c r="J53" s="93"/>
      <c r="K53" s="93"/>
      <c r="L53" s="4"/>
      <c r="M53" s="4"/>
      <c r="N53" s="4"/>
      <c r="O53" s="4"/>
      <c r="P53" s="4"/>
      <c r="Q53" s="4"/>
      <c r="R53" s="4"/>
      <c r="S53" s="4"/>
      <c r="T53" s="4"/>
      <c r="U53" s="4"/>
    </row>
    <row r="54" spans="2:21" s="5" customFormat="1" ht="30" customHeight="1" x14ac:dyDescent="0.2">
      <c r="B54" s="251"/>
      <c r="C54" s="96">
        <v>43740</v>
      </c>
      <c r="D54" s="229">
        <v>39</v>
      </c>
      <c r="E54" s="229"/>
      <c r="F54" s="229"/>
      <c r="G54" s="230" t="s">
        <v>249</v>
      </c>
      <c r="H54" s="230"/>
      <c r="I54" s="231"/>
      <c r="J54" s="93"/>
      <c r="K54" s="93"/>
      <c r="L54" s="4"/>
      <c r="M54" s="4"/>
      <c r="N54" s="4"/>
      <c r="O54" s="4"/>
      <c r="P54" s="4"/>
      <c r="Q54" s="4"/>
      <c r="R54" s="4"/>
      <c r="S54" s="4"/>
      <c r="T54" s="4"/>
      <c r="U54" s="4"/>
    </row>
    <row r="55" spans="2:21" s="5" customFormat="1" ht="12" x14ac:dyDescent="0.2">
      <c r="B55" s="95"/>
      <c r="C55" s="96"/>
      <c r="D55" s="229"/>
      <c r="E55" s="229"/>
      <c r="F55" s="229"/>
      <c r="G55" s="230"/>
      <c r="H55" s="230"/>
      <c r="I55" s="231"/>
      <c r="J55" s="93"/>
      <c r="K55" s="93"/>
      <c r="L55" s="4"/>
      <c r="M55" s="4"/>
      <c r="N55" s="4"/>
      <c r="O55" s="4"/>
      <c r="P55" s="4"/>
      <c r="Q55" s="4"/>
      <c r="R55" s="4"/>
      <c r="S55" s="4"/>
      <c r="T55" s="4"/>
      <c r="U55" s="4"/>
    </row>
    <row r="56" spans="2:21" s="5" customFormat="1" ht="12" x14ac:dyDescent="0.2">
      <c r="B56" s="95"/>
      <c r="C56" s="96"/>
      <c r="D56" s="229"/>
      <c r="E56" s="229"/>
      <c r="F56" s="229"/>
      <c r="G56" s="230"/>
      <c r="H56" s="230"/>
      <c r="I56" s="231"/>
      <c r="J56" s="93"/>
      <c r="K56" s="93"/>
      <c r="L56" s="4"/>
      <c r="M56" s="4"/>
      <c r="N56" s="4"/>
      <c r="O56" s="4"/>
      <c r="P56" s="4"/>
      <c r="Q56" s="4"/>
      <c r="R56" s="4"/>
      <c r="S56" s="4"/>
      <c r="T56" s="4"/>
      <c r="U56" s="4"/>
    </row>
    <row r="57" spans="2:21" s="5" customFormat="1" ht="37.5" customHeight="1" x14ac:dyDescent="0.2">
      <c r="B57" s="92" t="s">
        <v>108</v>
      </c>
      <c r="C57" s="232" t="s">
        <v>248</v>
      </c>
      <c r="D57" s="233"/>
      <c r="E57" s="234" t="s">
        <v>109</v>
      </c>
      <c r="F57" s="234"/>
      <c r="G57" s="235" t="s">
        <v>154</v>
      </c>
      <c r="H57" s="235"/>
      <c r="I57" s="236"/>
      <c r="J57" s="97"/>
      <c r="K57" s="97"/>
      <c r="L57" s="4"/>
      <c r="M57" s="4"/>
      <c r="N57" s="4"/>
      <c r="O57" s="4"/>
      <c r="P57" s="4"/>
      <c r="Q57" s="4"/>
      <c r="R57" s="4"/>
      <c r="S57" s="4"/>
      <c r="T57" s="4"/>
      <c r="U57" s="4"/>
    </row>
    <row r="58" spans="2:21" s="5" customFormat="1" ht="39.75" customHeight="1" x14ac:dyDescent="0.2">
      <c r="B58" s="92" t="s">
        <v>110</v>
      </c>
      <c r="C58" s="237" t="s">
        <v>235</v>
      </c>
      <c r="D58" s="237"/>
      <c r="E58" s="238" t="s">
        <v>111</v>
      </c>
      <c r="F58" s="238"/>
      <c r="G58" s="235" t="s">
        <v>151</v>
      </c>
      <c r="H58" s="235"/>
      <c r="I58" s="236"/>
      <c r="J58" s="98"/>
      <c r="K58" s="98"/>
      <c r="L58" s="4"/>
      <c r="M58" s="4"/>
      <c r="N58" s="4"/>
      <c r="O58" s="4"/>
      <c r="P58" s="4"/>
      <c r="Q58" s="4"/>
      <c r="R58" s="4"/>
      <c r="S58" s="4"/>
      <c r="T58" s="4"/>
      <c r="U58" s="4"/>
    </row>
    <row r="59" spans="2:21" s="5" customFormat="1" ht="45" customHeight="1" x14ac:dyDescent="0.2">
      <c r="B59" s="92" t="s">
        <v>112</v>
      </c>
      <c r="C59" s="237"/>
      <c r="D59" s="237"/>
      <c r="E59" s="239" t="s">
        <v>113</v>
      </c>
      <c r="F59" s="240"/>
      <c r="G59" s="243"/>
      <c r="H59" s="244"/>
      <c r="I59" s="245"/>
      <c r="J59" s="98"/>
      <c r="K59" s="98"/>
      <c r="L59" s="4"/>
      <c r="M59" s="4"/>
      <c r="N59" s="4"/>
      <c r="O59" s="4"/>
      <c r="P59" s="4"/>
      <c r="Q59" s="4"/>
      <c r="R59" s="4"/>
      <c r="S59" s="4"/>
      <c r="T59" s="4"/>
      <c r="U59" s="4"/>
    </row>
    <row r="60" spans="2:21" s="5" customFormat="1" ht="45" customHeight="1" thickBot="1" x14ac:dyDescent="0.25">
      <c r="B60" s="99" t="s">
        <v>114</v>
      </c>
      <c r="C60" s="249"/>
      <c r="D60" s="249"/>
      <c r="E60" s="241"/>
      <c r="F60" s="242"/>
      <c r="G60" s="246"/>
      <c r="H60" s="247"/>
      <c r="I60" s="248"/>
      <c r="J60" s="98"/>
      <c r="K60" s="98"/>
      <c r="L60" s="4"/>
      <c r="M60" s="4"/>
      <c r="N60" s="4"/>
      <c r="O60" s="4"/>
      <c r="P60" s="4"/>
      <c r="Q60" s="4"/>
      <c r="R60" s="4"/>
      <c r="S60" s="4"/>
      <c r="T60" s="4"/>
      <c r="U60" s="4"/>
    </row>
    <row r="61" spans="2:21" s="5" customFormat="1" ht="12" x14ac:dyDescent="0.2">
      <c r="B61" s="107"/>
      <c r="C61" s="108"/>
      <c r="D61" s="108"/>
      <c r="E61" s="109"/>
      <c r="F61" s="109"/>
      <c r="G61" s="110"/>
      <c r="H61" s="111"/>
      <c r="I61" s="108"/>
      <c r="J61" s="98"/>
      <c r="K61" s="98"/>
      <c r="L61" s="4"/>
      <c r="M61" s="4"/>
      <c r="N61" s="4"/>
      <c r="O61" s="4"/>
      <c r="P61" s="4"/>
      <c r="Q61" s="4"/>
      <c r="R61" s="4"/>
      <c r="S61" s="4"/>
      <c r="T61" s="4"/>
      <c r="U61" s="4"/>
    </row>
    <row r="62" spans="2:21" s="5" customFormat="1" ht="12" x14ac:dyDescent="0.2">
      <c r="B62" s="107"/>
      <c r="C62" s="108"/>
      <c r="D62" s="108"/>
      <c r="E62" s="109"/>
      <c r="F62" s="109"/>
      <c r="G62" s="110"/>
      <c r="H62" s="111"/>
      <c r="I62" s="108"/>
      <c r="J62" s="98"/>
      <c r="K62" s="98"/>
      <c r="L62" s="4"/>
      <c r="M62" s="4"/>
      <c r="N62" s="4"/>
      <c r="O62" s="4"/>
      <c r="P62" s="4"/>
      <c r="Q62" s="4"/>
      <c r="R62" s="4"/>
      <c r="S62" s="4"/>
      <c r="T62" s="4"/>
      <c r="U62" s="4"/>
    </row>
    <row r="63" spans="2:21" x14ac:dyDescent="0.2">
      <c r="B63" s="23"/>
      <c r="C63" s="24"/>
      <c r="D63" s="24"/>
      <c r="E63" s="25"/>
      <c r="F63" s="25"/>
      <c r="G63" s="26"/>
      <c r="H63" s="27"/>
      <c r="I63" s="24"/>
      <c r="J63" s="100"/>
      <c r="K63" s="100"/>
    </row>
    <row r="64" spans="2:21" x14ac:dyDescent="0.2">
      <c r="B64" s="23"/>
      <c r="C64" s="24"/>
      <c r="D64" s="24"/>
      <c r="E64" s="25"/>
      <c r="F64" s="25"/>
      <c r="G64" s="26"/>
      <c r="H64" s="27"/>
      <c r="I64" s="24"/>
      <c r="J64" s="100"/>
      <c r="K64" s="100"/>
    </row>
    <row r="65" spans="2:11" x14ac:dyDescent="0.2">
      <c r="B65" s="23"/>
      <c r="C65" s="24"/>
      <c r="D65" s="24"/>
      <c r="E65" s="25"/>
      <c r="F65" s="25"/>
      <c r="G65" s="26"/>
      <c r="H65" s="27"/>
      <c r="I65" s="24"/>
      <c r="J65" s="100"/>
      <c r="K65" s="100"/>
    </row>
  </sheetData>
  <mergeCells count="98">
    <mergeCell ref="D10:E10"/>
    <mergeCell ref="F10:G10"/>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23:E23"/>
    <mergeCell ref="F23:I23"/>
    <mergeCell ref="C24:E24"/>
    <mergeCell ref="F24:I24"/>
    <mergeCell ref="C25:E25"/>
    <mergeCell ref="G25:I25"/>
    <mergeCell ref="C19:I19"/>
    <mergeCell ref="C20:I20"/>
    <mergeCell ref="B21:B22"/>
    <mergeCell ref="C21:E21"/>
    <mergeCell ref="F21:I21"/>
    <mergeCell ref="C22:E22"/>
    <mergeCell ref="F22:I22"/>
    <mergeCell ref="C26:E26"/>
    <mergeCell ref="G26:I26"/>
    <mergeCell ref="C27:E27"/>
    <mergeCell ref="G27:I27"/>
    <mergeCell ref="B28:I28"/>
    <mergeCell ref="C30:C32"/>
    <mergeCell ref="D30:D32"/>
    <mergeCell ref="F30:F32"/>
    <mergeCell ref="G30:G32"/>
    <mergeCell ref="H30:H32"/>
    <mergeCell ref="I30:I32"/>
    <mergeCell ref="E30:E41"/>
    <mergeCell ref="J30:J32"/>
    <mergeCell ref="C33:C35"/>
    <mergeCell ref="D33:D35"/>
    <mergeCell ref="F33:F35"/>
    <mergeCell ref="G33:G35"/>
    <mergeCell ref="H33:H35"/>
    <mergeCell ref="I33:I35"/>
    <mergeCell ref="J33:J35"/>
    <mergeCell ref="C36:C38"/>
    <mergeCell ref="D36:D38"/>
    <mergeCell ref="F36:F38"/>
    <mergeCell ref="G36:G38"/>
    <mergeCell ref="H36:H38"/>
    <mergeCell ref="I36:I38"/>
    <mergeCell ref="J36:J38"/>
    <mergeCell ref="J39:J41"/>
    <mergeCell ref="C50:I50"/>
    <mergeCell ref="C51:I51"/>
    <mergeCell ref="B52:I52"/>
    <mergeCell ref="I39:I41"/>
    <mergeCell ref="C42:I42"/>
    <mergeCell ref="B43:I43"/>
    <mergeCell ref="B44:I48"/>
    <mergeCell ref="C49:I49"/>
    <mergeCell ref="C39:C41"/>
    <mergeCell ref="D39:D41"/>
    <mergeCell ref="F39:F41"/>
    <mergeCell ref="G39:G41"/>
    <mergeCell ref="H39:H41"/>
    <mergeCell ref="B53:B54"/>
    <mergeCell ref="D53:F53"/>
    <mergeCell ref="G53:I53"/>
    <mergeCell ref="D54:F54"/>
    <mergeCell ref="G54:I54"/>
    <mergeCell ref="C58:D58"/>
    <mergeCell ref="E58:F58"/>
    <mergeCell ref="G58:I58"/>
    <mergeCell ref="C59:D59"/>
    <mergeCell ref="E59:F60"/>
    <mergeCell ref="G59:I60"/>
    <mergeCell ref="C60:D60"/>
    <mergeCell ref="D55:F55"/>
    <mergeCell ref="G55:I55"/>
    <mergeCell ref="D56:F56"/>
    <mergeCell ref="G56:I56"/>
    <mergeCell ref="C57:D57"/>
    <mergeCell ref="E57:F57"/>
    <mergeCell ref="G57:I57"/>
    <mergeCell ref="B2:B5"/>
    <mergeCell ref="C2:I2"/>
    <mergeCell ref="C3:I3"/>
    <mergeCell ref="C4:I4"/>
    <mergeCell ref="C5:F5"/>
    <mergeCell ref="G5:I5"/>
  </mergeCells>
  <dataValidations count="8">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$N$14:$N$15</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J13:K13 JF13:JG13 TB13:TC13 ACX13:ACY13 AMT13:AMU13 AWP13:AWQ13 BGL13:BGM13 BQH13:BQI13 CAD13:CAE13 CJZ13:CKA13 CTV13:CTW13 DDR13:DDS13 DNN13:DNO13 DXJ13:DXK13 EHF13:EHG13 ERB13:ERC13 FAX13:FAY13 FKT13:FKU13 FUP13:FUQ13 GEL13:GEM13 GOH13:GOI13 GYD13:GYE13 HHZ13:HIA13 HRV13:HRW13 IBR13:IBS13 ILN13:ILO13 IVJ13:IVK13 JFF13:JFG13 JPB13:JPC13 JYX13:JYY13 KIT13:KIU13 KSP13:KSQ13 LCL13:LCM13 LMH13:LMI13 LWD13:LWE13 MFZ13:MGA13 MPV13:MPW13 MZR13:MZS13 NJN13:NJO13 NTJ13:NTK13 ODF13:ODG13 ONB13:ONC13 OWX13:OWY13 PGT13:PGU13 PQP13:PQQ13 QAL13:QAM13 QKH13:QKI13 QUD13:QUE13 RDZ13:REA13 RNV13:RNW13 RXR13:RXS13 SHN13:SHO13 SRJ13:SRK13 TBF13:TBG13 TLB13:TLC13 TUX13:TUY13 UET13:UEU13 UOP13:UOQ13 UYL13:UYM13 VIH13:VII13 VSD13:VSE13 WBZ13:WCA13 WLV13:WLW13 WVR13:WVS13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formula1>$M$24:$M$31</formula1>
    </dataValidation>
    <dataValidation type="list" allowBlank="1" showInputMessage="1" showErrorMessage="1" sqref="H15:J15 JD15:JF15 SZ15:TB15 ACV15:ACX15 AMR15:AMT15 AWN15:AWP15 BGJ15:BGL15 BQF15:BQH15 CAB15:CAD15 CJX15:CJZ15 CTT15:CTV15 DDP15:DDR15 DNL15:DNN15 DXH15:DXJ15 EHD15:EHF15 EQZ15:ERB15 FAV15:FAX15 FKR15:FKT15 FUN15:FUP15 GEJ15:GEL15 GOF15:GOH15 GYB15:GYD15 HHX15:HHZ15 HRT15:HRV15 IBP15:IBR15 ILL15:ILN15 IVH15:IVJ15 JFD15:JFF15 JOZ15:JPB15 JYV15:JYX15 KIR15:KIT15 KSN15:KSP15 LCJ15:LCL15 LMF15:LMH15 LWB15:LWD15 MFX15:MFZ15 MPT15:MPV15 MZP15:MZR15 NJL15:NJN15 NTH15:NTJ15 ODD15:ODF15 OMZ15:ONB15 OWV15:OWX15 PGR15:PGT15 PQN15:PQP15 QAJ15:QAL15 QKF15:QKH15 QUB15:QUD15 RDX15:RDZ15 RNT15:RNV15 RXP15:RXR15 SHL15:SHN15 SRH15:SRJ15 TBD15:TBF15 TKZ15:TLB15 TUV15:TUX15 UER15:UET15 UON15:UOP15 UYJ15:UYL15 VIF15:VIH15 VSB15:VSD15 WBX15:WBZ15 WLT15:WLV15 WVP15:WVR15 H65551:J65551 JD65551:JF65551 SZ65551:TB65551 ACV65551:ACX65551 AMR65551:AMT65551 AWN65551:AWP65551 BGJ65551:BGL65551 BQF65551:BQH65551 CAB65551:CAD65551 CJX65551:CJZ65551 CTT65551:CTV65551 DDP65551:DDR65551 DNL65551:DNN65551 DXH65551:DXJ65551 EHD65551:EHF65551 EQZ65551:ERB65551 FAV65551:FAX65551 FKR65551:FKT65551 FUN65551:FUP65551 GEJ65551:GEL65551 GOF65551:GOH65551 GYB65551:GYD65551 HHX65551:HHZ65551 HRT65551:HRV65551 IBP65551:IBR65551 ILL65551:ILN65551 IVH65551:IVJ65551 JFD65551:JFF65551 JOZ65551:JPB65551 JYV65551:JYX65551 KIR65551:KIT65551 KSN65551:KSP65551 LCJ65551:LCL65551 LMF65551:LMH65551 LWB65551:LWD65551 MFX65551:MFZ65551 MPT65551:MPV65551 MZP65551:MZR65551 NJL65551:NJN65551 NTH65551:NTJ65551 ODD65551:ODF65551 OMZ65551:ONB65551 OWV65551:OWX65551 PGR65551:PGT65551 PQN65551:PQP65551 QAJ65551:QAL65551 QKF65551:QKH65551 QUB65551:QUD65551 RDX65551:RDZ65551 RNT65551:RNV65551 RXP65551:RXR65551 SHL65551:SHN65551 SRH65551:SRJ65551 TBD65551:TBF65551 TKZ65551:TLB65551 TUV65551:TUX65551 UER65551:UET65551 UON65551:UOP65551 UYJ65551:UYL65551 VIF65551:VIH65551 VSB65551:VSD65551 WBX65551:WBZ65551 WLT65551:WLV65551 WVP65551:WVR65551 H131087:J131087 JD131087:JF131087 SZ131087:TB131087 ACV131087:ACX131087 AMR131087:AMT131087 AWN131087:AWP131087 BGJ131087:BGL131087 BQF131087:BQH131087 CAB131087:CAD131087 CJX131087:CJZ131087 CTT131087:CTV131087 DDP131087:DDR131087 DNL131087:DNN131087 DXH131087:DXJ131087 EHD131087:EHF131087 EQZ131087:ERB131087 FAV131087:FAX131087 FKR131087:FKT131087 FUN131087:FUP131087 GEJ131087:GEL131087 GOF131087:GOH131087 GYB131087:GYD131087 HHX131087:HHZ131087 HRT131087:HRV131087 IBP131087:IBR131087 ILL131087:ILN131087 IVH131087:IVJ131087 JFD131087:JFF131087 JOZ131087:JPB131087 JYV131087:JYX131087 KIR131087:KIT131087 KSN131087:KSP131087 LCJ131087:LCL131087 LMF131087:LMH131087 LWB131087:LWD131087 MFX131087:MFZ131087 MPT131087:MPV131087 MZP131087:MZR131087 NJL131087:NJN131087 NTH131087:NTJ131087 ODD131087:ODF131087 OMZ131087:ONB131087 OWV131087:OWX131087 PGR131087:PGT131087 PQN131087:PQP131087 QAJ131087:QAL131087 QKF131087:QKH131087 QUB131087:QUD131087 RDX131087:RDZ131087 RNT131087:RNV131087 RXP131087:RXR131087 SHL131087:SHN131087 SRH131087:SRJ131087 TBD131087:TBF131087 TKZ131087:TLB131087 TUV131087:TUX131087 UER131087:UET131087 UON131087:UOP131087 UYJ131087:UYL131087 VIF131087:VIH131087 VSB131087:VSD131087 WBX131087:WBZ131087 WLT131087:WLV131087 WVP131087:WVR131087 H196623:J196623 JD196623:JF196623 SZ196623:TB196623 ACV196623:ACX196623 AMR196623:AMT196623 AWN196623:AWP196623 BGJ196623:BGL196623 BQF196623:BQH196623 CAB196623:CAD196623 CJX196623:CJZ196623 CTT196623:CTV196623 DDP196623:DDR196623 DNL196623:DNN196623 DXH196623:DXJ196623 EHD196623:EHF196623 EQZ196623:ERB196623 FAV196623:FAX196623 FKR196623:FKT196623 FUN196623:FUP196623 GEJ196623:GEL196623 GOF196623:GOH196623 GYB196623:GYD196623 HHX196623:HHZ196623 HRT196623:HRV196623 IBP196623:IBR196623 ILL196623:ILN196623 IVH196623:IVJ196623 JFD196623:JFF196623 JOZ196623:JPB196623 JYV196623:JYX196623 KIR196623:KIT196623 KSN196623:KSP196623 LCJ196623:LCL196623 LMF196623:LMH196623 LWB196623:LWD196623 MFX196623:MFZ196623 MPT196623:MPV196623 MZP196623:MZR196623 NJL196623:NJN196623 NTH196623:NTJ196623 ODD196623:ODF196623 OMZ196623:ONB196623 OWV196623:OWX196623 PGR196623:PGT196623 PQN196623:PQP196623 QAJ196623:QAL196623 QKF196623:QKH196623 QUB196623:QUD196623 RDX196623:RDZ196623 RNT196623:RNV196623 RXP196623:RXR196623 SHL196623:SHN196623 SRH196623:SRJ196623 TBD196623:TBF196623 TKZ196623:TLB196623 TUV196623:TUX196623 UER196623:UET196623 UON196623:UOP196623 UYJ196623:UYL196623 VIF196623:VIH196623 VSB196623:VSD196623 WBX196623:WBZ196623 WLT196623:WLV196623 WVP196623:WVR196623 H262159:J262159 JD262159:JF262159 SZ262159:TB262159 ACV262159:ACX262159 AMR262159:AMT262159 AWN262159:AWP262159 BGJ262159:BGL262159 BQF262159:BQH262159 CAB262159:CAD262159 CJX262159:CJZ262159 CTT262159:CTV262159 DDP262159:DDR262159 DNL262159:DNN262159 DXH262159:DXJ262159 EHD262159:EHF262159 EQZ262159:ERB262159 FAV262159:FAX262159 FKR262159:FKT262159 FUN262159:FUP262159 GEJ262159:GEL262159 GOF262159:GOH262159 GYB262159:GYD262159 HHX262159:HHZ262159 HRT262159:HRV262159 IBP262159:IBR262159 ILL262159:ILN262159 IVH262159:IVJ262159 JFD262159:JFF262159 JOZ262159:JPB262159 JYV262159:JYX262159 KIR262159:KIT262159 KSN262159:KSP262159 LCJ262159:LCL262159 LMF262159:LMH262159 LWB262159:LWD262159 MFX262159:MFZ262159 MPT262159:MPV262159 MZP262159:MZR262159 NJL262159:NJN262159 NTH262159:NTJ262159 ODD262159:ODF262159 OMZ262159:ONB262159 OWV262159:OWX262159 PGR262159:PGT262159 PQN262159:PQP262159 QAJ262159:QAL262159 QKF262159:QKH262159 QUB262159:QUD262159 RDX262159:RDZ262159 RNT262159:RNV262159 RXP262159:RXR262159 SHL262159:SHN262159 SRH262159:SRJ262159 TBD262159:TBF262159 TKZ262159:TLB262159 TUV262159:TUX262159 UER262159:UET262159 UON262159:UOP262159 UYJ262159:UYL262159 VIF262159:VIH262159 VSB262159:VSD262159 WBX262159:WBZ262159 WLT262159:WLV262159 WVP262159:WVR262159 H327695:J327695 JD327695:JF327695 SZ327695:TB327695 ACV327695:ACX327695 AMR327695:AMT327695 AWN327695:AWP327695 BGJ327695:BGL327695 BQF327695:BQH327695 CAB327695:CAD327695 CJX327695:CJZ327695 CTT327695:CTV327695 DDP327695:DDR327695 DNL327695:DNN327695 DXH327695:DXJ327695 EHD327695:EHF327695 EQZ327695:ERB327695 FAV327695:FAX327695 FKR327695:FKT327695 FUN327695:FUP327695 GEJ327695:GEL327695 GOF327695:GOH327695 GYB327695:GYD327695 HHX327695:HHZ327695 HRT327695:HRV327695 IBP327695:IBR327695 ILL327695:ILN327695 IVH327695:IVJ327695 JFD327695:JFF327695 JOZ327695:JPB327695 JYV327695:JYX327695 KIR327695:KIT327695 KSN327695:KSP327695 LCJ327695:LCL327695 LMF327695:LMH327695 LWB327695:LWD327695 MFX327695:MFZ327695 MPT327695:MPV327695 MZP327695:MZR327695 NJL327695:NJN327695 NTH327695:NTJ327695 ODD327695:ODF327695 OMZ327695:ONB327695 OWV327695:OWX327695 PGR327695:PGT327695 PQN327695:PQP327695 QAJ327695:QAL327695 QKF327695:QKH327695 QUB327695:QUD327695 RDX327695:RDZ327695 RNT327695:RNV327695 RXP327695:RXR327695 SHL327695:SHN327695 SRH327695:SRJ327695 TBD327695:TBF327695 TKZ327695:TLB327695 TUV327695:TUX327695 UER327695:UET327695 UON327695:UOP327695 UYJ327695:UYL327695 VIF327695:VIH327695 VSB327695:VSD327695 WBX327695:WBZ327695 WLT327695:WLV327695 WVP327695:WVR327695 H393231:J393231 JD393231:JF393231 SZ393231:TB393231 ACV393231:ACX393231 AMR393231:AMT393231 AWN393231:AWP393231 BGJ393231:BGL393231 BQF393231:BQH393231 CAB393231:CAD393231 CJX393231:CJZ393231 CTT393231:CTV393231 DDP393231:DDR393231 DNL393231:DNN393231 DXH393231:DXJ393231 EHD393231:EHF393231 EQZ393231:ERB393231 FAV393231:FAX393231 FKR393231:FKT393231 FUN393231:FUP393231 GEJ393231:GEL393231 GOF393231:GOH393231 GYB393231:GYD393231 HHX393231:HHZ393231 HRT393231:HRV393231 IBP393231:IBR393231 ILL393231:ILN393231 IVH393231:IVJ393231 JFD393231:JFF393231 JOZ393231:JPB393231 JYV393231:JYX393231 KIR393231:KIT393231 KSN393231:KSP393231 LCJ393231:LCL393231 LMF393231:LMH393231 LWB393231:LWD393231 MFX393231:MFZ393231 MPT393231:MPV393231 MZP393231:MZR393231 NJL393231:NJN393231 NTH393231:NTJ393231 ODD393231:ODF393231 OMZ393231:ONB393231 OWV393231:OWX393231 PGR393231:PGT393231 PQN393231:PQP393231 QAJ393231:QAL393231 QKF393231:QKH393231 QUB393231:QUD393231 RDX393231:RDZ393231 RNT393231:RNV393231 RXP393231:RXR393231 SHL393231:SHN393231 SRH393231:SRJ393231 TBD393231:TBF393231 TKZ393231:TLB393231 TUV393231:TUX393231 UER393231:UET393231 UON393231:UOP393231 UYJ393231:UYL393231 VIF393231:VIH393231 VSB393231:VSD393231 WBX393231:WBZ393231 WLT393231:WLV393231 WVP393231:WVR393231 H458767:J458767 JD458767:JF458767 SZ458767:TB458767 ACV458767:ACX458767 AMR458767:AMT458767 AWN458767:AWP458767 BGJ458767:BGL458767 BQF458767:BQH458767 CAB458767:CAD458767 CJX458767:CJZ458767 CTT458767:CTV458767 DDP458767:DDR458767 DNL458767:DNN458767 DXH458767:DXJ458767 EHD458767:EHF458767 EQZ458767:ERB458767 FAV458767:FAX458767 FKR458767:FKT458767 FUN458767:FUP458767 GEJ458767:GEL458767 GOF458767:GOH458767 GYB458767:GYD458767 HHX458767:HHZ458767 HRT458767:HRV458767 IBP458767:IBR458767 ILL458767:ILN458767 IVH458767:IVJ458767 JFD458767:JFF458767 JOZ458767:JPB458767 JYV458767:JYX458767 KIR458767:KIT458767 KSN458767:KSP458767 LCJ458767:LCL458767 LMF458767:LMH458767 LWB458767:LWD458767 MFX458767:MFZ458767 MPT458767:MPV458767 MZP458767:MZR458767 NJL458767:NJN458767 NTH458767:NTJ458767 ODD458767:ODF458767 OMZ458767:ONB458767 OWV458767:OWX458767 PGR458767:PGT458767 PQN458767:PQP458767 QAJ458767:QAL458767 QKF458767:QKH458767 QUB458767:QUD458767 RDX458767:RDZ458767 RNT458767:RNV458767 RXP458767:RXR458767 SHL458767:SHN458767 SRH458767:SRJ458767 TBD458767:TBF458767 TKZ458767:TLB458767 TUV458767:TUX458767 UER458767:UET458767 UON458767:UOP458767 UYJ458767:UYL458767 VIF458767:VIH458767 VSB458767:VSD458767 WBX458767:WBZ458767 WLT458767:WLV458767 WVP458767:WVR458767 H524303:J524303 JD524303:JF524303 SZ524303:TB524303 ACV524303:ACX524303 AMR524303:AMT524303 AWN524303:AWP524303 BGJ524303:BGL524303 BQF524303:BQH524303 CAB524303:CAD524303 CJX524303:CJZ524303 CTT524303:CTV524303 DDP524303:DDR524303 DNL524303:DNN524303 DXH524303:DXJ524303 EHD524303:EHF524303 EQZ524303:ERB524303 FAV524303:FAX524303 FKR524303:FKT524303 FUN524303:FUP524303 GEJ524303:GEL524303 GOF524303:GOH524303 GYB524303:GYD524303 HHX524303:HHZ524303 HRT524303:HRV524303 IBP524303:IBR524303 ILL524303:ILN524303 IVH524303:IVJ524303 JFD524303:JFF524303 JOZ524303:JPB524303 JYV524303:JYX524303 KIR524303:KIT524303 KSN524303:KSP524303 LCJ524303:LCL524303 LMF524303:LMH524303 LWB524303:LWD524303 MFX524303:MFZ524303 MPT524303:MPV524303 MZP524303:MZR524303 NJL524303:NJN524303 NTH524303:NTJ524303 ODD524303:ODF524303 OMZ524303:ONB524303 OWV524303:OWX524303 PGR524303:PGT524303 PQN524303:PQP524303 QAJ524303:QAL524303 QKF524303:QKH524303 QUB524303:QUD524303 RDX524303:RDZ524303 RNT524303:RNV524303 RXP524303:RXR524303 SHL524303:SHN524303 SRH524303:SRJ524303 TBD524303:TBF524303 TKZ524303:TLB524303 TUV524303:TUX524303 UER524303:UET524303 UON524303:UOP524303 UYJ524303:UYL524303 VIF524303:VIH524303 VSB524303:VSD524303 WBX524303:WBZ524303 WLT524303:WLV524303 WVP524303:WVR524303 H589839:J589839 JD589839:JF589839 SZ589839:TB589839 ACV589839:ACX589839 AMR589839:AMT589839 AWN589839:AWP589839 BGJ589839:BGL589839 BQF589839:BQH589839 CAB589839:CAD589839 CJX589839:CJZ589839 CTT589839:CTV589839 DDP589839:DDR589839 DNL589839:DNN589839 DXH589839:DXJ589839 EHD589839:EHF589839 EQZ589839:ERB589839 FAV589839:FAX589839 FKR589839:FKT589839 FUN589839:FUP589839 GEJ589839:GEL589839 GOF589839:GOH589839 GYB589839:GYD589839 HHX589839:HHZ589839 HRT589839:HRV589839 IBP589839:IBR589839 ILL589839:ILN589839 IVH589839:IVJ589839 JFD589839:JFF589839 JOZ589839:JPB589839 JYV589839:JYX589839 KIR589839:KIT589839 KSN589839:KSP589839 LCJ589839:LCL589839 LMF589839:LMH589839 LWB589839:LWD589839 MFX589839:MFZ589839 MPT589839:MPV589839 MZP589839:MZR589839 NJL589839:NJN589839 NTH589839:NTJ589839 ODD589839:ODF589839 OMZ589839:ONB589839 OWV589839:OWX589839 PGR589839:PGT589839 PQN589839:PQP589839 QAJ589839:QAL589839 QKF589839:QKH589839 QUB589839:QUD589839 RDX589839:RDZ589839 RNT589839:RNV589839 RXP589839:RXR589839 SHL589839:SHN589839 SRH589839:SRJ589839 TBD589839:TBF589839 TKZ589839:TLB589839 TUV589839:TUX589839 UER589839:UET589839 UON589839:UOP589839 UYJ589839:UYL589839 VIF589839:VIH589839 VSB589839:VSD589839 WBX589839:WBZ589839 WLT589839:WLV589839 WVP589839:WVR589839 H655375:J655375 JD655375:JF655375 SZ655375:TB655375 ACV655375:ACX655375 AMR655375:AMT655375 AWN655375:AWP655375 BGJ655375:BGL655375 BQF655375:BQH655375 CAB655375:CAD655375 CJX655375:CJZ655375 CTT655375:CTV655375 DDP655375:DDR655375 DNL655375:DNN655375 DXH655375:DXJ655375 EHD655375:EHF655375 EQZ655375:ERB655375 FAV655375:FAX655375 FKR655375:FKT655375 FUN655375:FUP655375 GEJ655375:GEL655375 GOF655375:GOH655375 GYB655375:GYD655375 HHX655375:HHZ655375 HRT655375:HRV655375 IBP655375:IBR655375 ILL655375:ILN655375 IVH655375:IVJ655375 JFD655375:JFF655375 JOZ655375:JPB655375 JYV655375:JYX655375 KIR655375:KIT655375 KSN655375:KSP655375 LCJ655375:LCL655375 LMF655375:LMH655375 LWB655375:LWD655375 MFX655375:MFZ655375 MPT655375:MPV655375 MZP655375:MZR655375 NJL655375:NJN655375 NTH655375:NTJ655375 ODD655375:ODF655375 OMZ655375:ONB655375 OWV655375:OWX655375 PGR655375:PGT655375 PQN655375:PQP655375 QAJ655375:QAL655375 QKF655375:QKH655375 QUB655375:QUD655375 RDX655375:RDZ655375 RNT655375:RNV655375 RXP655375:RXR655375 SHL655375:SHN655375 SRH655375:SRJ655375 TBD655375:TBF655375 TKZ655375:TLB655375 TUV655375:TUX655375 UER655375:UET655375 UON655375:UOP655375 UYJ655375:UYL655375 VIF655375:VIH655375 VSB655375:VSD655375 WBX655375:WBZ655375 WLT655375:WLV655375 WVP655375:WVR655375 H720911:J720911 JD720911:JF720911 SZ720911:TB720911 ACV720911:ACX720911 AMR720911:AMT720911 AWN720911:AWP720911 BGJ720911:BGL720911 BQF720911:BQH720911 CAB720911:CAD720911 CJX720911:CJZ720911 CTT720911:CTV720911 DDP720911:DDR720911 DNL720911:DNN720911 DXH720911:DXJ720911 EHD720911:EHF720911 EQZ720911:ERB720911 FAV720911:FAX720911 FKR720911:FKT720911 FUN720911:FUP720911 GEJ720911:GEL720911 GOF720911:GOH720911 GYB720911:GYD720911 HHX720911:HHZ720911 HRT720911:HRV720911 IBP720911:IBR720911 ILL720911:ILN720911 IVH720911:IVJ720911 JFD720911:JFF720911 JOZ720911:JPB720911 JYV720911:JYX720911 KIR720911:KIT720911 KSN720911:KSP720911 LCJ720911:LCL720911 LMF720911:LMH720911 LWB720911:LWD720911 MFX720911:MFZ720911 MPT720911:MPV720911 MZP720911:MZR720911 NJL720911:NJN720911 NTH720911:NTJ720911 ODD720911:ODF720911 OMZ720911:ONB720911 OWV720911:OWX720911 PGR720911:PGT720911 PQN720911:PQP720911 QAJ720911:QAL720911 QKF720911:QKH720911 QUB720911:QUD720911 RDX720911:RDZ720911 RNT720911:RNV720911 RXP720911:RXR720911 SHL720911:SHN720911 SRH720911:SRJ720911 TBD720911:TBF720911 TKZ720911:TLB720911 TUV720911:TUX720911 UER720911:UET720911 UON720911:UOP720911 UYJ720911:UYL720911 VIF720911:VIH720911 VSB720911:VSD720911 WBX720911:WBZ720911 WLT720911:WLV720911 WVP720911:WVR720911 H786447:J786447 JD786447:JF786447 SZ786447:TB786447 ACV786447:ACX786447 AMR786447:AMT786447 AWN786447:AWP786447 BGJ786447:BGL786447 BQF786447:BQH786447 CAB786447:CAD786447 CJX786447:CJZ786447 CTT786447:CTV786447 DDP786447:DDR786447 DNL786447:DNN786447 DXH786447:DXJ786447 EHD786447:EHF786447 EQZ786447:ERB786447 FAV786447:FAX786447 FKR786447:FKT786447 FUN786447:FUP786447 GEJ786447:GEL786447 GOF786447:GOH786447 GYB786447:GYD786447 HHX786447:HHZ786447 HRT786447:HRV786447 IBP786447:IBR786447 ILL786447:ILN786447 IVH786447:IVJ786447 JFD786447:JFF786447 JOZ786447:JPB786447 JYV786447:JYX786447 KIR786447:KIT786447 KSN786447:KSP786447 LCJ786447:LCL786447 LMF786447:LMH786447 LWB786447:LWD786447 MFX786447:MFZ786447 MPT786447:MPV786447 MZP786447:MZR786447 NJL786447:NJN786447 NTH786447:NTJ786447 ODD786447:ODF786447 OMZ786447:ONB786447 OWV786447:OWX786447 PGR786447:PGT786447 PQN786447:PQP786447 QAJ786447:QAL786447 QKF786447:QKH786447 QUB786447:QUD786447 RDX786447:RDZ786447 RNT786447:RNV786447 RXP786447:RXR786447 SHL786447:SHN786447 SRH786447:SRJ786447 TBD786447:TBF786447 TKZ786447:TLB786447 TUV786447:TUX786447 UER786447:UET786447 UON786447:UOP786447 UYJ786447:UYL786447 VIF786447:VIH786447 VSB786447:VSD786447 WBX786447:WBZ786447 WLT786447:WLV786447 WVP786447:WVR786447 H851983:J851983 JD851983:JF851983 SZ851983:TB851983 ACV851983:ACX851983 AMR851983:AMT851983 AWN851983:AWP851983 BGJ851983:BGL851983 BQF851983:BQH851983 CAB851983:CAD851983 CJX851983:CJZ851983 CTT851983:CTV851983 DDP851983:DDR851983 DNL851983:DNN851983 DXH851983:DXJ851983 EHD851983:EHF851983 EQZ851983:ERB851983 FAV851983:FAX851983 FKR851983:FKT851983 FUN851983:FUP851983 GEJ851983:GEL851983 GOF851983:GOH851983 GYB851983:GYD851983 HHX851983:HHZ851983 HRT851983:HRV851983 IBP851983:IBR851983 ILL851983:ILN851983 IVH851983:IVJ851983 JFD851983:JFF851983 JOZ851983:JPB851983 JYV851983:JYX851983 KIR851983:KIT851983 KSN851983:KSP851983 LCJ851983:LCL851983 LMF851983:LMH851983 LWB851983:LWD851983 MFX851983:MFZ851983 MPT851983:MPV851983 MZP851983:MZR851983 NJL851983:NJN851983 NTH851983:NTJ851983 ODD851983:ODF851983 OMZ851983:ONB851983 OWV851983:OWX851983 PGR851983:PGT851983 PQN851983:PQP851983 QAJ851983:QAL851983 QKF851983:QKH851983 QUB851983:QUD851983 RDX851983:RDZ851983 RNT851983:RNV851983 RXP851983:RXR851983 SHL851983:SHN851983 SRH851983:SRJ851983 TBD851983:TBF851983 TKZ851983:TLB851983 TUV851983:TUX851983 UER851983:UET851983 UON851983:UOP851983 UYJ851983:UYL851983 VIF851983:VIH851983 VSB851983:VSD851983 WBX851983:WBZ851983 WLT851983:WLV851983 WVP851983:WVR851983 H917519:J917519 JD917519:JF917519 SZ917519:TB917519 ACV917519:ACX917519 AMR917519:AMT917519 AWN917519:AWP917519 BGJ917519:BGL917519 BQF917519:BQH917519 CAB917519:CAD917519 CJX917519:CJZ917519 CTT917519:CTV917519 DDP917519:DDR917519 DNL917519:DNN917519 DXH917519:DXJ917519 EHD917519:EHF917519 EQZ917519:ERB917519 FAV917519:FAX917519 FKR917519:FKT917519 FUN917519:FUP917519 GEJ917519:GEL917519 GOF917519:GOH917519 GYB917519:GYD917519 HHX917519:HHZ917519 HRT917519:HRV917519 IBP917519:IBR917519 ILL917519:ILN917519 IVH917519:IVJ917519 JFD917519:JFF917519 JOZ917519:JPB917519 JYV917519:JYX917519 KIR917519:KIT917519 KSN917519:KSP917519 LCJ917519:LCL917519 LMF917519:LMH917519 LWB917519:LWD917519 MFX917519:MFZ917519 MPT917519:MPV917519 MZP917519:MZR917519 NJL917519:NJN917519 NTH917519:NTJ917519 ODD917519:ODF917519 OMZ917519:ONB917519 OWV917519:OWX917519 PGR917519:PGT917519 PQN917519:PQP917519 QAJ917519:QAL917519 QKF917519:QKH917519 QUB917519:QUD917519 RDX917519:RDZ917519 RNT917519:RNV917519 RXP917519:RXR917519 SHL917519:SHN917519 SRH917519:SRJ917519 TBD917519:TBF917519 TKZ917519:TLB917519 TUV917519:TUX917519 UER917519:UET917519 UON917519:UOP917519 UYJ917519:UYL917519 VIF917519:VIH917519 VSB917519:VSD917519 WBX917519:WBZ917519 WLT917519:WLV917519 WVP917519:WVR917519 H983055:J983055 JD983055:JF983055 SZ983055:TB983055 ACV983055:ACX983055 AMR983055:AMT983055 AWN983055:AWP983055 BGJ983055:BGL983055 BQF983055:BQH983055 CAB983055:CAD983055 CJX983055:CJZ983055 CTT983055:CTV983055 DDP983055:DDR983055 DNL983055:DNN983055 DXH983055:DXJ983055 EHD983055:EHF983055 EQZ983055:ERB983055 FAV983055:FAX983055 FKR983055:FKT983055 FUN983055:FUP983055 GEJ983055:GEL983055 GOF983055:GOH983055 GYB983055:GYD983055 HHX983055:HHZ983055 HRT983055:HRV983055 IBP983055:IBR983055 ILL983055:ILN983055 IVH983055:IVJ983055 JFD983055:JFF983055 JOZ983055:JPB983055 JYV983055:JYX983055 KIR983055:KIT983055 KSN983055:KSP983055 LCJ983055:LCL983055 LMF983055:LMH983055 LWB983055:LWD983055 MFX983055:MFZ983055 MPT983055:MPV983055 MZP983055:MZR983055 NJL983055:NJN983055 NTH983055:NTJ983055 ODD983055:ODF983055 OMZ983055:ONB983055 OWV983055:OWX983055 PGR983055:PGT983055 PQN983055:PQP983055 QAJ983055:QAL983055 QKF983055:QKH983055 QUB983055:QUD983055 RDX983055:RDZ983055 RNT983055:RNV983055 RXP983055:RXR983055 SHL983055:SHN983055 SRH983055:SRJ983055 TBD983055:TBF983055 TKZ983055:TLB983055 TUV983055:TUX983055 UER983055:UET983055 UON983055:UOP983055 UYJ983055:UYL983055 VIF983055:VIH983055 VSB983055:VSD983055 WBX983055:WBZ983055 WLT983055:WLV983055 WVP983055:WVR983055">
      <formula1>M20:M22</formula1>
    </dataValidation>
    <dataValidation type="list" allowBlank="1" showInputMessage="1" showErrorMessage="1"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ormula1>O20:O22</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$M$15:$M$18</formula1>
    </dataValidation>
  </dataValidations>
  <pageMargins left="0.3" right="0.26" top="0.45" bottom="0.55118110236220474" header="0.31496062992125984" footer="0.31496062992125984"/>
  <pageSetup scale="60" orientation="portrait" r:id="rId1"/>
  <rowBreaks count="1" manualBreakCount="1">
    <brk id="41" max="8" man="1"/>
  </rowBreaks>
  <colBreaks count="1" manualBreakCount="1">
    <brk id="9" max="57"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2"/>
  <sheetViews>
    <sheetView workbookViewId="0">
      <selection activeCell="J14" sqref="J14"/>
    </sheetView>
  </sheetViews>
  <sheetFormatPr baseColWidth="10" defaultRowHeight="15" x14ac:dyDescent="0.25"/>
  <cols>
    <col min="1" max="1" width="1.28515625" customWidth="1"/>
    <col min="2" max="2" width="30.28515625" style="134" customWidth="1"/>
    <col min="3" max="3" width="44.28515625" customWidth="1"/>
    <col min="4" max="4" width="19.5703125" customWidth="1"/>
    <col min="5" max="5" width="5.85546875" customWidth="1"/>
    <col min="6" max="6" width="30" customWidth="1"/>
    <col min="7" max="7" width="19.140625" customWidth="1"/>
    <col min="8" max="8" width="16.140625" customWidth="1"/>
    <col min="9" max="9" width="16.28515625" customWidth="1"/>
    <col min="10" max="10" width="15.7109375" customWidth="1"/>
    <col min="11" max="11" width="47.1406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159"/>
      <c r="B1" s="342"/>
      <c r="C1" s="345" t="s">
        <v>229</v>
      </c>
      <c r="D1" s="346"/>
      <c r="E1" s="346"/>
      <c r="F1" s="346"/>
      <c r="G1" s="346"/>
      <c r="H1" s="346"/>
      <c r="I1" s="346"/>
      <c r="J1" s="347"/>
      <c r="K1" s="159"/>
      <c r="L1" s="159"/>
      <c r="M1" s="159"/>
      <c r="N1" s="159"/>
      <c r="O1" s="159"/>
      <c r="P1" s="159"/>
      <c r="Q1" s="159"/>
      <c r="R1" s="159"/>
      <c r="S1" s="159"/>
    </row>
    <row r="2" spans="1:19" ht="26.25" customHeight="1" thickBot="1" x14ac:dyDescent="0.3">
      <c r="A2" s="159"/>
      <c r="B2" s="343"/>
      <c r="C2" s="348" t="s">
        <v>1</v>
      </c>
      <c r="D2" s="349"/>
      <c r="E2" s="349"/>
      <c r="F2" s="349"/>
      <c r="G2" s="349"/>
      <c r="H2" s="349"/>
      <c r="I2" s="349"/>
      <c r="J2" s="350"/>
      <c r="K2" s="159"/>
      <c r="L2" s="159"/>
      <c r="M2" s="159"/>
      <c r="N2" s="159"/>
      <c r="O2" s="159"/>
      <c r="P2" s="159"/>
      <c r="Q2" s="159"/>
      <c r="R2" s="159"/>
      <c r="S2" s="159"/>
    </row>
    <row r="3" spans="1:19" ht="26.25" customHeight="1" thickBot="1" x14ac:dyDescent="0.3">
      <c r="A3" s="159"/>
      <c r="B3" s="343"/>
      <c r="C3" s="348" t="s">
        <v>162</v>
      </c>
      <c r="D3" s="349"/>
      <c r="E3" s="349"/>
      <c r="F3" s="349"/>
      <c r="G3" s="349"/>
      <c r="H3" s="349"/>
      <c r="I3" s="349"/>
      <c r="J3" s="350"/>
      <c r="K3" s="159"/>
      <c r="L3" s="159"/>
      <c r="M3" s="159"/>
      <c r="N3" s="159"/>
      <c r="O3" s="159"/>
      <c r="P3" s="159"/>
      <c r="Q3" s="159"/>
      <c r="R3" s="159"/>
      <c r="S3" s="159"/>
    </row>
    <row r="4" spans="1:19" ht="26.25" customHeight="1" thickBot="1" x14ac:dyDescent="0.3">
      <c r="A4" s="159"/>
      <c r="B4" s="344"/>
      <c r="C4" s="348" t="s">
        <v>210</v>
      </c>
      <c r="D4" s="349"/>
      <c r="E4" s="349"/>
      <c r="F4" s="349"/>
      <c r="G4" s="349"/>
      <c r="H4" s="429" t="s">
        <v>209</v>
      </c>
      <c r="I4" s="430"/>
      <c r="J4" s="431"/>
      <c r="K4" s="159"/>
      <c r="L4" s="159"/>
      <c r="M4" s="159"/>
      <c r="N4" s="159"/>
      <c r="O4" s="159"/>
      <c r="P4" s="159"/>
      <c r="Q4" s="159"/>
      <c r="R4" s="159"/>
      <c r="S4" s="159"/>
    </row>
    <row r="5" spans="1:19" ht="30" customHeight="1" thickBot="1" x14ac:dyDescent="0.3">
      <c r="B5" s="112"/>
      <c r="C5" s="113"/>
      <c r="D5" s="113"/>
      <c r="E5" s="113"/>
      <c r="F5" s="113"/>
      <c r="G5" s="113"/>
      <c r="H5" s="113"/>
      <c r="I5" s="113"/>
      <c r="J5" s="114"/>
    </row>
    <row r="6" spans="1:19" ht="36.75" thickBot="1" x14ac:dyDescent="0.3">
      <c r="B6" s="115" t="s">
        <v>163</v>
      </c>
      <c r="C6" s="358" t="s">
        <v>191</v>
      </c>
      <c r="D6" s="359"/>
      <c r="E6" s="360"/>
      <c r="F6" s="116"/>
      <c r="G6" s="113"/>
      <c r="H6" s="113"/>
      <c r="I6" s="113"/>
      <c r="J6" s="114"/>
    </row>
    <row r="7" spans="1:19" ht="21.75" customHeight="1" thickBot="1" x14ac:dyDescent="0.3">
      <c r="B7" s="117" t="s">
        <v>116</v>
      </c>
      <c r="C7" s="361" t="s">
        <v>189</v>
      </c>
      <c r="D7" s="362"/>
      <c r="E7" s="363"/>
      <c r="F7" s="116"/>
      <c r="G7" s="113"/>
      <c r="H7" s="113"/>
      <c r="I7" s="113"/>
      <c r="J7" s="114"/>
    </row>
    <row r="8" spans="1:19" ht="24" customHeight="1" thickBot="1" x14ac:dyDescent="0.3">
      <c r="B8" s="117" t="s">
        <v>164</v>
      </c>
      <c r="C8" s="364" t="s">
        <v>192</v>
      </c>
      <c r="D8" s="365"/>
      <c r="E8" s="366"/>
      <c r="F8" s="118"/>
      <c r="G8" s="113"/>
      <c r="H8" s="113"/>
      <c r="I8" s="113"/>
      <c r="J8" s="114"/>
    </row>
    <row r="9" spans="1:19" ht="19.5" customHeight="1" thickBot="1" x14ac:dyDescent="0.3">
      <c r="B9" s="117" t="s">
        <v>165</v>
      </c>
      <c r="C9" s="367" t="s">
        <v>166</v>
      </c>
      <c r="D9" s="368"/>
      <c r="E9" s="369"/>
      <c r="F9" s="116"/>
      <c r="G9" s="113"/>
      <c r="H9" s="113"/>
      <c r="I9" s="113"/>
      <c r="J9" s="114"/>
    </row>
    <row r="10" spans="1:19" ht="72" customHeight="1" thickBot="1" x14ac:dyDescent="0.3">
      <c r="B10" s="117" t="s">
        <v>167</v>
      </c>
      <c r="C10" s="370" t="str">
        <f>+'HV 3'!F9</f>
        <v xml:space="preserve">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 </v>
      </c>
      <c r="D10" s="371"/>
      <c r="E10" s="372"/>
      <c r="F10" s="116"/>
      <c r="G10" s="113"/>
      <c r="H10" s="113"/>
      <c r="I10" s="113"/>
      <c r="J10" s="114"/>
    </row>
    <row r="12" spans="1:19" x14ac:dyDescent="0.25">
      <c r="B12" s="373" t="s">
        <v>182</v>
      </c>
      <c r="C12" s="374"/>
      <c r="D12" s="374"/>
      <c r="E12" s="374"/>
      <c r="F12" s="374"/>
      <c r="G12" s="374"/>
      <c r="H12" s="375"/>
      <c r="I12" s="354" t="s">
        <v>168</v>
      </c>
      <c r="J12" s="355"/>
      <c r="K12" s="355"/>
    </row>
    <row r="13" spans="1:19" s="121" customFormat="1" ht="45" x14ac:dyDescent="0.25">
      <c r="B13" s="119" t="s">
        <v>169</v>
      </c>
      <c r="C13" s="119" t="s">
        <v>170</v>
      </c>
      <c r="D13" s="119" t="s">
        <v>171</v>
      </c>
      <c r="E13" s="119" t="s">
        <v>172</v>
      </c>
      <c r="F13" s="119" t="s">
        <v>173</v>
      </c>
      <c r="G13" s="119" t="s">
        <v>174</v>
      </c>
      <c r="H13" s="119" t="s">
        <v>175</v>
      </c>
      <c r="I13" s="120" t="s">
        <v>176</v>
      </c>
      <c r="J13" s="120" t="s">
        <v>177</v>
      </c>
      <c r="K13" s="120" t="s">
        <v>178</v>
      </c>
    </row>
    <row r="14" spans="1:19" ht="125.25" customHeight="1" x14ac:dyDescent="0.25">
      <c r="B14" s="136">
        <v>1</v>
      </c>
      <c r="C14" s="161" t="s">
        <v>207</v>
      </c>
      <c r="D14" s="138" t="s">
        <v>180</v>
      </c>
      <c r="E14" s="122">
        <v>1</v>
      </c>
      <c r="F14" s="166" t="s">
        <v>11</v>
      </c>
      <c r="G14" s="124" t="s">
        <v>180</v>
      </c>
      <c r="H14" s="125">
        <v>43800</v>
      </c>
      <c r="I14" s="124" t="s">
        <v>180</v>
      </c>
      <c r="J14" s="125">
        <v>43800</v>
      </c>
      <c r="K14" s="165" t="s">
        <v>244</v>
      </c>
    </row>
    <row r="15" spans="1:19" ht="15" customHeight="1" x14ac:dyDescent="0.25">
      <c r="B15" s="356" t="s">
        <v>181</v>
      </c>
      <c r="C15" s="357"/>
      <c r="D15" s="128">
        <f>SUM(D11:D14)</f>
        <v>0</v>
      </c>
      <c r="E15" s="129">
        <f>SUM(E14:E14)</f>
        <v>1</v>
      </c>
      <c r="F15" s="130"/>
      <c r="G15" s="128">
        <f>SUM(G11:G14)</f>
        <v>0</v>
      </c>
      <c r="H15" s="131"/>
      <c r="I15" s="132">
        <f>+SUM(I14:I14)</f>
        <v>0</v>
      </c>
      <c r="J15" s="133"/>
      <c r="K15" s="133"/>
    </row>
    <row r="17" spans="8:9" x14ac:dyDescent="0.25">
      <c r="H17" s="135"/>
    </row>
    <row r="18" spans="8:9" x14ac:dyDescent="0.25">
      <c r="H18" s="135"/>
      <c r="I18" s="135"/>
    </row>
    <row r="19" spans="8:9" x14ac:dyDescent="0.25">
      <c r="H19" s="135"/>
    </row>
    <row r="20" spans="8:9" x14ac:dyDescent="0.25">
      <c r="H20" s="135"/>
    </row>
    <row r="21" spans="8:9" x14ac:dyDescent="0.25">
      <c r="H21" s="135"/>
    </row>
    <row r="22" spans="8:9" x14ac:dyDescent="0.25">
      <c r="H22" s="135"/>
    </row>
  </sheetData>
  <mergeCells count="14">
    <mergeCell ref="I12:K12"/>
    <mergeCell ref="B15:C15"/>
    <mergeCell ref="C6:E6"/>
    <mergeCell ref="C7:E7"/>
    <mergeCell ref="C8:E8"/>
    <mergeCell ref="C9:E9"/>
    <mergeCell ref="C10:E10"/>
    <mergeCell ref="B12:H12"/>
    <mergeCell ref="B1:B4"/>
    <mergeCell ref="C1:J1"/>
    <mergeCell ref="C2:J2"/>
    <mergeCell ref="C3:J3"/>
    <mergeCell ref="C4:G4"/>
    <mergeCell ref="H4:J4"/>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67"/>
  <sheetViews>
    <sheetView topLeftCell="A8" zoomScale="80" zoomScaleNormal="80" workbookViewId="0">
      <selection activeCell="A44" sqref="A44"/>
    </sheetView>
  </sheetViews>
  <sheetFormatPr baseColWidth="10" defaultRowHeight="12.75" x14ac:dyDescent="0.2"/>
  <cols>
    <col min="1" max="1" width="1" style="2" customWidth="1"/>
    <col min="2" max="2" width="25.42578125" style="1" customWidth="1"/>
    <col min="3" max="3" width="14.5703125" style="2" customWidth="1"/>
    <col min="4" max="4" width="20.140625" style="2" customWidth="1"/>
    <col min="5" max="5" width="16.42578125" style="2" customWidth="1"/>
    <col min="6" max="6" width="25" style="2" customWidth="1"/>
    <col min="7" max="7" width="22" style="3" customWidth="1"/>
    <col min="8" max="8" width="20.5703125" style="2" customWidth="1"/>
    <col min="9" max="9" width="22.42578125" style="2" customWidth="1"/>
    <col min="10" max="10" width="11.42578125" style="4"/>
    <col min="11" max="12" width="11.42578125" style="5"/>
    <col min="13" max="14" width="11.42578125" style="6"/>
    <col min="15" max="256" width="11.42578125" style="2"/>
    <col min="257" max="257" width="1" style="2" customWidth="1"/>
    <col min="258" max="258" width="25.42578125" style="2" customWidth="1"/>
    <col min="259" max="259" width="14.5703125" style="2" customWidth="1"/>
    <col min="260" max="260" width="20.140625" style="2" customWidth="1"/>
    <col min="261" max="261" width="16.42578125" style="2" customWidth="1"/>
    <col min="262" max="262" width="25" style="2" customWidth="1"/>
    <col min="263" max="263" width="22" style="2" customWidth="1"/>
    <col min="264" max="264" width="20.5703125" style="2" customWidth="1"/>
    <col min="265" max="265" width="22.42578125" style="2" customWidth="1"/>
    <col min="266" max="512" width="11.42578125" style="2"/>
    <col min="513" max="513" width="1" style="2" customWidth="1"/>
    <col min="514" max="514" width="25.42578125" style="2" customWidth="1"/>
    <col min="515" max="515" width="14.5703125" style="2" customWidth="1"/>
    <col min="516" max="516" width="20.140625" style="2" customWidth="1"/>
    <col min="517" max="517" width="16.42578125" style="2" customWidth="1"/>
    <col min="518" max="518" width="25" style="2" customWidth="1"/>
    <col min="519" max="519" width="22" style="2" customWidth="1"/>
    <col min="520" max="520" width="20.5703125" style="2" customWidth="1"/>
    <col min="521" max="521" width="22.42578125" style="2" customWidth="1"/>
    <col min="522" max="768" width="11.42578125" style="2"/>
    <col min="769" max="769" width="1" style="2" customWidth="1"/>
    <col min="770" max="770" width="25.42578125" style="2" customWidth="1"/>
    <col min="771" max="771" width="14.5703125" style="2" customWidth="1"/>
    <col min="772" max="772" width="20.140625" style="2" customWidth="1"/>
    <col min="773" max="773" width="16.42578125" style="2" customWidth="1"/>
    <col min="774" max="774" width="25" style="2" customWidth="1"/>
    <col min="775" max="775" width="22" style="2" customWidth="1"/>
    <col min="776" max="776" width="20.5703125" style="2" customWidth="1"/>
    <col min="777" max="777" width="22.42578125" style="2" customWidth="1"/>
    <col min="778" max="1024" width="11.42578125" style="2"/>
    <col min="1025" max="1025" width="1" style="2" customWidth="1"/>
    <col min="1026" max="1026" width="25.42578125" style="2" customWidth="1"/>
    <col min="1027" max="1027" width="14.5703125" style="2" customWidth="1"/>
    <col min="1028" max="1028" width="20.140625" style="2" customWidth="1"/>
    <col min="1029" max="1029" width="16.42578125" style="2" customWidth="1"/>
    <col min="1030" max="1030" width="25" style="2" customWidth="1"/>
    <col min="1031" max="1031" width="22" style="2" customWidth="1"/>
    <col min="1032" max="1032" width="20.5703125" style="2" customWidth="1"/>
    <col min="1033" max="1033" width="22.42578125" style="2" customWidth="1"/>
    <col min="1034" max="1280" width="11.42578125" style="2"/>
    <col min="1281" max="1281" width="1" style="2" customWidth="1"/>
    <col min="1282" max="1282" width="25.42578125" style="2" customWidth="1"/>
    <col min="1283" max="1283" width="14.5703125" style="2" customWidth="1"/>
    <col min="1284" max="1284" width="20.140625" style="2" customWidth="1"/>
    <col min="1285" max="1285" width="16.42578125" style="2" customWidth="1"/>
    <col min="1286" max="1286" width="25" style="2" customWidth="1"/>
    <col min="1287" max="1287" width="22" style="2" customWidth="1"/>
    <col min="1288" max="1288" width="20.5703125" style="2" customWidth="1"/>
    <col min="1289" max="1289" width="22.42578125" style="2" customWidth="1"/>
    <col min="1290" max="1536" width="11.42578125" style="2"/>
    <col min="1537" max="1537" width="1" style="2" customWidth="1"/>
    <col min="1538" max="1538" width="25.42578125" style="2" customWidth="1"/>
    <col min="1539" max="1539" width="14.5703125" style="2" customWidth="1"/>
    <col min="1540" max="1540" width="20.140625" style="2" customWidth="1"/>
    <col min="1541" max="1541" width="16.42578125" style="2" customWidth="1"/>
    <col min="1542" max="1542" width="25" style="2" customWidth="1"/>
    <col min="1543" max="1543" width="22" style="2" customWidth="1"/>
    <col min="1544" max="1544" width="20.5703125" style="2" customWidth="1"/>
    <col min="1545" max="1545" width="22.42578125" style="2" customWidth="1"/>
    <col min="1546" max="1792" width="11.42578125" style="2"/>
    <col min="1793" max="1793" width="1" style="2" customWidth="1"/>
    <col min="1794" max="1794" width="25.42578125" style="2" customWidth="1"/>
    <col min="1795" max="1795" width="14.5703125" style="2" customWidth="1"/>
    <col min="1796" max="1796" width="20.140625" style="2" customWidth="1"/>
    <col min="1797" max="1797" width="16.42578125" style="2" customWidth="1"/>
    <col min="1798" max="1798" width="25" style="2" customWidth="1"/>
    <col min="1799" max="1799" width="22" style="2" customWidth="1"/>
    <col min="1800" max="1800" width="20.5703125" style="2" customWidth="1"/>
    <col min="1801" max="1801" width="22.42578125" style="2" customWidth="1"/>
    <col min="1802" max="2048" width="11.42578125" style="2"/>
    <col min="2049" max="2049" width="1" style="2" customWidth="1"/>
    <col min="2050" max="2050" width="25.42578125" style="2" customWidth="1"/>
    <col min="2051" max="2051" width="14.5703125" style="2" customWidth="1"/>
    <col min="2052" max="2052" width="20.140625" style="2" customWidth="1"/>
    <col min="2053" max="2053" width="16.42578125" style="2" customWidth="1"/>
    <col min="2054" max="2054" width="25" style="2" customWidth="1"/>
    <col min="2055" max="2055" width="22" style="2" customWidth="1"/>
    <col min="2056" max="2056" width="20.5703125" style="2" customWidth="1"/>
    <col min="2057" max="2057" width="22.42578125" style="2" customWidth="1"/>
    <col min="2058" max="2304" width="11.42578125" style="2"/>
    <col min="2305" max="2305" width="1" style="2" customWidth="1"/>
    <col min="2306" max="2306" width="25.42578125" style="2" customWidth="1"/>
    <col min="2307" max="2307" width="14.5703125" style="2" customWidth="1"/>
    <col min="2308" max="2308" width="20.140625" style="2" customWidth="1"/>
    <col min="2309" max="2309" width="16.42578125" style="2" customWidth="1"/>
    <col min="2310" max="2310" width="25" style="2" customWidth="1"/>
    <col min="2311" max="2311" width="22" style="2" customWidth="1"/>
    <col min="2312" max="2312" width="20.5703125" style="2" customWidth="1"/>
    <col min="2313" max="2313" width="22.42578125" style="2" customWidth="1"/>
    <col min="2314" max="2560" width="11.42578125" style="2"/>
    <col min="2561" max="2561" width="1" style="2" customWidth="1"/>
    <col min="2562" max="2562" width="25.42578125" style="2" customWidth="1"/>
    <col min="2563" max="2563" width="14.5703125" style="2" customWidth="1"/>
    <col min="2564" max="2564" width="20.140625" style="2" customWidth="1"/>
    <col min="2565" max="2565" width="16.42578125" style="2" customWidth="1"/>
    <col min="2566" max="2566" width="25" style="2" customWidth="1"/>
    <col min="2567" max="2567" width="22" style="2" customWidth="1"/>
    <col min="2568" max="2568" width="20.5703125" style="2" customWidth="1"/>
    <col min="2569" max="2569" width="22.42578125" style="2" customWidth="1"/>
    <col min="2570" max="2816" width="11.42578125" style="2"/>
    <col min="2817" max="2817" width="1" style="2" customWidth="1"/>
    <col min="2818" max="2818" width="25.42578125" style="2" customWidth="1"/>
    <col min="2819" max="2819" width="14.5703125" style="2" customWidth="1"/>
    <col min="2820" max="2820" width="20.140625" style="2" customWidth="1"/>
    <col min="2821" max="2821" width="16.42578125" style="2" customWidth="1"/>
    <col min="2822" max="2822" width="25" style="2" customWidth="1"/>
    <col min="2823" max="2823" width="22" style="2" customWidth="1"/>
    <col min="2824" max="2824" width="20.5703125" style="2" customWidth="1"/>
    <col min="2825" max="2825" width="22.42578125" style="2" customWidth="1"/>
    <col min="2826" max="3072" width="11.42578125" style="2"/>
    <col min="3073" max="3073" width="1" style="2" customWidth="1"/>
    <col min="3074" max="3074" width="25.42578125" style="2" customWidth="1"/>
    <col min="3075" max="3075" width="14.5703125" style="2" customWidth="1"/>
    <col min="3076" max="3076" width="20.140625" style="2" customWidth="1"/>
    <col min="3077" max="3077" width="16.42578125" style="2" customWidth="1"/>
    <col min="3078" max="3078" width="25" style="2" customWidth="1"/>
    <col min="3079" max="3079" width="22" style="2" customWidth="1"/>
    <col min="3080" max="3080" width="20.5703125" style="2" customWidth="1"/>
    <col min="3081" max="3081" width="22.42578125" style="2" customWidth="1"/>
    <col min="3082" max="3328" width="11.42578125" style="2"/>
    <col min="3329" max="3329" width="1" style="2" customWidth="1"/>
    <col min="3330" max="3330" width="25.42578125" style="2" customWidth="1"/>
    <col min="3331" max="3331" width="14.5703125" style="2" customWidth="1"/>
    <col min="3332" max="3332" width="20.140625" style="2" customWidth="1"/>
    <col min="3333" max="3333" width="16.42578125" style="2" customWidth="1"/>
    <col min="3334" max="3334" width="25" style="2" customWidth="1"/>
    <col min="3335" max="3335" width="22" style="2" customWidth="1"/>
    <col min="3336" max="3336" width="20.5703125" style="2" customWidth="1"/>
    <col min="3337" max="3337" width="22.42578125" style="2" customWidth="1"/>
    <col min="3338" max="3584" width="11.42578125" style="2"/>
    <col min="3585" max="3585" width="1" style="2" customWidth="1"/>
    <col min="3586" max="3586" width="25.42578125" style="2" customWidth="1"/>
    <col min="3587" max="3587" width="14.5703125" style="2" customWidth="1"/>
    <col min="3588" max="3588" width="20.140625" style="2" customWidth="1"/>
    <col min="3589" max="3589" width="16.42578125" style="2" customWidth="1"/>
    <col min="3590" max="3590" width="25" style="2" customWidth="1"/>
    <col min="3591" max="3591" width="22" style="2" customWidth="1"/>
    <col min="3592" max="3592" width="20.5703125" style="2" customWidth="1"/>
    <col min="3593" max="3593" width="22.42578125" style="2" customWidth="1"/>
    <col min="3594" max="3840" width="11.42578125" style="2"/>
    <col min="3841" max="3841" width="1" style="2" customWidth="1"/>
    <col min="3842" max="3842" width="25.42578125" style="2" customWidth="1"/>
    <col min="3843" max="3843" width="14.5703125" style="2" customWidth="1"/>
    <col min="3844" max="3844" width="20.140625" style="2" customWidth="1"/>
    <col min="3845" max="3845" width="16.42578125" style="2" customWidth="1"/>
    <col min="3846" max="3846" width="25" style="2" customWidth="1"/>
    <col min="3847" max="3847" width="22" style="2" customWidth="1"/>
    <col min="3848" max="3848" width="20.5703125" style="2" customWidth="1"/>
    <col min="3849" max="3849" width="22.42578125" style="2" customWidth="1"/>
    <col min="3850" max="4096" width="11.42578125" style="2"/>
    <col min="4097" max="4097" width="1" style="2" customWidth="1"/>
    <col min="4098" max="4098" width="25.42578125" style="2" customWidth="1"/>
    <col min="4099" max="4099" width="14.5703125" style="2" customWidth="1"/>
    <col min="4100" max="4100" width="20.140625" style="2" customWidth="1"/>
    <col min="4101" max="4101" width="16.42578125" style="2" customWidth="1"/>
    <col min="4102" max="4102" width="25" style="2" customWidth="1"/>
    <col min="4103" max="4103" width="22" style="2" customWidth="1"/>
    <col min="4104" max="4104" width="20.5703125" style="2" customWidth="1"/>
    <col min="4105" max="4105" width="22.42578125" style="2" customWidth="1"/>
    <col min="4106" max="4352" width="11.42578125" style="2"/>
    <col min="4353" max="4353" width="1" style="2" customWidth="1"/>
    <col min="4354" max="4354" width="25.42578125" style="2" customWidth="1"/>
    <col min="4355" max="4355" width="14.5703125" style="2" customWidth="1"/>
    <col min="4356" max="4356" width="20.140625" style="2" customWidth="1"/>
    <col min="4357" max="4357" width="16.42578125" style="2" customWidth="1"/>
    <col min="4358" max="4358" width="25" style="2" customWidth="1"/>
    <col min="4359" max="4359" width="22" style="2" customWidth="1"/>
    <col min="4360" max="4360" width="20.5703125" style="2" customWidth="1"/>
    <col min="4361" max="4361" width="22.42578125" style="2" customWidth="1"/>
    <col min="4362" max="4608" width="11.42578125" style="2"/>
    <col min="4609" max="4609" width="1" style="2" customWidth="1"/>
    <col min="4610" max="4610" width="25.42578125" style="2" customWidth="1"/>
    <col min="4611" max="4611" width="14.5703125" style="2" customWidth="1"/>
    <col min="4612" max="4612" width="20.140625" style="2" customWidth="1"/>
    <col min="4613" max="4613" width="16.42578125" style="2" customWidth="1"/>
    <col min="4614" max="4614" width="25" style="2" customWidth="1"/>
    <col min="4615" max="4615" width="22" style="2" customWidth="1"/>
    <col min="4616" max="4616" width="20.5703125" style="2" customWidth="1"/>
    <col min="4617" max="4617" width="22.42578125" style="2" customWidth="1"/>
    <col min="4618" max="4864" width="11.42578125" style="2"/>
    <col min="4865" max="4865" width="1" style="2" customWidth="1"/>
    <col min="4866" max="4866" width="25.42578125" style="2" customWidth="1"/>
    <col min="4867" max="4867" width="14.5703125" style="2" customWidth="1"/>
    <col min="4868" max="4868" width="20.140625" style="2" customWidth="1"/>
    <col min="4869" max="4869" width="16.42578125" style="2" customWidth="1"/>
    <col min="4870" max="4870" width="25" style="2" customWidth="1"/>
    <col min="4871" max="4871" width="22" style="2" customWidth="1"/>
    <col min="4872" max="4872" width="20.5703125" style="2" customWidth="1"/>
    <col min="4873" max="4873" width="22.42578125" style="2" customWidth="1"/>
    <col min="4874" max="5120" width="11.42578125" style="2"/>
    <col min="5121" max="5121" width="1" style="2" customWidth="1"/>
    <col min="5122" max="5122" width="25.42578125" style="2" customWidth="1"/>
    <col min="5123" max="5123" width="14.5703125" style="2" customWidth="1"/>
    <col min="5124" max="5124" width="20.140625" style="2" customWidth="1"/>
    <col min="5125" max="5125" width="16.42578125" style="2" customWidth="1"/>
    <col min="5126" max="5126" width="25" style="2" customWidth="1"/>
    <col min="5127" max="5127" width="22" style="2" customWidth="1"/>
    <col min="5128" max="5128" width="20.5703125" style="2" customWidth="1"/>
    <col min="5129" max="5129" width="22.42578125" style="2" customWidth="1"/>
    <col min="5130" max="5376" width="11.42578125" style="2"/>
    <col min="5377" max="5377" width="1" style="2" customWidth="1"/>
    <col min="5378" max="5378" width="25.42578125" style="2" customWidth="1"/>
    <col min="5379" max="5379" width="14.5703125" style="2" customWidth="1"/>
    <col min="5380" max="5380" width="20.140625" style="2" customWidth="1"/>
    <col min="5381" max="5381" width="16.42578125" style="2" customWidth="1"/>
    <col min="5382" max="5382" width="25" style="2" customWidth="1"/>
    <col min="5383" max="5383" width="22" style="2" customWidth="1"/>
    <col min="5384" max="5384" width="20.5703125" style="2" customWidth="1"/>
    <col min="5385" max="5385" width="22.42578125" style="2" customWidth="1"/>
    <col min="5386" max="5632" width="11.42578125" style="2"/>
    <col min="5633" max="5633" width="1" style="2" customWidth="1"/>
    <col min="5634" max="5634" width="25.42578125" style="2" customWidth="1"/>
    <col min="5635" max="5635" width="14.5703125" style="2" customWidth="1"/>
    <col min="5636" max="5636" width="20.140625" style="2" customWidth="1"/>
    <col min="5637" max="5637" width="16.42578125" style="2" customWidth="1"/>
    <col min="5638" max="5638" width="25" style="2" customWidth="1"/>
    <col min="5639" max="5639" width="22" style="2" customWidth="1"/>
    <col min="5640" max="5640" width="20.5703125" style="2" customWidth="1"/>
    <col min="5641" max="5641" width="22.42578125" style="2" customWidth="1"/>
    <col min="5642" max="5888" width="11.42578125" style="2"/>
    <col min="5889" max="5889" width="1" style="2" customWidth="1"/>
    <col min="5890" max="5890" width="25.42578125" style="2" customWidth="1"/>
    <col min="5891" max="5891" width="14.5703125" style="2" customWidth="1"/>
    <col min="5892" max="5892" width="20.140625" style="2" customWidth="1"/>
    <col min="5893" max="5893" width="16.42578125" style="2" customWidth="1"/>
    <col min="5894" max="5894" width="25" style="2" customWidth="1"/>
    <col min="5895" max="5895" width="22" style="2" customWidth="1"/>
    <col min="5896" max="5896" width="20.5703125" style="2" customWidth="1"/>
    <col min="5897" max="5897" width="22.42578125" style="2" customWidth="1"/>
    <col min="5898" max="6144" width="11.42578125" style="2"/>
    <col min="6145" max="6145" width="1" style="2" customWidth="1"/>
    <col min="6146" max="6146" width="25.42578125" style="2" customWidth="1"/>
    <col min="6147" max="6147" width="14.5703125" style="2" customWidth="1"/>
    <col min="6148" max="6148" width="20.140625" style="2" customWidth="1"/>
    <col min="6149" max="6149" width="16.42578125" style="2" customWidth="1"/>
    <col min="6150" max="6150" width="25" style="2" customWidth="1"/>
    <col min="6151" max="6151" width="22" style="2" customWidth="1"/>
    <col min="6152" max="6152" width="20.5703125" style="2" customWidth="1"/>
    <col min="6153" max="6153" width="22.42578125" style="2" customWidth="1"/>
    <col min="6154" max="6400" width="11.42578125" style="2"/>
    <col min="6401" max="6401" width="1" style="2" customWidth="1"/>
    <col min="6402" max="6402" width="25.42578125" style="2" customWidth="1"/>
    <col min="6403" max="6403" width="14.5703125" style="2" customWidth="1"/>
    <col min="6404" max="6404" width="20.140625" style="2" customWidth="1"/>
    <col min="6405" max="6405" width="16.42578125" style="2" customWidth="1"/>
    <col min="6406" max="6406" width="25" style="2" customWidth="1"/>
    <col min="6407" max="6407" width="22" style="2" customWidth="1"/>
    <col min="6408" max="6408" width="20.5703125" style="2" customWidth="1"/>
    <col min="6409" max="6409" width="22.42578125" style="2" customWidth="1"/>
    <col min="6410" max="6656" width="11.42578125" style="2"/>
    <col min="6657" max="6657" width="1" style="2" customWidth="1"/>
    <col min="6658" max="6658" width="25.42578125" style="2" customWidth="1"/>
    <col min="6659" max="6659" width="14.5703125" style="2" customWidth="1"/>
    <col min="6660" max="6660" width="20.140625" style="2" customWidth="1"/>
    <col min="6661" max="6661" width="16.42578125" style="2" customWidth="1"/>
    <col min="6662" max="6662" width="25" style="2" customWidth="1"/>
    <col min="6663" max="6663" width="22" style="2" customWidth="1"/>
    <col min="6664" max="6664" width="20.5703125" style="2" customWidth="1"/>
    <col min="6665" max="6665" width="22.42578125" style="2" customWidth="1"/>
    <col min="6666" max="6912" width="11.42578125" style="2"/>
    <col min="6913" max="6913" width="1" style="2" customWidth="1"/>
    <col min="6914" max="6914" width="25.42578125" style="2" customWidth="1"/>
    <col min="6915" max="6915" width="14.5703125" style="2" customWidth="1"/>
    <col min="6916" max="6916" width="20.140625" style="2" customWidth="1"/>
    <col min="6917" max="6917" width="16.42578125" style="2" customWidth="1"/>
    <col min="6918" max="6918" width="25" style="2" customWidth="1"/>
    <col min="6919" max="6919" width="22" style="2" customWidth="1"/>
    <col min="6920" max="6920" width="20.5703125" style="2" customWidth="1"/>
    <col min="6921" max="6921" width="22.42578125" style="2" customWidth="1"/>
    <col min="6922" max="7168" width="11.42578125" style="2"/>
    <col min="7169" max="7169" width="1" style="2" customWidth="1"/>
    <col min="7170" max="7170" width="25.42578125" style="2" customWidth="1"/>
    <col min="7171" max="7171" width="14.5703125" style="2" customWidth="1"/>
    <col min="7172" max="7172" width="20.140625" style="2" customWidth="1"/>
    <col min="7173" max="7173" width="16.42578125" style="2" customWidth="1"/>
    <col min="7174" max="7174" width="25" style="2" customWidth="1"/>
    <col min="7175" max="7175" width="22" style="2" customWidth="1"/>
    <col min="7176" max="7176" width="20.5703125" style="2" customWidth="1"/>
    <col min="7177" max="7177" width="22.42578125" style="2" customWidth="1"/>
    <col min="7178" max="7424" width="11.42578125" style="2"/>
    <col min="7425" max="7425" width="1" style="2" customWidth="1"/>
    <col min="7426" max="7426" width="25.42578125" style="2" customWidth="1"/>
    <col min="7427" max="7427" width="14.5703125" style="2" customWidth="1"/>
    <col min="7428" max="7428" width="20.140625" style="2" customWidth="1"/>
    <col min="7429" max="7429" width="16.42578125" style="2" customWidth="1"/>
    <col min="7430" max="7430" width="25" style="2" customWidth="1"/>
    <col min="7431" max="7431" width="22" style="2" customWidth="1"/>
    <col min="7432" max="7432" width="20.5703125" style="2" customWidth="1"/>
    <col min="7433" max="7433" width="22.42578125" style="2" customWidth="1"/>
    <col min="7434" max="7680" width="11.42578125" style="2"/>
    <col min="7681" max="7681" width="1" style="2" customWidth="1"/>
    <col min="7682" max="7682" width="25.42578125" style="2" customWidth="1"/>
    <col min="7683" max="7683" width="14.5703125" style="2" customWidth="1"/>
    <col min="7684" max="7684" width="20.140625" style="2" customWidth="1"/>
    <col min="7685" max="7685" width="16.42578125" style="2" customWidth="1"/>
    <col min="7686" max="7686" width="25" style="2" customWidth="1"/>
    <col min="7687" max="7687" width="22" style="2" customWidth="1"/>
    <col min="7688" max="7688" width="20.5703125" style="2" customWidth="1"/>
    <col min="7689" max="7689" width="22.42578125" style="2" customWidth="1"/>
    <col min="7690" max="7936" width="11.42578125" style="2"/>
    <col min="7937" max="7937" width="1" style="2" customWidth="1"/>
    <col min="7938" max="7938" width="25.42578125" style="2" customWidth="1"/>
    <col min="7939" max="7939" width="14.5703125" style="2" customWidth="1"/>
    <col min="7940" max="7940" width="20.140625" style="2" customWidth="1"/>
    <col min="7941" max="7941" width="16.42578125" style="2" customWidth="1"/>
    <col min="7942" max="7942" width="25" style="2" customWidth="1"/>
    <col min="7943" max="7943" width="22" style="2" customWidth="1"/>
    <col min="7944" max="7944" width="20.5703125" style="2" customWidth="1"/>
    <col min="7945" max="7945" width="22.42578125" style="2" customWidth="1"/>
    <col min="7946" max="8192" width="11.42578125" style="2"/>
    <col min="8193" max="8193" width="1" style="2" customWidth="1"/>
    <col min="8194" max="8194" width="25.42578125" style="2" customWidth="1"/>
    <col min="8195" max="8195" width="14.5703125" style="2" customWidth="1"/>
    <col min="8196" max="8196" width="20.140625" style="2" customWidth="1"/>
    <col min="8197" max="8197" width="16.42578125" style="2" customWidth="1"/>
    <col min="8198" max="8198" width="25" style="2" customWidth="1"/>
    <col min="8199" max="8199" width="22" style="2" customWidth="1"/>
    <col min="8200" max="8200" width="20.5703125" style="2" customWidth="1"/>
    <col min="8201" max="8201" width="22.42578125" style="2" customWidth="1"/>
    <col min="8202" max="8448" width="11.42578125" style="2"/>
    <col min="8449" max="8449" width="1" style="2" customWidth="1"/>
    <col min="8450" max="8450" width="25.42578125" style="2" customWidth="1"/>
    <col min="8451" max="8451" width="14.5703125" style="2" customWidth="1"/>
    <col min="8452" max="8452" width="20.140625" style="2" customWidth="1"/>
    <col min="8453" max="8453" width="16.42578125" style="2" customWidth="1"/>
    <col min="8454" max="8454" width="25" style="2" customWidth="1"/>
    <col min="8455" max="8455" width="22" style="2" customWidth="1"/>
    <col min="8456" max="8456" width="20.5703125" style="2" customWidth="1"/>
    <col min="8457" max="8457" width="22.42578125" style="2" customWidth="1"/>
    <col min="8458" max="8704" width="11.42578125" style="2"/>
    <col min="8705" max="8705" width="1" style="2" customWidth="1"/>
    <col min="8706" max="8706" width="25.42578125" style="2" customWidth="1"/>
    <col min="8707" max="8707" width="14.5703125" style="2" customWidth="1"/>
    <col min="8708" max="8708" width="20.140625" style="2" customWidth="1"/>
    <col min="8709" max="8709" width="16.42578125" style="2" customWidth="1"/>
    <col min="8710" max="8710" width="25" style="2" customWidth="1"/>
    <col min="8711" max="8711" width="22" style="2" customWidth="1"/>
    <col min="8712" max="8712" width="20.5703125" style="2" customWidth="1"/>
    <col min="8713" max="8713" width="22.42578125" style="2" customWidth="1"/>
    <col min="8714" max="8960" width="11.42578125" style="2"/>
    <col min="8961" max="8961" width="1" style="2" customWidth="1"/>
    <col min="8962" max="8962" width="25.42578125" style="2" customWidth="1"/>
    <col min="8963" max="8963" width="14.5703125" style="2" customWidth="1"/>
    <col min="8964" max="8964" width="20.140625" style="2" customWidth="1"/>
    <col min="8965" max="8965" width="16.42578125" style="2" customWidth="1"/>
    <col min="8966" max="8966" width="25" style="2" customWidth="1"/>
    <col min="8967" max="8967" width="22" style="2" customWidth="1"/>
    <col min="8968" max="8968" width="20.5703125" style="2" customWidth="1"/>
    <col min="8969" max="8969" width="22.42578125" style="2" customWidth="1"/>
    <col min="8970" max="9216" width="11.42578125" style="2"/>
    <col min="9217" max="9217" width="1" style="2" customWidth="1"/>
    <col min="9218" max="9218" width="25.42578125" style="2" customWidth="1"/>
    <col min="9219" max="9219" width="14.5703125" style="2" customWidth="1"/>
    <col min="9220" max="9220" width="20.140625" style="2" customWidth="1"/>
    <col min="9221" max="9221" width="16.42578125" style="2" customWidth="1"/>
    <col min="9222" max="9222" width="25" style="2" customWidth="1"/>
    <col min="9223" max="9223" width="22" style="2" customWidth="1"/>
    <col min="9224" max="9224" width="20.5703125" style="2" customWidth="1"/>
    <col min="9225" max="9225" width="22.42578125" style="2" customWidth="1"/>
    <col min="9226" max="9472" width="11.42578125" style="2"/>
    <col min="9473" max="9473" width="1" style="2" customWidth="1"/>
    <col min="9474" max="9474" width="25.42578125" style="2" customWidth="1"/>
    <col min="9475" max="9475" width="14.5703125" style="2" customWidth="1"/>
    <col min="9476" max="9476" width="20.140625" style="2" customWidth="1"/>
    <col min="9477" max="9477" width="16.42578125" style="2" customWidth="1"/>
    <col min="9478" max="9478" width="25" style="2" customWidth="1"/>
    <col min="9479" max="9479" width="22" style="2" customWidth="1"/>
    <col min="9480" max="9480" width="20.5703125" style="2" customWidth="1"/>
    <col min="9481" max="9481" width="22.42578125" style="2" customWidth="1"/>
    <col min="9482" max="9728" width="11.42578125" style="2"/>
    <col min="9729" max="9729" width="1" style="2" customWidth="1"/>
    <col min="9730" max="9730" width="25.42578125" style="2" customWidth="1"/>
    <col min="9731" max="9731" width="14.5703125" style="2" customWidth="1"/>
    <col min="9732" max="9732" width="20.140625" style="2" customWidth="1"/>
    <col min="9733" max="9733" width="16.42578125" style="2" customWidth="1"/>
    <col min="9734" max="9734" width="25" style="2" customWidth="1"/>
    <col min="9735" max="9735" width="22" style="2" customWidth="1"/>
    <col min="9736" max="9736" width="20.5703125" style="2" customWidth="1"/>
    <col min="9737" max="9737" width="22.42578125" style="2" customWidth="1"/>
    <col min="9738" max="9984" width="11.42578125" style="2"/>
    <col min="9985" max="9985" width="1" style="2" customWidth="1"/>
    <col min="9986" max="9986" width="25.42578125" style="2" customWidth="1"/>
    <col min="9987" max="9987" width="14.5703125" style="2" customWidth="1"/>
    <col min="9988" max="9988" width="20.140625" style="2" customWidth="1"/>
    <col min="9989" max="9989" width="16.42578125" style="2" customWidth="1"/>
    <col min="9990" max="9990" width="25" style="2" customWidth="1"/>
    <col min="9991" max="9991" width="22" style="2" customWidth="1"/>
    <col min="9992" max="9992" width="20.5703125" style="2" customWidth="1"/>
    <col min="9993" max="9993" width="22.42578125" style="2" customWidth="1"/>
    <col min="9994" max="10240" width="11.42578125" style="2"/>
    <col min="10241" max="10241" width="1" style="2" customWidth="1"/>
    <col min="10242" max="10242" width="25.42578125" style="2" customWidth="1"/>
    <col min="10243" max="10243" width="14.5703125" style="2" customWidth="1"/>
    <col min="10244" max="10244" width="20.140625" style="2" customWidth="1"/>
    <col min="10245" max="10245" width="16.42578125" style="2" customWidth="1"/>
    <col min="10246" max="10246" width="25" style="2" customWidth="1"/>
    <col min="10247" max="10247" width="22" style="2" customWidth="1"/>
    <col min="10248" max="10248" width="20.5703125" style="2" customWidth="1"/>
    <col min="10249" max="10249" width="22.42578125" style="2" customWidth="1"/>
    <col min="10250" max="10496" width="11.42578125" style="2"/>
    <col min="10497" max="10497" width="1" style="2" customWidth="1"/>
    <col min="10498" max="10498" width="25.42578125" style="2" customWidth="1"/>
    <col min="10499" max="10499" width="14.5703125" style="2" customWidth="1"/>
    <col min="10500" max="10500" width="20.140625" style="2" customWidth="1"/>
    <col min="10501" max="10501" width="16.42578125" style="2" customWidth="1"/>
    <col min="10502" max="10502" width="25" style="2" customWidth="1"/>
    <col min="10503" max="10503" width="22" style="2" customWidth="1"/>
    <col min="10504" max="10504" width="20.5703125" style="2" customWidth="1"/>
    <col min="10505" max="10505" width="22.42578125" style="2" customWidth="1"/>
    <col min="10506" max="10752" width="11.42578125" style="2"/>
    <col min="10753" max="10753" width="1" style="2" customWidth="1"/>
    <col min="10754" max="10754" width="25.42578125" style="2" customWidth="1"/>
    <col min="10755" max="10755" width="14.5703125" style="2" customWidth="1"/>
    <col min="10756" max="10756" width="20.140625" style="2" customWidth="1"/>
    <col min="10757" max="10757" width="16.42578125" style="2" customWidth="1"/>
    <col min="10758" max="10758" width="25" style="2" customWidth="1"/>
    <col min="10759" max="10759" width="22" style="2" customWidth="1"/>
    <col min="10760" max="10760" width="20.5703125" style="2" customWidth="1"/>
    <col min="10761" max="10761" width="22.42578125" style="2" customWidth="1"/>
    <col min="10762" max="11008" width="11.42578125" style="2"/>
    <col min="11009" max="11009" width="1" style="2" customWidth="1"/>
    <col min="11010" max="11010" width="25.42578125" style="2" customWidth="1"/>
    <col min="11011" max="11011" width="14.5703125" style="2" customWidth="1"/>
    <col min="11012" max="11012" width="20.140625" style="2" customWidth="1"/>
    <col min="11013" max="11013" width="16.42578125" style="2" customWidth="1"/>
    <col min="11014" max="11014" width="25" style="2" customWidth="1"/>
    <col min="11015" max="11015" width="22" style="2" customWidth="1"/>
    <col min="11016" max="11016" width="20.5703125" style="2" customWidth="1"/>
    <col min="11017" max="11017" width="22.42578125" style="2" customWidth="1"/>
    <col min="11018" max="11264" width="11.42578125" style="2"/>
    <col min="11265" max="11265" width="1" style="2" customWidth="1"/>
    <col min="11266" max="11266" width="25.42578125" style="2" customWidth="1"/>
    <col min="11267" max="11267" width="14.5703125" style="2" customWidth="1"/>
    <col min="11268" max="11268" width="20.140625" style="2" customWidth="1"/>
    <col min="11269" max="11269" width="16.42578125" style="2" customWidth="1"/>
    <col min="11270" max="11270" width="25" style="2" customWidth="1"/>
    <col min="11271" max="11271" width="22" style="2" customWidth="1"/>
    <col min="11272" max="11272" width="20.5703125" style="2" customWidth="1"/>
    <col min="11273" max="11273" width="22.42578125" style="2" customWidth="1"/>
    <col min="11274" max="11520" width="11.42578125" style="2"/>
    <col min="11521" max="11521" width="1" style="2" customWidth="1"/>
    <col min="11522" max="11522" width="25.42578125" style="2" customWidth="1"/>
    <col min="11523" max="11523" width="14.5703125" style="2" customWidth="1"/>
    <col min="11524" max="11524" width="20.140625" style="2" customWidth="1"/>
    <col min="11525" max="11525" width="16.42578125" style="2" customWidth="1"/>
    <col min="11526" max="11526" width="25" style="2" customWidth="1"/>
    <col min="11527" max="11527" width="22" style="2" customWidth="1"/>
    <col min="11528" max="11528" width="20.5703125" style="2" customWidth="1"/>
    <col min="11529" max="11529" width="22.42578125" style="2" customWidth="1"/>
    <col min="11530" max="11776" width="11.42578125" style="2"/>
    <col min="11777" max="11777" width="1" style="2" customWidth="1"/>
    <col min="11778" max="11778" width="25.42578125" style="2" customWidth="1"/>
    <col min="11779" max="11779" width="14.5703125" style="2" customWidth="1"/>
    <col min="11780" max="11780" width="20.140625" style="2" customWidth="1"/>
    <col min="11781" max="11781" width="16.42578125" style="2" customWidth="1"/>
    <col min="11782" max="11782" width="25" style="2" customWidth="1"/>
    <col min="11783" max="11783" width="22" style="2" customWidth="1"/>
    <col min="11784" max="11784" width="20.5703125" style="2" customWidth="1"/>
    <col min="11785" max="11785" width="22.42578125" style="2" customWidth="1"/>
    <col min="11786" max="12032" width="11.42578125" style="2"/>
    <col min="12033" max="12033" width="1" style="2" customWidth="1"/>
    <col min="12034" max="12034" width="25.42578125" style="2" customWidth="1"/>
    <col min="12035" max="12035" width="14.5703125" style="2" customWidth="1"/>
    <col min="12036" max="12036" width="20.140625" style="2" customWidth="1"/>
    <col min="12037" max="12037" width="16.42578125" style="2" customWidth="1"/>
    <col min="12038" max="12038" width="25" style="2" customWidth="1"/>
    <col min="12039" max="12039" width="22" style="2" customWidth="1"/>
    <col min="12040" max="12040" width="20.5703125" style="2" customWidth="1"/>
    <col min="12041" max="12041" width="22.42578125" style="2" customWidth="1"/>
    <col min="12042" max="12288" width="11.42578125" style="2"/>
    <col min="12289" max="12289" width="1" style="2" customWidth="1"/>
    <col min="12290" max="12290" width="25.42578125" style="2" customWidth="1"/>
    <col min="12291" max="12291" width="14.5703125" style="2" customWidth="1"/>
    <col min="12292" max="12292" width="20.140625" style="2" customWidth="1"/>
    <col min="12293" max="12293" width="16.42578125" style="2" customWidth="1"/>
    <col min="12294" max="12294" width="25" style="2" customWidth="1"/>
    <col min="12295" max="12295" width="22" style="2" customWidth="1"/>
    <col min="12296" max="12296" width="20.5703125" style="2" customWidth="1"/>
    <col min="12297" max="12297" width="22.42578125" style="2" customWidth="1"/>
    <col min="12298" max="12544" width="11.42578125" style="2"/>
    <col min="12545" max="12545" width="1" style="2" customWidth="1"/>
    <col min="12546" max="12546" width="25.42578125" style="2" customWidth="1"/>
    <col min="12547" max="12547" width="14.5703125" style="2" customWidth="1"/>
    <col min="12548" max="12548" width="20.140625" style="2" customWidth="1"/>
    <col min="12549" max="12549" width="16.42578125" style="2" customWidth="1"/>
    <col min="12550" max="12550" width="25" style="2" customWidth="1"/>
    <col min="12551" max="12551" width="22" style="2" customWidth="1"/>
    <col min="12552" max="12552" width="20.5703125" style="2" customWidth="1"/>
    <col min="12553" max="12553" width="22.42578125" style="2" customWidth="1"/>
    <col min="12554" max="12800" width="11.42578125" style="2"/>
    <col min="12801" max="12801" width="1" style="2" customWidth="1"/>
    <col min="12802" max="12802" width="25.42578125" style="2" customWidth="1"/>
    <col min="12803" max="12803" width="14.5703125" style="2" customWidth="1"/>
    <col min="12804" max="12804" width="20.140625" style="2" customWidth="1"/>
    <col min="12805" max="12805" width="16.42578125" style="2" customWidth="1"/>
    <col min="12806" max="12806" width="25" style="2" customWidth="1"/>
    <col min="12807" max="12807" width="22" style="2" customWidth="1"/>
    <col min="12808" max="12808" width="20.5703125" style="2" customWidth="1"/>
    <col min="12809" max="12809" width="22.42578125" style="2" customWidth="1"/>
    <col min="12810" max="13056" width="11.42578125" style="2"/>
    <col min="13057" max="13057" width="1" style="2" customWidth="1"/>
    <col min="13058" max="13058" width="25.42578125" style="2" customWidth="1"/>
    <col min="13059" max="13059" width="14.5703125" style="2" customWidth="1"/>
    <col min="13060" max="13060" width="20.140625" style="2" customWidth="1"/>
    <col min="13061" max="13061" width="16.42578125" style="2" customWidth="1"/>
    <col min="13062" max="13062" width="25" style="2" customWidth="1"/>
    <col min="13063" max="13063" width="22" style="2" customWidth="1"/>
    <col min="13064" max="13064" width="20.5703125" style="2" customWidth="1"/>
    <col min="13065" max="13065" width="22.42578125" style="2" customWidth="1"/>
    <col min="13066" max="13312" width="11.42578125" style="2"/>
    <col min="13313" max="13313" width="1" style="2" customWidth="1"/>
    <col min="13314" max="13314" width="25.42578125" style="2" customWidth="1"/>
    <col min="13315" max="13315" width="14.5703125" style="2" customWidth="1"/>
    <col min="13316" max="13316" width="20.140625" style="2" customWidth="1"/>
    <col min="13317" max="13317" width="16.42578125" style="2" customWidth="1"/>
    <col min="13318" max="13318" width="25" style="2" customWidth="1"/>
    <col min="13319" max="13319" width="22" style="2" customWidth="1"/>
    <col min="13320" max="13320" width="20.5703125" style="2" customWidth="1"/>
    <col min="13321" max="13321" width="22.42578125" style="2" customWidth="1"/>
    <col min="13322" max="13568" width="11.42578125" style="2"/>
    <col min="13569" max="13569" width="1" style="2" customWidth="1"/>
    <col min="13570" max="13570" width="25.42578125" style="2" customWidth="1"/>
    <col min="13571" max="13571" width="14.5703125" style="2" customWidth="1"/>
    <col min="13572" max="13572" width="20.140625" style="2" customWidth="1"/>
    <col min="13573" max="13573" width="16.42578125" style="2" customWidth="1"/>
    <col min="13574" max="13574" width="25" style="2" customWidth="1"/>
    <col min="13575" max="13575" width="22" style="2" customWidth="1"/>
    <col min="13576" max="13576" width="20.5703125" style="2" customWidth="1"/>
    <col min="13577" max="13577" width="22.42578125" style="2" customWidth="1"/>
    <col min="13578" max="13824" width="11.42578125" style="2"/>
    <col min="13825" max="13825" width="1" style="2" customWidth="1"/>
    <col min="13826" max="13826" width="25.42578125" style="2" customWidth="1"/>
    <col min="13827" max="13827" width="14.5703125" style="2" customWidth="1"/>
    <col min="13828" max="13828" width="20.140625" style="2" customWidth="1"/>
    <col min="13829" max="13829" width="16.42578125" style="2" customWidth="1"/>
    <col min="13830" max="13830" width="25" style="2" customWidth="1"/>
    <col min="13831" max="13831" width="22" style="2" customWidth="1"/>
    <col min="13832" max="13832" width="20.5703125" style="2" customWidth="1"/>
    <col min="13833" max="13833" width="22.42578125" style="2" customWidth="1"/>
    <col min="13834" max="14080" width="11.42578125" style="2"/>
    <col min="14081" max="14081" width="1" style="2" customWidth="1"/>
    <col min="14082" max="14082" width="25.42578125" style="2" customWidth="1"/>
    <col min="14083" max="14083" width="14.5703125" style="2" customWidth="1"/>
    <col min="14084" max="14084" width="20.140625" style="2" customWidth="1"/>
    <col min="14085" max="14085" width="16.42578125" style="2" customWidth="1"/>
    <col min="14086" max="14086" width="25" style="2" customWidth="1"/>
    <col min="14087" max="14087" width="22" style="2" customWidth="1"/>
    <col min="14088" max="14088" width="20.5703125" style="2" customWidth="1"/>
    <col min="14089" max="14089" width="22.42578125" style="2" customWidth="1"/>
    <col min="14090" max="14336" width="11.42578125" style="2"/>
    <col min="14337" max="14337" width="1" style="2" customWidth="1"/>
    <col min="14338" max="14338" width="25.42578125" style="2" customWidth="1"/>
    <col min="14339" max="14339" width="14.5703125" style="2" customWidth="1"/>
    <col min="14340" max="14340" width="20.140625" style="2" customWidth="1"/>
    <col min="14341" max="14341" width="16.42578125" style="2" customWidth="1"/>
    <col min="14342" max="14342" width="25" style="2" customWidth="1"/>
    <col min="14343" max="14343" width="22" style="2" customWidth="1"/>
    <col min="14344" max="14344" width="20.5703125" style="2" customWidth="1"/>
    <col min="14345" max="14345" width="22.42578125" style="2" customWidth="1"/>
    <col min="14346" max="14592" width="11.42578125" style="2"/>
    <col min="14593" max="14593" width="1" style="2" customWidth="1"/>
    <col min="14594" max="14594" width="25.42578125" style="2" customWidth="1"/>
    <col min="14595" max="14595" width="14.5703125" style="2" customWidth="1"/>
    <col min="14596" max="14596" width="20.140625" style="2" customWidth="1"/>
    <col min="14597" max="14597" width="16.42578125" style="2" customWidth="1"/>
    <col min="14598" max="14598" width="25" style="2" customWidth="1"/>
    <col min="14599" max="14599" width="22" style="2" customWidth="1"/>
    <col min="14600" max="14600" width="20.5703125" style="2" customWidth="1"/>
    <col min="14601" max="14601" width="22.42578125" style="2" customWidth="1"/>
    <col min="14602" max="14848" width="11.42578125" style="2"/>
    <col min="14849" max="14849" width="1" style="2" customWidth="1"/>
    <col min="14850" max="14850" width="25.42578125" style="2" customWidth="1"/>
    <col min="14851" max="14851" width="14.5703125" style="2" customWidth="1"/>
    <col min="14852" max="14852" width="20.140625" style="2" customWidth="1"/>
    <col min="14853" max="14853" width="16.42578125" style="2" customWidth="1"/>
    <col min="14854" max="14854" width="25" style="2" customWidth="1"/>
    <col min="14855" max="14855" width="22" style="2" customWidth="1"/>
    <col min="14856" max="14856" width="20.5703125" style="2" customWidth="1"/>
    <col min="14857" max="14857" width="22.42578125" style="2" customWidth="1"/>
    <col min="14858" max="15104" width="11.42578125" style="2"/>
    <col min="15105" max="15105" width="1" style="2" customWidth="1"/>
    <col min="15106" max="15106" width="25.42578125" style="2" customWidth="1"/>
    <col min="15107" max="15107" width="14.5703125" style="2" customWidth="1"/>
    <col min="15108" max="15108" width="20.140625" style="2" customWidth="1"/>
    <col min="15109" max="15109" width="16.42578125" style="2" customWidth="1"/>
    <col min="15110" max="15110" width="25" style="2" customWidth="1"/>
    <col min="15111" max="15111" width="22" style="2" customWidth="1"/>
    <col min="15112" max="15112" width="20.5703125" style="2" customWidth="1"/>
    <col min="15113" max="15113" width="22.42578125" style="2" customWidth="1"/>
    <col min="15114" max="15360" width="11.42578125" style="2"/>
    <col min="15361" max="15361" width="1" style="2" customWidth="1"/>
    <col min="15362" max="15362" width="25.42578125" style="2" customWidth="1"/>
    <col min="15363" max="15363" width="14.5703125" style="2" customWidth="1"/>
    <col min="15364" max="15364" width="20.140625" style="2" customWidth="1"/>
    <col min="15365" max="15365" width="16.42578125" style="2" customWidth="1"/>
    <col min="15366" max="15366" width="25" style="2" customWidth="1"/>
    <col min="15367" max="15367" width="22" style="2" customWidth="1"/>
    <col min="15368" max="15368" width="20.5703125" style="2" customWidth="1"/>
    <col min="15369" max="15369" width="22.42578125" style="2" customWidth="1"/>
    <col min="15370" max="15616" width="11.42578125" style="2"/>
    <col min="15617" max="15617" width="1" style="2" customWidth="1"/>
    <col min="15618" max="15618" width="25.42578125" style="2" customWidth="1"/>
    <col min="15619" max="15619" width="14.5703125" style="2" customWidth="1"/>
    <col min="15620" max="15620" width="20.140625" style="2" customWidth="1"/>
    <col min="15621" max="15621" width="16.42578125" style="2" customWidth="1"/>
    <col min="15622" max="15622" width="25" style="2" customWidth="1"/>
    <col min="15623" max="15623" width="22" style="2" customWidth="1"/>
    <col min="15624" max="15624" width="20.5703125" style="2" customWidth="1"/>
    <col min="15625" max="15625" width="22.42578125" style="2" customWidth="1"/>
    <col min="15626" max="15872" width="11.42578125" style="2"/>
    <col min="15873" max="15873" width="1" style="2" customWidth="1"/>
    <col min="15874" max="15874" width="25.42578125" style="2" customWidth="1"/>
    <col min="15875" max="15875" width="14.5703125" style="2" customWidth="1"/>
    <col min="15876" max="15876" width="20.140625" style="2" customWidth="1"/>
    <col min="15877" max="15877" width="16.42578125" style="2" customWidth="1"/>
    <col min="15878" max="15878" width="25" style="2" customWidth="1"/>
    <col min="15879" max="15879" width="22" style="2" customWidth="1"/>
    <col min="15880" max="15880" width="20.5703125" style="2" customWidth="1"/>
    <col min="15881" max="15881" width="22.42578125" style="2" customWidth="1"/>
    <col min="15882" max="16128" width="11.42578125" style="2"/>
    <col min="16129" max="16129" width="1" style="2" customWidth="1"/>
    <col min="16130" max="16130" width="25.42578125" style="2" customWidth="1"/>
    <col min="16131" max="16131" width="14.5703125" style="2" customWidth="1"/>
    <col min="16132" max="16132" width="20.140625" style="2" customWidth="1"/>
    <col min="16133" max="16133" width="16.42578125" style="2" customWidth="1"/>
    <col min="16134" max="16134" width="25" style="2" customWidth="1"/>
    <col min="16135" max="16135" width="22" style="2" customWidth="1"/>
    <col min="16136" max="16136" width="20.5703125" style="2" customWidth="1"/>
    <col min="16137" max="16137" width="22.42578125" style="2" customWidth="1"/>
    <col min="16138" max="16384" width="11.42578125" style="2"/>
  </cols>
  <sheetData>
    <row r="1" spans="1:15" ht="6" customHeight="1" x14ac:dyDescent="0.2"/>
    <row r="2" spans="1:15" s="157" customFormat="1" ht="31.5" customHeight="1" x14ac:dyDescent="0.2">
      <c r="A2" s="2"/>
      <c r="B2" s="225"/>
      <c r="C2" s="226" t="s">
        <v>228</v>
      </c>
      <c r="D2" s="226"/>
      <c r="E2" s="226"/>
      <c r="F2" s="226"/>
      <c r="G2" s="226"/>
      <c r="H2" s="226"/>
      <c r="I2" s="226"/>
      <c r="J2" s="154"/>
      <c r="K2" s="155"/>
      <c r="L2" s="155"/>
      <c r="M2" s="156"/>
      <c r="N2" s="156"/>
      <c r="O2" s="156"/>
    </row>
    <row r="3" spans="1:15" s="157" customFormat="1" ht="19.5" customHeight="1" x14ac:dyDescent="0.2">
      <c r="A3" s="2"/>
      <c r="B3" s="225"/>
      <c r="C3" s="227" t="s">
        <v>1</v>
      </c>
      <c r="D3" s="227"/>
      <c r="E3" s="227"/>
      <c r="F3" s="227"/>
      <c r="G3" s="227"/>
      <c r="H3" s="227"/>
      <c r="I3" s="227"/>
      <c r="J3" s="154"/>
      <c r="K3" s="155"/>
      <c r="L3" s="158" t="s">
        <v>0</v>
      </c>
      <c r="M3" s="155"/>
      <c r="N3" s="155"/>
      <c r="O3" s="155"/>
    </row>
    <row r="4" spans="1:15" s="157" customFormat="1" ht="19.5" customHeight="1" x14ac:dyDescent="0.2">
      <c r="A4" s="2"/>
      <c r="B4" s="225"/>
      <c r="C4" s="227" t="s">
        <v>3</v>
      </c>
      <c r="D4" s="227"/>
      <c r="E4" s="227"/>
      <c r="F4" s="227"/>
      <c r="G4" s="227"/>
      <c r="H4" s="227"/>
      <c r="I4" s="227"/>
      <c r="J4" s="154"/>
      <c r="K4" s="155"/>
      <c r="L4" s="158" t="s">
        <v>2</v>
      </c>
      <c r="M4" s="155"/>
      <c r="N4" s="155"/>
      <c r="O4" s="155"/>
    </row>
    <row r="5" spans="1:15" s="157" customFormat="1" ht="19.5" customHeight="1" x14ac:dyDescent="0.2">
      <c r="A5" s="2"/>
      <c r="B5" s="225"/>
      <c r="C5" s="227" t="s">
        <v>5</v>
      </c>
      <c r="D5" s="227"/>
      <c r="E5" s="227"/>
      <c r="F5" s="227"/>
      <c r="G5" s="228" t="s">
        <v>209</v>
      </c>
      <c r="H5" s="228"/>
      <c r="I5" s="228"/>
      <c r="J5" s="154"/>
      <c r="K5" s="155"/>
      <c r="L5" s="158" t="s">
        <v>4</v>
      </c>
      <c r="M5" s="155"/>
      <c r="N5" s="155"/>
      <c r="O5" s="155"/>
    </row>
    <row r="6" spans="1:15" ht="23.25" customHeight="1" x14ac:dyDescent="0.2">
      <c r="B6" s="466" t="s">
        <v>6</v>
      </c>
      <c r="C6" s="466"/>
      <c r="D6" s="466"/>
      <c r="E6" s="466"/>
      <c r="F6" s="466"/>
      <c r="G6" s="466"/>
      <c r="H6" s="466"/>
      <c r="I6" s="466"/>
    </row>
    <row r="7" spans="1:15" ht="24" customHeight="1" x14ac:dyDescent="0.2">
      <c r="B7" s="467" t="s">
        <v>7</v>
      </c>
      <c r="C7" s="467"/>
      <c r="D7" s="467"/>
      <c r="E7" s="467"/>
      <c r="F7" s="467"/>
      <c r="G7" s="467"/>
      <c r="H7" s="467"/>
      <c r="I7" s="467"/>
    </row>
    <row r="8" spans="1:15" ht="24" customHeight="1" x14ac:dyDescent="0.2">
      <c r="B8" s="263" t="s">
        <v>8</v>
      </c>
      <c r="C8" s="263"/>
      <c r="D8" s="263"/>
      <c r="E8" s="263"/>
      <c r="F8" s="263"/>
      <c r="G8" s="263"/>
      <c r="H8" s="263"/>
      <c r="I8" s="263"/>
      <c r="N8" s="6" t="s">
        <v>9</v>
      </c>
    </row>
    <row r="9" spans="1:15" ht="30.75" customHeight="1" x14ac:dyDescent="0.2">
      <c r="B9" s="8" t="s">
        <v>10</v>
      </c>
      <c r="C9" s="9">
        <v>4</v>
      </c>
      <c r="D9" s="465" t="s">
        <v>12</v>
      </c>
      <c r="E9" s="465"/>
      <c r="F9" s="311" t="s">
        <v>193</v>
      </c>
      <c r="G9" s="312"/>
      <c r="H9" s="312"/>
      <c r="I9" s="313"/>
      <c r="M9" s="7" t="s">
        <v>13</v>
      </c>
      <c r="N9" s="6" t="s">
        <v>14</v>
      </c>
    </row>
    <row r="10" spans="1:15" ht="30.75" customHeight="1" x14ac:dyDescent="0.2">
      <c r="B10" s="8" t="s">
        <v>15</v>
      </c>
      <c r="C10" s="10" t="s">
        <v>16</v>
      </c>
      <c r="D10" s="465" t="s">
        <v>17</v>
      </c>
      <c r="E10" s="465"/>
      <c r="F10" s="399" t="s">
        <v>189</v>
      </c>
      <c r="G10" s="399"/>
      <c r="H10" s="11" t="s">
        <v>18</v>
      </c>
      <c r="I10" s="10" t="s">
        <v>16</v>
      </c>
      <c r="M10" s="7" t="s">
        <v>19</v>
      </c>
      <c r="N10" s="6" t="s">
        <v>20</v>
      </c>
    </row>
    <row r="11" spans="1:15" ht="30.75" customHeight="1" x14ac:dyDescent="0.2">
      <c r="B11" s="8" t="s">
        <v>21</v>
      </c>
      <c r="C11" s="460" t="s">
        <v>11</v>
      </c>
      <c r="D11" s="460"/>
      <c r="E11" s="460"/>
      <c r="F11" s="460"/>
      <c r="G11" s="11" t="s">
        <v>22</v>
      </c>
      <c r="H11" s="321" t="s">
        <v>11</v>
      </c>
      <c r="I11" s="321"/>
      <c r="M11" s="7" t="s">
        <v>23</v>
      </c>
      <c r="N11" s="6" t="s">
        <v>24</v>
      </c>
    </row>
    <row r="12" spans="1:15" ht="30.75" customHeight="1" x14ac:dyDescent="0.2">
      <c r="B12" s="8" t="s">
        <v>25</v>
      </c>
      <c r="C12" s="461" t="s">
        <v>19</v>
      </c>
      <c r="D12" s="461"/>
      <c r="E12" s="461"/>
      <c r="F12" s="461"/>
      <c r="G12" s="11" t="s">
        <v>26</v>
      </c>
      <c r="H12" s="324" t="s">
        <v>196</v>
      </c>
      <c r="I12" s="324"/>
      <c r="M12" s="12" t="s">
        <v>27</v>
      </c>
    </row>
    <row r="13" spans="1:15" ht="30.75" customHeight="1" x14ac:dyDescent="0.2">
      <c r="B13" s="8" t="s">
        <v>28</v>
      </c>
      <c r="C13" s="459" t="s">
        <v>29</v>
      </c>
      <c r="D13" s="459"/>
      <c r="E13" s="459"/>
      <c r="F13" s="459"/>
      <c r="G13" s="459"/>
      <c r="H13" s="459"/>
      <c r="I13" s="459"/>
      <c r="M13" s="12"/>
    </row>
    <row r="14" spans="1:15" ht="30.75" customHeight="1" x14ac:dyDescent="0.2">
      <c r="B14" s="8" t="s">
        <v>30</v>
      </c>
      <c r="C14" s="328" t="s">
        <v>11</v>
      </c>
      <c r="D14" s="329"/>
      <c r="E14" s="329"/>
      <c r="F14" s="329"/>
      <c r="G14" s="329"/>
      <c r="H14" s="329"/>
      <c r="I14" s="462"/>
      <c r="M14" s="12"/>
      <c r="N14" s="6" t="s">
        <v>31</v>
      </c>
    </row>
    <row r="15" spans="1:15" ht="30.75" customHeight="1" x14ac:dyDescent="0.2">
      <c r="B15" s="8" t="s">
        <v>32</v>
      </c>
      <c r="C15" s="463" t="s">
        <v>33</v>
      </c>
      <c r="D15" s="463"/>
      <c r="E15" s="463"/>
      <c r="F15" s="463"/>
      <c r="G15" s="11" t="s">
        <v>34</v>
      </c>
      <c r="H15" s="309" t="s">
        <v>35</v>
      </c>
      <c r="I15" s="309"/>
      <c r="M15" s="12" t="s">
        <v>36</v>
      </c>
      <c r="N15" s="6" t="s">
        <v>16</v>
      </c>
    </row>
    <row r="16" spans="1:15" ht="30.75" customHeight="1" x14ac:dyDescent="0.2">
      <c r="B16" s="8" t="s">
        <v>37</v>
      </c>
      <c r="C16" s="464" t="s">
        <v>38</v>
      </c>
      <c r="D16" s="464"/>
      <c r="E16" s="464"/>
      <c r="F16" s="464"/>
      <c r="G16" s="11" t="s">
        <v>39</v>
      </c>
      <c r="H16" s="309" t="s">
        <v>9</v>
      </c>
      <c r="I16" s="309"/>
      <c r="M16" s="12" t="s">
        <v>40</v>
      </c>
    </row>
    <row r="17" spans="2:14" ht="40.5" customHeight="1" x14ac:dyDescent="0.2">
      <c r="B17" s="8" t="s">
        <v>41</v>
      </c>
      <c r="C17" s="311" t="s">
        <v>194</v>
      </c>
      <c r="D17" s="312"/>
      <c r="E17" s="312"/>
      <c r="F17" s="312"/>
      <c r="G17" s="312"/>
      <c r="H17" s="312"/>
      <c r="I17" s="313"/>
      <c r="M17" s="12" t="s">
        <v>42</v>
      </c>
      <c r="N17" s="6" t="s">
        <v>43</v>
      </c>
    </row>
    <row r="18" spans="2:14" ht="30.75" customHeight="1" x14ac:dyDescent="0.2">
      <c r="B18" s="8" t="s">
        <v>44</v>
      </c>
      <c r="C18" s="459" t="s">
        <v>45</v>
      </c>
      <c r="D18" s="459"/>
      <c r="E18" s="459"/>
      <c r="F18" s="459"/>
      <c r="G18" s="459"/>
      <c r="H18" s="459"/>
      <c r="I18" s="459"/>
      <c r="M18" s="12" t="s">
        <v>46</v>
      </c>
      <c r="N18" s="6" t="s">
        <v>47</v>
      </c>
    </row>
    <row r="19" spans="2:14" ht="30.75" customHeight="1" x14ac:dyDescent="0.2">
      <c r="B19" s="8" t="s">
        <v>48</v>
      </c>
      <c r="C19" s="399" t="s">
        <v>49</v>
      </c>
      <c r="D19" s="399"/>
      <c r="E19" s="399"/>
      <c r="F19" s="399"/>
      <c r="G19" s="399"/>
      <c r="H19" s="399"/>
      <c r="I19" s="399"/>
      <c r="M19" s="12"/>
      <c r="N19" s="6" t="s">
        <v>50</v>
      </c>
    </row>
    <row r="20" spans="2:14" ht="30.75" customHeight="1" x14ac:dyDescent="0.2">
      <c r="B20" s="8" t="s">
        <v>51</v>
      </c>
      <c r="C20" s="302" t="s">
        <v>52</v>
      </c>
      <c r="D20" s="302"/>
      <c r="E20" s="302"/>
      <c r="F20" s="302"/>
      <c r="G20" s="302"/>
      <c r="H20" s="302"/>
      <c r="I20" s="302"/>
      <c r="M20" s="12" t="s">
        <v>35</v>
      </c>
      <c r="N20" s="6" t="s">
        <v>53</v>
      </c>
    </row>
    <row r="21" spans="2:14" ht="27.75" customHeight="1" x14ac:dyDescent="0.2">
      <c r="B21" s="458" t="s">
        <v>54</v>
      </c>
      <c r="C21" s="306" t="s">
        <v>55</v>
      </c>
      <c r="D21" s="306"/>
      <c r="E21" s="306"/>
      <c r="F21" s="307" t="s">
        <v>56</v>
      </c>
      <c r="G21" s="307"/>
      <c r="H21" s="307"/>
      <c r="I21" s="307"/>
      <c r="M21" s="12" t="s">
        <v>57</v>
      </c>
      <c r="N21" s="6" t="s">
        <v>58</v>
      </c>
    </row>
    <row r="22" spans="2:14" ht="27" customHeight="1" x14ac:dyDescent="0.2">
      <c r="B22" s="458"/>
      <c r="C22" s="399" t="s">
        <v>59</v>
      </c>
      <c r="D22" s="399"/>
      <c r="E22" s="399"/>
      <c r="F22" s="399" t="s">
        <v>60</v>
      </c>
      <c r="G22" s="399"/>
      <c r="H22" s="399"/>
      <c r="I22" s="399"/>
      <c r="M22" s="12" t="s">
        <v>61</v>
      </c>
      <c r="N22" s="6" t="s">
        <v>62</v>
      </c>
    </row>
    <row r="23" spans="2:14" ht="25.5" customHeight="1" x14ac:dyDescent="0.2">
      <c r="B23" s="8" t="s">
        <v>63</v>
      </c>
      <c r="C23" s="309" t="s">
        <v>64</v>
      </c>
      <c r="D23" s="309"/>
      <c r="E23" s="309"/>
      <c r="F23" s="309" t="s">
        <v>64</v>
      </c>
      <c r="G23" s="309"/>
      <c r="H23" s="309"/>
      <c r="I23" s="309"/>
      <c r="M23" s="12"/>
      <c r="N23" s="6" t="s">
        <v>29</v>
      </c>
    </row>
    <row r="24" spans="2:14" ht="48.75" customHeight="1" x14ac:dyDescent="0.2">
      <c r="B24" s="8" t="s">
        <v>65</v>
      </c>
      <c r="C24" s="300" t="s">
        <v>66</v>
      </c>
      <c r="D24" s="300"/>
      <c r="E24" s="300"/>
      <c r="F24" s="300" t="s">
        <v>190</v>
      </c>
      <c r="G24" s="300"/>
      <c r="H24" s="300"/>
      <c r="I24" s="300"/>
      <c r="M24" s="12"/>
      <c r="N24" s="6" t="s">
        <v>67</v>
      </c>
    </row>
    <row r="25" spans="2:14" ht="29.25" customHeight="1" x14ac:dyDescent="0.2">
      <c r="B25" s="8" t="s">
        <v>68</v>
      </c>
      <c r="C25" s="288" t="s">
        <v>38</v>
      </c>
      <c r="D25" s="289"/>
      <c r="E25" s="290"/>
      <c r="F25" s="11" t="s">
        <v>69</v>
      </c>
      <c r="G25" s="456" t="s">
        <v>70</v>
      </c>
      <c r="H25" s="456"/>
      <c r="I25" s="456"/>
      <c r="M25" s="12"/>
    </row>
    <row r="26" spans="2:14" ht="27" customHeight="1" x14ac:dyDescent="0.2">
      <c r="B26" s="8" t="s">
        <v>71</v>
      </c>
      <c r="C26" s="288" t="s">
        <v>72</v>
      </c>
      <c r="D26" s="289"/>
      <c r="E26" s="290"/>
      <c r="F26" s="11" t="s">
        <v>73</v>
      </c>
      <c r="G26" s="454">
        <v>1</v>
      </c>
      <c r="H26" s="454"/>
      <c r="I26" s="454"/>
      <c r="M26" s="12"/>
    </row>
    <row r="27" spans="2:14" ht="47.25" customHeight="1" x14ac:dyDescent="0.2">
      <c r="B27" s="8" t="s">
        <v>74</v>
      </c>
      <c r="C27" s="455" t="s">
        <v>42</v>
      </c>
      <c r="D27" s="455"/>
      <c r="E27" s="455"/>
      <c r="F27" s="13" t="s">
        <v>75</v>
      </c>
      <c r="G27" s="456" t="s">
        <v>70</v>
      </c>
      <c r="H27" s="456"/>
      <c r="I27" s="456"/>
      <c r="M27" s="12"/>
    </row>
    <row r="28" spans="2:14" ht="30" customHeight="1" x14ac:dyDescent="0.2">
      <c r="B28" s="457" t="s">
        <v>76</v>
      </c>
      <c r="C28" s="457"/>
      <c r="D28" s="457"/>
      <c r="E28" s="457"/>
      <c r="F28" s="457"/>
      <c r="G28" s="457"/>
      <c r="H28" s="457"/>
      <c r="I28" s="457"/>
      <c r="M28" s="12"/>
    </row>
    <row r="29" spans="2:14" ht="56.25" customHeight="1" x14ac:dyDescent="0.2">
      <c r="B29" s="14" t="s">
        <v>77</v>
      </c>
      <c r="C29" s="14" t="s">
        <v>78</v>
      </c>
      <c r="D29" s="14" t="s">
        <v>79</v>
      </c>
      <c r="E29" s="14" t="s">
        <v>80</v>
      </c>
      <c r="F29" s="14" t="s">
        <v>81</v>
      </c>
      <c r="G29" s="15" t="s">
        <v>82</v>
      </c>
      <c r="H29" s="15" t="s">
        <v>83</v>
      </c>
      <c r="I29" s="14" t="s">
        <v>84</v>
      </c>
      <c r="M29" s="12"/>
    </row>
    <row r="30" spans="2:14" ht="19.5" customHeight="1" x14ac:dyDescent="0.2">
      <c r="B30" s="16" t="s">
        <v>85</v>
      </c>
      <c r="C30" s="445">
        <v>1</v>
      </c>
      <c r="D30" s="445">
        <f>+C30</f>
        <v>1</v>
      </c>
      <c r="E30" s="445">
        <v>1</v>
      </c>
      <c r="F30" s="445">
        <f>+E30</f>
        <v>1</v>
      </c>
      <c r="G30" s="448">
        <f>+C30/E30</f>
        <v>1</v>
      </c>
      <c r="H30" s="439">
        <f>+D30/$F$39</f>
        <v>1</v>
      </c>
      <c r="I30" s="442">
        <f>+H30/$G$26</f>
        <v>1</v>
      </c>
      <c r="M30" s="12"/>
    </row>
    <row r="31" spans="2:14" ht="19.5" customHeight="1" x14ac:dyDescent="0.2">
      <c r="B31" s="16" t="s">
        <v>86</v>
      </c>
      <c r="C31" s="446"/>
      <c r="D31" s="446"/>
      <c r="E31" s="446"/>
      <c r="F31" s="446"/>
      <c r="G31" s="449"/>
      <c r="H31" s="440"/>
      <c r="I31" s="443"/>
      <c r="M31" s="12"/>
    </row>
    <row r="32" spans="2:14" ht="19.5" customHeight="1" x14ac:dyDescent="0.2">
      <c r="B32" s="16" t="s">
        <v>87</v>
      </c>
      <c r="C32" s="447"/>
      <c r="D32" s="447"/>
      <c r="E32" s="447"/>
      <c r="F32" s="447"/>
      <c r="G32" s="450"/>
      <c r="H32" s="441"/>
      <c r="I32" s="444"/>
      <c r="M32" s="12"/>
    </row>
    <row r="33" spans="2:9" ht="19.5" customHeight="1" x14ac:dyDescent="0.2">
      <c r="B33" s="16" t="s">
        <v>88</v>
      </c>
      <c r="C33" s="451"/>
      <c r="D33" s="451"/>
      <c r="E33" s="445">
        <v>0</v>
      </c>
      <c r="F33" s="445">
        <f>+E33+F30</f>
        <v>1</v>
      </c>
      <c r="G33" s="448" t="e">
        <f t="shared" ref="G33" si="0">+C33/E33</f>
        <v>#DIV/0!</v>
      </c>
      <c r="H33" s="439">
        <f t="shared" ref="H33" si="1">+D33/$F$39</f>
        <v>0</v>
      </c>
      <c r="I33" s="442">
        <f t="shared" ref="I33" si="2">+H33/$G$26</f>
        <v>0</v>
      </c>
    </row>
    <row r="34" spans="2:9" ht="19.5" customHeight="1" x14ac:dyDescent="0.2">
      <c r="B34" s="16" t="s">
        <v>89</v>
      </c>
      <c r="C34" s="452"/>
      <c r="D34" s="452"/>
      <c r="E34" s="446"/>
      <c r="F34" s="446"/>
      <c r="G34" s="449"/>
      <c r="H34" s="440"/>
      <c r="I34" s="443"/>
    </row>
    <row r="35" spans="2:9" ht="19.5" customHeight="1" x14ac:dyDescent="0.2">
      <c r="B35" s="16" t="s">
        <v>90</v>
      </c>
      <c r="C35" s="453"/>
      <c r="D35" s="453"/>
      <c r="E35" s="447"/>
      <c r="F35" s="447"/>
      <c r="G35" s="450"/>
      <c r="H35" s="441"/>
      <c r="I35" s="444"/>
    </row>
    <row r="36" spans="2:9" ht="19.5" customHeight="1" x14ac:dyDescent="0.2">
      <c r="B36" s="16" t="s">
        <v>91</v>
      </c>
      <c r="C36" s="445"/>
      <c r="D36" s="445"/>
      <c r="E36" s="445">
        <v>0</v>
      </c>
      <c r="F36" s="445">
        <f t="shared" ref="F36" si="3">+E36+F33</f>
        <v>1</v>
      </c>
      <c r="G36" s="448" t="e">
        <f t="shared" ref="G36" si="4">+C36/E36</f>
        <v>#DIV/0!</v>
      </c>
      <c r="H36" s="439">
        <f t="shared" ref="H36" si="5">+D36/$F$39</f>
        <v>0</v>
      </c>
      <c r="I36" s="442">
        <f t="shared" ref="I36" si="6">+H36/$G$26</f>
        <v>0</v>
      </c>
    </row>
    <row r="37" spans="2:9" ht="19.5" customHeight="1" x14ac:dyDescent="0.2">
      <c r="B37" s="16" t="s">
        <v>92</v>
      </c>
      <c r="C37" s="446"/>
      <c r="D37" s="446"/>
      <c r="E37" s="446"/>
      <c r="F37" s="446"/>
      <c r="G37" s="449"/>
      <c r="H37" s="440"/>
      <c r="I37" s="443"/>
    </row>
    <row r="38" spans="2:9" ht="19.5" customHeight="1" x14ac:dyDescent="0.2">
      <c r="B38" s="16" t="s">
        <v>93</v>
      </c>
      <c r="C38" s="447"/>
      <c r="D38" s="447"/>
      <c r="E38" s="447"/>
      <c r="F38" s="447"/>
      <c r="G38" s="450"/>
      <c r="H38" s="441"/>
      <c r="I38" s="444"/>
    </row>
    <row r="39" spans="2:9" ht="19.5" customHeight="1" x14ac:dyDescent="0.2">
      <c r="B39" s="16" t="s">
        <v>94</v>
      </c>
      <c r="C39" s="445"/>
      <c r="D39" s="445"/>
      <c r="E39" s="445">
        <v>0</v>
      </c>
      <c r="F39" s="445">
        <f t="shared" ref="F39" si="7">+E39+F36</f>
        <v>1</v>
      </c>
      <c r="G39" s="448" t="e">
        <f t="shared" ref="G39" si="8">+C39/E39</f>
        <v>#DIV/0!</v>
      </c>
      <c r="H39" s="439">
        <f t="shared" ref="H39" si="9">+D39/$F$39</f>
        <v>0</v>
      </c>
      <c r="I39" s="442">
        <f t="shared" ref="I39" si="10">+H39/$G$26</f>
        <v>0</v>
      </c>
    </row>
    <row r="40" spans="2:9" ht="19.5" customHeight="1" x14ac:dyDescent="0.2">
      <c r="B40" s="16" t="s">
        <v>95</v>
      </c>
      <c r="C40" s="446"/>
      <c r="D40" s="446"/>
      <c r="E40" s="446"/>
      <c r="F40" s="446"/>
      <c r="G40" s="449"/>
      <c r="H40" s="440"/>
      <c r="I40" s="443"/>
    </row>
    <row r="41" spans="2:9" ht="19.5" customHeight="1" x14ac:dyDescent="0.2">
      <c r="B41" s="16" t="s">
        <v>96</v>
      </c>
      <c r="C41" s="447"/>
      <c r="D41" s="447"/>
      <c r="E41" s="447"/>
      <c r="F41" s="447"/>
      <c r="G41" s="450"/>
      <c r="H41" s="441"/>
      <c r="I41" s="444"/>
    </row>
    <row r="42" spans="2:9" ht="54" customHeight="1" x14ac:dyDescent="0.2">
      <c r="B42" s="17" t="s">
        <v>97</v>
      </c>
      <c r="C42" s="230" t="s">
        <v>238</v>
      </c>
      <c r="D42" s="230"/>
      <c r="E42" s="230"/>
      <c r="F42" s="230"/>
      <c r="G42" s="230"/>
      <c r="H42" s="230"/>
      <c r="I42" s="230"/>
    </row>
    <row r="43" spans="2:9" ht="29.25" customHeight="1" x14ac:dyDescent="0.2">
      <c r="B43" s="263" t="s">
        <v>98</v>
      </c>
      <c r="C43" s="263"/>
      <c r="D43" s="263"/>
      <c r="E43" s="263"/>
      <c r="F43" s="263"/>
      <c r="G43" s="263"/>
      <c r="H43" s="263"/>
      <c r="I43" s="263"/>
    </row>
    <row r="44" spans="2:9" ht="45.75" customHeight="1" x14ac:dyDescent="0.2">
      <c r="B44" s="435"/>
      <c r="C44" s="435"/>
      <c r="D44" s="435"/>
      <c r="E44" s="435"/>
      <c r="F44" s="435"/>
      <c r="G44" s="435"/>
      <c r="H44" s="435"/>
      <c r="I44" s="435"/>
    </row>
    <row r="45" spans="2:9" ht="45.75" customHeight="1" x14ac:dyDescent="0.2">
      <c r="B45" s="435"/>
      <c r="C45" s="435"/>
      <c r="D45" s="435"/>
      <c r="E45" s="435"/>
      <c r="F45" s="435"/>
      <c r="G45" s="435"/>
      <c r="H45" s="435"/>
      <c r="I45" s="435"/>
    </row>
    <row r="46" spans="2:9" ht="45.75" customHeight="1" x14ac:dyDescent="0.2">
      <c r="B46" s="435"/>
      <c r="C46" s="435"/>
      <c r="D46" s="435"/>
      <c r="E46" s="435"/>
      <c r="F46" s="435"/>
      <c r="G46" s="435"/>
      <c r="H46" s="435"/>
      <c r="I46" s="435"/>
    </row>
    <row r="47" spans="2:9" ht="45.75" customHeight="1" x14ac:dyDescent="0.2">
      <c r="B47" s="435"/>
      <c r="C47" s="435"/>
      <c r="D47" s="435"/>
      <c r="E47" s="435"/>
      <c r="F47" s="435"/>
      <c r="G47" s="435"/>
      <c r="H47" s="435"/>
      <c r="I47" s="435"/>
    </row>
    <row r="48" spans="2:9" ht="45.75" customHeight="1" x14ac:dyDescent="0.2">
      <c r="B48" s="435"/>
      <c r="C48" s="435"/>
      <c r="D48" s="435"/>
      <c r="E48" s="435"/>
      <c r="F48" s="435"/>
      <c r="G48" s="435"/>
      <c r="H48" s="435"/>
      <c r="I48" s="435"/>
    </row>
    <row r="49" spans="2:9" ht="61.5" customHeight="1" x14ac:dyDescent="0.2">
      <c r="B49" s="8" t="s">
        <v>99</v>
      </c>
      <c r="C49" s="279" t="s">
        <v>237</v>
      </c>
      <c r="D49" s="436"/>
      <c r="E49" s="436"/>
      <c r="F49" s="436"/>
      <c r="G49" s="436"/>
      <c r="H49" s="436"/>
      <c r="I49" s="436"/>
    </row>
    <row r="50" spans="2:9" ht="37.5" customHeight="1" x14ac:dyDescent="0.2">
      <c r="B50" s="8" t="s">
        <v>100</v>
      </c>
      <c r="C50" s="437" t="s">
        <v>180</v>
      </c>
      <c r="D50" s="437"/>
      <c r="E50" s="437"/>
      <c r="F50" s="437"/>
      <c r="G50" s="437"/>
      <c r="H50" s="437"/>
      <c r="I50" s="437"/>
    </row>
    <row r="51" spans="2:9" ht="46.5" customHeight="1" x14ac:dyDescent="0.2">
      <c r="B51" s="18" t="s">
        <v>101</v>
      </c>
      <c r="C51" s="438" t="s">
        <v>102</v>
      </c>
      <c r="D51" s="438"/>
      <c r="E51" s="438"/>
      <c r="F51" s="438"/>
      <c r="G51" s="438"/>
      <c r="H51" s="438"/>
      <c r="I51" s="438"/>
    </row>
    <row r="52" spans="2:9" ht="29.25" customHeight="1" x14ac:dyDescent="0.2">
      <c r="B52" s="263" t="s">
        <v>103</v>
      </c>
      <c r="C52" s="263"/>
      <c r="D52" s="263"/>
      <c r="E52" s="263"/>
      <c r="F52" s="263"/>
      <c r="G52" s="263"/>
      <c r="H52" s="263"/>
      <c r="I52" s="263"/>
    </row>
    <row r="53" spans="2:9" ht="33" customHeight="1" x14ac:dyDescent="0.2">
      <c r="B53" s="434" t="s">
        <v>104</v>
      </c>
      <c r="C53" s="19" t="s">
        <v>105</v>
      </c>
      <c r="D53" s="252" t="s">
        <v>106</v>
      </c>
      <c r="E53" s="252"/>
      <c r="F53" s="252"/>
      <c r="G53" s="252" t="s">
        <v>107</v>
      </c>
      <c r="H53" s="252"/>
      <c r="I53" s="252"/>
    </row>
    <row r="54" spans="2:9" ht="31.5" customHeight="1" x14ac:dyDescent="0.2">
      <c r="B54" s="434"/>
      <c r="C54" s="96">
        <v>43740</v>
      </c>
      <c r="D54" s="229">
        <v>39</v>
      </c>
      <c r="E54" s="229"/>
      <c r="F54" s="229"/>
      <c r="G54" s="230" t="s">
        <v>249</v>
      </c>
      <c r="H54" s="230"/>
      <c r="I54" s="231"/>
    </row>
    <row r="55" spans="2:9" ht="31.5" customHeight="1" x14ac:dyDescent="0.2">
      <c r="B55" s="18" t="s">
        <v>108</v>
      </c>
      <c r="C55" s="232" t="s">
        <v>248</v>
      </c>
      <c r="D55" s="233"/>
      <c r="E55" s="234" t="s">
        <v>109</v>
      </c>
      <c r="F55" s="234"/>
      <c r="G55" s="235" t="s">
        <v>150</v>
      </c>
      <c r="H55" s="235"/>
      <c r="I55" s="236"/>
    </row>
    <row r="56" spans="2:9" ht="31.5" customHeight="1" x14ac:dyDescent="0.2">
      <c r="B56" s="18" t="s">
        <v>110</v>
      </c>
      <c r="C56" s="237" t="s">
        <v>235</v>
      </c>
      <c r="D56" s="237"/>
      <c r="E56" s="238" t="s">
        <v>111</v>
      </c>
      <c r="F56" s="238"/>
      <c r="G56" s="235" t="s">
        <v>151</v>
      </c>
      <c r="H56" s="235"/>
      <c r="I56" s="236"/>
    </row>
    <row r="57" spans="2:9" ht="31.5" customHeight="1" x14ac:dyDescent="0.2">
      <c r="B57" s="18" t="s">
        <v>112</v>
      </c>
      <c r="C57" s="432"/>
      <c r="D57" s="432"/>
      <c r="E57" s="433" t="s">
        <v>113</v>
      </c>
      <c r="F57" s="433"/>
      <c r="G57" s="432"/>
      <c r="H57" s="432"/>
      <c r="I57" s="432"/>
    </row>
    <row r="58" spans="2:9" ht="31.5" customHeight="1" x14ac:dyDescent="0.2">
      <c r="B58" s="18" t="s">
        <v>114</v>
      </c>
      <c r="C58" s="432"/>
      <c r="D58" s="432"/>
      <c r="E58" s="433"/>
      <c r="F58" s="433"/>
      <c r="G58" s="432"/>
      <c r="H58" s="432"/>
      <c r="I58" s="432"/>
    </row>
    <row r="59" spans="2:9" ht="15" hidden="1" x14ac:dyDescent="0.25">
      <c r="B59" s="20"/>
      <c r="C59" s="20"/>
      <c r="D59" s="21"/>
      <c r="E59" s="21"/>
      <c r="F59" s="21"/>
      <c r="G59" s="21"/>
      <c r="H59" s="21"/>
      <c r="I59" s="22"/>
    </row>
    <row r="60" spans="2:9" hidden="1" x14ac:dyDescent="0.2">
      <c r="B60" s="23"/>
      <c r="C60" s="24"/>
      <c r="D60" s="24"/>
      <c r="E60" s="25"/>
      <c r="F60" s="25"/>
      <c r="G60" s="26"/>
      <c r="H60" s="27"/>
      <c r="I60" s="24"/>
    </row>
    <row r="61" spans="2:9" hidden="1" x14ac:dyDescent="0.2">
      <c r="B61" s="23"/>
      <c r="C61" s="24"/>
      <c r="D61" s="24"/>
      <c r="E61" s="25"/>
      <c r="F61" s="25"/>
      <c r="G61" s="26"/>
      <c r="H61" s="27"/>
      <c r="I61" s="24"/>
    </row>
    <row r="62" spans="2:9" hidden="1" x14ac:dyDescent="0.2">
      <c r="B62" s="23"/>
      <c r="C62" s="24"/>
      <c r="D62" s="24"/>
      <c r="E62" s="25"/>
      <c r="F62" s="25"/>
      <c r="G62" s="26"/>
      <c r="H62" s="27"/>
      <c r="I62" s="24"/>
    </row>
    <row r="63" spans="2:9" hidden="1" x14ac:dyDescent="0.2">
      <c r="B63" s="23"/>
      <c r="C63" s="24"/>
      <c r="D63" s="24"/>
      <c r="E63" s="25"/>
      <c r="F63" s="25"/>
      <c r="G63" s="26"/>
      <c r="H63" s="27"/>
      <c r="I63" s="24"/>
    </row>
    <row r="64" spans="2:9" hidden="1" x14ac:dyDescent="0.2">
      <c r="B64" s="23"/>
      <c r="C64" s="24"/>
      <c r="D64" s="24"/>
      <c r="E64" s="25"/>
      <c r="F64" s="25"/>
      <c r="G64" s="26"/>
      <c r="H64" s="27"/>
      <c r="I64" s="24"/>
    </row>
    <row r="65" spans="2:9" hidden="1" x14ac:dyDescent="0.2">
      <c r="B65" s="23"/>
      <c r="C65" s="24"/>
      <c r="D65" s="24"/>
      <c r="E65" s="25"/>
      <c r="F65" s="25"/>
      <c r="G65" s="26"/>
      <c r="H65" s="27"/>
      <c r="I65" s="24"/>
    </row>
    <row r="66" spans="2:9" hidden="1" x14ac:dyDescent="0.2">
      <c r="B66" s="23"/>
      <c r="C66" s="24"/>
      <c r="D66" s="24"/>
      <c r="E66" s="25"/>
      <c r="F66" s="25"/>
      <c r="G66" s="26"/>
      <c r="H66" s="27"/>
      <c r="I66" s="24"/>
    </row>
    <row r="67" spans="2:9" hidden="1" x14ac:dyDescent="0.2">
      <c r="B67" s="23"/>
      <c r="C67" s="24"/>
      <c r="D67" s="24"/>
      <c r="E67" s="25"/>
      <c r="F67" s="25"/>
      <c r="G67" s="26"/>
      <c r="H67" s="27"/>
      <c r="I67" s="24"/>
    </row>
  </sheetData>
  <mergeCells count="93">
    <mergeCell ref="D10:E10"/>
    <mergeCell ref="F10:G10"/>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23:E23"/>
    <mergeCell ref="F23:I23"/>
    <mergeCell ref="C24:E24"/>
    <mergeCell ref="F24:I24"/>
    <mergeCell ref="C25:E25"/>
    <mergeCell ref="G25:I25"/>
    <mergeCell ref="C26:E26"/>
    <mergeCell ref="G26:I26"/>
    <mergeCell ref="C27:E27"/>
    <mergeCell ref="G27:I27"/>
    <mergeCell ref="B28:I28"/>
    <mergeCell ref="C42:I42"/>
    <mergeCell ref="H30:H32"/>
    <mergeCell ref="I30:I32"/>
    <mergeCell ref="C33:C35"/>
    <mergeCell ref="D33:D35"/>
    <mergeCell ref="E33:E35"/>
    <mergeCell ref="F33:F35"/>
    <mergeCell ref="G33:G35"/>
    <mergeCell ref="H33:H35"/>
    <mergeCell ref="I33:I35"/>
    <mergeCell ref="C30:C32"/>
    <mergeCell ref="D30:D32"/>
    <mergeCell ref="E30:E32"/>
    <mergeCell ref="F30:F32"/>
    <mergeCell ref="G30:G32"/>
    <mergeCell ref="I36:I38"/>
    <mergeCell ref="H39:H41"/>
    <mergeCell ref="I39:I41"/>
    <mergeCell ref="C36:C38"/>
    <mergeCell ref="D36:D38"/>
    <mergeCell ref="E36:E38"/>
    <mergeCell ref="F36:F38"/>
    <mergeCell ref="G36:G38"/>
    <mergeCell ref="H36:H38"/>
    <mergeCell ref="C39:C41"/>
    <mergeCell ref="D39:D41"/>
    <mergeCell ref="E39:E41"/>
    <mergeCell ref="F39:F41"/>
    <mergeCell ref="G39:G41"/>
    <mergeCell ref="B43:I43"/>
    <mergeCell ref="B44:I48"/>
    <mergeCell ref="C49:I49"/>
    <mergeCell ref="C50:I50"/>
    <mergeCell ref="B52:I52"/>
    <mergeCell ref="C51:I51"/>
    <mergeCell ref="B53:B54"/>
    <mergeCell ref="D53:F53"/>
    <mergeCell ref="G53:I53"/>
    <mergeCell ref="D54:F54"/>
    <mergeCell ref="G54:I54"/>
    <mergeCell ref="C57:D57"/>
    <mergeCell ref="E57:F58"/>
    <mergeCell ref="G57:I58"/>
    <mergeCell ref="C58:D58"/>
    <mergeCell ref="C55:D55"/>
    <mergeCell ref="E55:F55"/>
    <mergeCell ref="G55:I55"/>
    <mergeCell ref="C56:D56"/>
    <mergeCell ref="E56:F56"/>
    <mergeCell ref="G56:I56"/>
    <mergeCell ref="B2:B5"/>
    <mergeCell ref="C2:I2"/>
    <mergeCell ref="C3:I3"/>
    <mergeCell ref="C4:I4"/>
    <mergeCell ref="C5:F5"/>
    <mergeCell ref="G5:I5"/>
  </mergeCells>
  <dataValidations disablePrompts="1" count="6">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#REF!</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$M$20:$M$22</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#REF!</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Metas_Magnitud</vt:lpstr>
      <vt:lpstr>Anualización</vt:lpstr>
      <vt:lpstr>HV 1</vt:lpstr>
      <vt:lpstr>ACT_HV1</vt:lpstr>
      <vt:lpstr>HV 2</vt:lpstr>
      <vt:lpstr>ACT_HV2</vt:lpstr>
      <vt:lpstr>HV 3</vt:lpstr>
      <vt:lpstr>ACT_HV3</vt:lpstr>
      <vt:lpstr>HV_4 MIPG</vt:lpstr>
      <vt:lpstr>ACT 4_MIPG</vt:lpstr>
      <vt:lpstr>'HV 1'!Área_de_impresión</vt:lpstr>
      <vt:lpstr>'HV 2'!Área_de_impresión</vt:lpstr>
      <vt:lpstr>'HV 3'!Área_de_impresión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Leandro Buitrago Zarabanda</dc:creator>
  <cp:lastModifiedBy>Luz Dary Guerrero Tibata</cp:lastModifiedBy>
  <dcterms:created xsi:type="dcterms:W3CDTF">2019-01-28T18:41:09Z</dcterms:created>
  <dcterms:modified xsi:type="dcterms:W3CDTF">2020-01-23T12:28:04Z</dcterms:modified>
</cp:coreProperties>
</file>