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 ldguerrero\Documents\5. POAS DARY SSM 2019\1. PLANES OPERATIVOS ANUALES 2019\1. POAS INVERSIÓN\5. Poas_Dic\"/>
    </mc:Choice>
  </mc:AlternateContent>
  <bookViews>
    <workbookView xWindow="0" yWindow="0" windowWidth="20490" windowHeight="7155"/>
  </bookViews>
  <sheets>
    <sheet name="Sección 1. Metas - Magnitud" sheetId="4" r:id="rId1"/>
    <sheet name="Sección 2. Metas - Presupuesto" sheetId="19" r:id="rId2"/>
    <sheet name="Sección 3. Metas Producto" sheetId="6" state="hidden" r:id="rId3"/>
    <sheet name="Sección 4. Territorialización" sheetId="7" state="hidden" r:id="rId4"/>
    <sheet name="HV 1_SUBSECRET" sheetId="2" r:id="rId5"/>
    <sheet name="1_Act_Subs" sheetId="3" r:id="rId6"/>
    <sheet name="HV 2 Dir.Reprt_Jud" sheetId="9" r:id="rId7"/>
    <sheet name="2_Act_R.Jd" sheetId="10" r:id="rId8"/>
    <sheet name="HV 3_Dir.Norm_concp" sheetId="11" r:id="rId9"/>
    <sheet name="3_Act_Norm" sheetId="12" r:id="rId10"/>
    <sheet name="HV 4_Dir.Contrat" sheetId="13" r:id="rId11"/>
    <sheet name="4_Act_Contrat" sheetId="14" r:id="rId12"/>
    <sheet name="HV 5_Dir.Cobro C" sheetId="16" r:id="rId13"/>
    <sheet name="5_Act_Cobro C" sheetId="15" r:id="rId14"/>
    <sheet name="HV 6_Pasivos " sheetId="17" r:id="rId15"/>
    <sheet name="6_Act_pasivos " sheetId="18" r:id="rId16"/>
    <sheet name="Variables" sheetId="8" r:id="rId17"/>
  </sheets>
  <externalReferences>
    <externalReference r:id="rId18"/>
    <externalReference r:id="rId19"/>
    <externalReference r:id="rId20"/>
  </externalReferences>
  <definedNames>
    <definedName name="_xlnm._FilterDatabase" localSheetId="16" hidden="1">Variables!$C$2:$C$8</definedName>
    <definedName name="_xlnm.Print_Area" localSheetId="4">'HV 1_SUBSECRET'!$A$1:$I$67</definedName>
    <definedName name="_xlnm.Print_Area" localSheetId="6">'HV 2 Dir.Reprt_Jud'!$A$1:$I$67</definedName>
    <definedName name="_xlnm.Print_Area" localSheetId="8">'HV 3_Dir.Norm_concp'!$A$1:$I$67</definedName>
    <definedName name="_xlnm.Print_Area" localSheetId="10">'HV 4_Dir.Contrat'!$A$1:$I$67</definedName>
    <definedName name="_xlnm.Print_Area" localSheetId="12">'HV 5_Dir.Cobro C'!$A$1:$I$67</definedName>
    <definedName name="_xlnm.Print_Area" localSheetId="14">'HV 6_Pasivos '!$A$1:$I$67</definedName>
    <definedName name="_xlnm.Print_Area" localSheetId="2">'Sección 3. Metas Producto'!$A$2:$AF$14</definedName>
    <definedName name="_xlnm.Print_Area" localSheetId="3">'Sección 4. Territorialización'!$A$1:$S$63</definedName>
    <definedName name="CONDICION_POBLACIONAL" localSheetId="0">#REF!</definedName>
    <definedName name="CONDICION_POBLACIONAL" localSheetId="2">#REF!</definedName>
    <definedName name="CONDICION_POBLACIONAL" localSheetId="3">#REF!</definedName>
    <definedName name="CONDICION_POBLACIONAL" localSheetId="16">#REF!</definedName>
    <definedName name="CONDICION_POBLACIONAL">[1]Variables!$C$1:$C$24</definedName>
    <definedName name="GRUPO_ETAREO" localSheetId="0">#REF!</definedName>
    <definedName name="GRUPO_ETAREO" localSheetId="2">#REF!</definedName>
    <definedName name="GRUPO_ETAREO" localSheetId="3">#REF!</definedName>
    <definedName name="GRUPO_ETAREO" localSheetId="16">[2]Variables!$A$1:$A$8</definedName>
    <definedName name="GRUPO_ETAREO">[1]Variables!$A$1:$A$8</definedName>
    <definedName name="GRUPO_ETAREOS" localSheetId="0">#REF!</definedName>
    <definedName name="GRUPO_ETAREOS" localSheetId="2">#REF!</definedName>
    <definedName name="GRUPO_ETAREOS" localSheetId="3">#REF!</definedName>
    <definedName name="GRUPO_ETAREOS" localSheetId="16">#REF!</definedName>
    <definedName name="GRUPO_ETAREOS">#REF!</definedName>
    <definedName name="GRUPO_ETARIO" localSheetId="0">#REF!</definedName>
    <definedName name="GRUPO_ETARIO" localSheetId="2">#REF!</definedName>
    <definedName name="GRUPO_ETARIO" localSheetId="3">#REF!</definedName>
    <definedName name="GRUPO_ETARIO" localSheetId="16">#REF!</definedName>
    <definedName name="GRUPO_ETARIO">#REF!</definedName>
    <definedName name="GRUPO_ETNICO" localSheetId="0">#REF!</definedName>
    <definedName name="GRUPO_ETNICO" localSheetId="2">#REF!</definedName>
    <definedName name="GRUPO_ETNICO" localSheetId="3">#REF!</definedName>
    <definedName name="GRUPO_ETNICO" localSheetId="16">#REF!</definedName>
    <definedName name="GRUPO_ETNICO">#REF!</definedName>
    <definedName name="GRUPOETNICO" localSheetId="0">#REF!</definedName>
    <definedName name="GRUPOETNICO" localSheetId="2">#REF!</definedName>
    <definedName name="GRUPOETNICO" localSheetId="3">#REF!</definedName>
    <definedName name="GRUPOETNICO" localSheetId="16">#REF!</definedName>
    <definedName name="GRUPOETNICO">#REF!</definedName>
    <definedName name="GRUPOS_ETNICOS" localSheetId="0">#REF!</definedName>
    <definedName name="GRUPOS_ETNICOS" localSheetId="2">#REF!</definedName>
    <definedName name="GRUPOS_ETNICOS" localSheetId="3">#REF!</definedName>
    <definedName name="GRUPOS_ETNICOS" localSheetId="16">#REF!</definedName>
    <definedName name="GRUPOS_ETNICOS">[1]Variables!$H$1:$H$8</definedName>
    <definedName name="LOCALIDAD" localSheetId="0">#REF!</definedName>
    <definedName name="LOCALIDAD" localSheetId="2">#REF!</definedName>
    <definedName name="LOCALIDAD" localSheetId="3">#REF!</definedName>
    <definedName name="LOCALIDAD" localSheetId="16">#REF!</definedName>
    <definedName name="LOCALIDAD">#REF!</definedName>
    <definedName name="LOCALIZACION" localSheetId="0">#REF!</definedName>
    <definedName name="LOCALIZACION" localSheetId="2">#REF!</definedName>
    <definedName name="LOCALIZACION" localSheetId="3">#REF!</definedName>
    <definedName name="LOCALIZACION" localSheetId="16">#REF!</definedName>
    <definedName name="LOCALIZACION">#REF!</definedName>
  </definedNames>
  <calcPr calcId="162913"/>
</workbook>
</file>

<file path=xl/calcChain.xml><?xml version="1.0" encoding="utf-8"?>
<calcChain xmlns="http://schemas.openxmlformats.org/spreadsheetml/2006/main">
  <c r="M32" i="4" l="1"/>
  <c r="N32" i="4"/>
  <c r="O32" i="4"/>
  <c r="P32" i="4"/>
  <c r="Q32" i="4"/>
  <c r="R32" i="4"/>
  <c r="S32" i="4"/>
  <c r="T32" i="4"/>
  <c r="U32" i="4"/>
  <c r="V32" i="4"/>
  <c r="W32" i="4"/>
  <c r="L32" i="4"/>
  <c r="H31" i="17" l="1"/>
  <c r="H32" i="17"/>
  <c r="H33" i="17"/>
  <c r="H34" i="17"/>
  <c r="H35" i="17"/>
  <c r="H36" i="17"/>
  <c r="H37" i="17"/>
  <c r="H38" i="17"/>
  <c r="H39" i="17"/>
  <c r="H40" i="17"/>
  <c r="H41" i="17"/>
  <c r="H30" i="17"/>
  <c r="G31" i="17"/>
  <c r="G32" i="17"/>
  <c r="G33" i="17"/>
  <c r="G34" i="17"/>
  <c r="G35" i="17"/>
  <c r="G36" i="17"/>
  <c r="G37" i="17"/>
  <c r="G38" i="17"/>
  <c r="G39" i="17"/>
  <c r="G40" i="17"/>
  <c r="G41" i="17"/>
  <c r="G30" i="17"/>
  <c r="F32" i="16"/>
  <c r="F33" i="16" s="1"/>
  <c r="F34" i="16" s="1"/>
  <c r="F35" i="16" s="1"/>
  <c r="F36" i="16" s="1"/>
  <c r="F37" i="16" s="1"/>
  <c r="F38" i="16" s="1"/>
  <c r="F39" i="16" s="1"/>
  <c r="F40" i="16" s="1"/>
  <c r="F41" i="16" s="1"/>
  <c r="D32" i="16"/>
  <c r="D33" i="16" s="1"/>
  <c r="D34" i="16" s="1"/>
  <c r="D35" i="16" s="1"/>
  <c r="D36" i="16" s="1"/>
  <c r="D37" i="16" s="1"/>
  <c r="D38" i="16" s="1"/>
  <c r="D39" i="16" s="1"/>
  <c r="D40" i="16" s="1"/>
  <c r="D41" i="16" s="1"/>
  <c r="Y30" i="4" l="1"/>
  <c r="F14" i="19" l="1"/>
  <c r="F15" i="19"/>
  <c r="F17" i="19"/>
  <c r="R28" i="4" l="1"/>
  <c r="U28" i="4"/>
  <c r="D30" i="17" l="1"/>
  <c r="D30" i="16"/>
  <c r="D31" i="16"/>
  <c r="I31" i="16" s="1"/>
  <c r="I30" i="16"/>
  <c r="D30" i="13"/>
  <c r="D31" i="13" s="1"/>
  <c r="D30" i="11"/>
  <c r="D31" i="11" s="1"/>
  <c r="D30" i="9"/>
  <c r="I30" i="9" s="1"/>
  <c r="F30" i="9"/>
  <c r="F31" i="9" s="1"/>
  <c r="F32" i="9" s="1"/>
  <c r="F33" i="9" s="1"/>
  <c r="F34" i="9" s="1"/>
  <c r="F35" i="9" s="1"/>
  <c r="G31" i="9"/>
  <c r="G32" i="9"/>
  <c r="G33" i="9"/>
  <c r="G34" i="9"/>
  <c r="G35" i="9"/>
  <c r="G36" i="9"/>
  <c r="G37" i="9"/>
  <c r="G38" i="9"/>
  <c r="G39" i="9"/>
  <c r="G40" i="9"/>
  <c r="G41" i="9"/>
  <c r="C14" i="2"/>
  <c r="D30" i="2"/>
  <c r="D31" i="2" s="1"/>
  <c r="F30" i="2"/>
  <c r="F31" i="2" s="1"/>
  <c r="F32" i="2" s="1"/>
  <c r="F33" i="2" s="1"/>
  <c r="F34" i="2" s="1"/>
  <c r="F35" i="2" s="1"/>
  <c r="F36" i="2" s="1"/>
  <c r="F37" i="2" s="1"/>
  <c r="F38" i="2" s="1"/>
  <c r="F39" i="2" s="1"/>
  <c r="F40" i="2" s="1"/>
  <c r="F41" i="2" s="1"/>
  <c r="G31" i="2"/>
  <c r="G32" i="2"/>
  <c r="G33" i="2"/>
  <c r="G34" i="2"/>
  <c r="G35" i="2"/>
  <c r="G36" i="2"/>
  <c r="G37" i="2"/>
  <c r="G38" i="2"/>
  <c r="G39" i="2"/>
  <c r="G40" i="2"/>
  <c r="G41" i="2"/>
  <c r="L30" i="4"/>
  <c r="M30" i="4"/>
  <c r="N30" i="4"/>
  <c r="O30" i="4"/>
  <c r="P30" i="4"/>
  <c r="Q30" i="4"/>
  <c r="R30" i="4"/>
  <c r="S30" i="4"/>
  <c r="T30" i="4"/>
  <c r="U30" i="4"/>
  <c r="V30" i="4"/>
  <c r="W30" i="4"/>
  <c r="L31" i="4"/>
  <c r="X31" i="4" s="1"/>
  <c r="K31" i="19"/>
  <c r="G30" i="2"/>
  <c r="F30" i="17"/>
  <c r="I18" i="14"/>
  <c r="I18" i="12"/>
  <c r="I18" i="10"/>
  <c r="I18" i="3"/>
  <c r="I27" i="15"/>
  <c r="G18" i="12"/>
  <c r="D18" i="12"/>
  <c r="D18" i="3"/>
  <c r="D27" i="15"/>
  <c r="C14" i="16"/>
  <c r="C14" i="13"/>
  <c r="C14" i="11"/>
  <c r="C14" i="9"/>
  <c r="C14" i="17"/>
  <c r="Y27" i="4"/>
  <c r="Y24" i="4"/>
  <c r="Y21" i="4"/>
  <c r="Y18" i="4"/>
  <c r="Y15" i="4"/>
  <c r="O32" i="19"/>
  <c r="P32" i="19"/>
  <c r="Q32" i="19"/>
  <c r="R32" i="19"/>
  <c r="S32" i="19"/>
  <c r="T32" i="19"/>
  <c r="U32" i="19"/>
  <c r="V32" i="19"/>
  <c r="W32" i="19"/>
  <c r="X32" i="19"/>
  <c r="Y32" i="19"/>
  <c r="N32" i="19"/>
  <c r="O31" i="19"/>
  <c r="P31" i="19"/>
  <c r="Q31" i="19"/>
  <c r="R31" i="19"/>
  <c r="S31" i="19"/>
  <c r="T31" i="19"/>
  <c r="U31" i="19"/>
  <c r="V31" i="19"/>
  <c r="W31" i="19"/>
  <c r="X31" i="19"/>
  <c r="Y31" i="19"/>
  <c r="N31" i="19"/>
  <c r="M30" i="19"/>
  <c r="M27" i="19"/>
  <c r="M24" i="19"/>
  <c r="M21" i="19"/>
  <c r="M18" i="19"/>
  <c r="M15" i="19"/>
  <c r="G32" i="19"/>
  <c r="H32" i="19"/>
  <c r="I32" i="19"/>
  <c r="J32" i="19"/>
  <c r="M32" i="19" s="1"/>
  <c r="K32" i="19"/>
  <c r="G31" i="19"/>
  <c r="H31" i="19"/>
  <c r="I31" i="19"/>
  <c r="J31" i="19"/>
  <c r="F30" i="19"/>
  <c r="F29" i="19"/>
  <c r="F27" i="19"/>
  <c r="F26" i="19"/>
  <c r="F24" i="19"/>
  <c r="F23" i="19"/>
  <c r="F21" i="19"/>
  <c r="F20" i="19"/>
  <c r="F18" i="19"/>
  <c r="D7" i="19"/>
  <c r="D8" i="19"/>
  <c r="D9" i="19"/>
  <c r="D6" i="19"/>
  <c r="Z30" i="19"/>
  <c r="Z29" i="19"/>
  <c r="AA29" i="19" s="1"/>
  <c r="Z27" i="19"/>
  <c r="Z26" i="19"/>
  <c r="AA26" i="19" s="1"/>
  <c r="Z24" i="19"/>
  <c r="Z23" i="19"/>
  <c r="AA23" i="19" s="1"/>
  <c r="Z21" i="19"/>
  <c r="Z20" i="19"/>
  <c r="Z18" i="19"/>
  <c r="Z17" i="19"/>
  <c r="AB17" i="19" s="1"/>
  <c r="Z15" i="19"/>
  <c r="Z14" i="19"/>
  <c r="AA14" i="19" s="1"/>
  <c r="W28" i="4"/>
  <c r="W27" i="4"/>
  <c r="Y25" i="19" s="1"/>
  <c r="V28" i="4"/>
  <c r="V27" i="4"/>
  <c r="U27" i="4"/>
  <c r="W25" i="19" s="1"/>
  <c r="T28" i="4"/>
  <c r="T27" i="4"/>
  <c r="V25" i="19" s="1"/>
  <c r="S28" i="4"/>
  <c r="S27" i="4"/>
  <c r="U25" i="19" s="1"/>
  <c r="R27" i="4"/>
  <c r="T25" i="19" s="1"/>
  <c r="Q28" i="4"/>
  <c r="Q27" i="4"/>
  <c r="S25" i="19" s="1"/>
  <c r="L27" i="4"/>
  <c r="N25" i="19" s="1"/>
  <c r="M27" i="4"/>
  <c r="N27" i="4"/>
  <c r="P25" i="19" s="1"/>
  <c r="O27" i="4"/>
  <c r="P27" i="4"/>
  <c r="R25" i="19" s="1"/>
  <c r="L28" i="4"/>
  <c r="M28" i="4"/>
  <c r="N28" i="4"/>
  <c r="N29" i="4" s="1"/>
  <c r="O28" i="4"/>
  <c r="P28" i="4"/>
  <c r="W25" i="4"/>
  <c r="W24" i="4"/>
  <c r="Y22" i="19" s="1"/>
  <c r="V25" i="4"/>
  <c r="V24" i="4"/>
  <c r="X22" i="19" s="1"/>
  <c r="U25" i="4"/>
  <c r="U26" i="4" s="1"/>
  <c r="U24" i="4"/>
  <c r="W22" i="19" s="1"/>
  <c r="T25" i="4"/>
  <c r="T24" i="4"/>
  <c r="V22" i="19" s="1"/>
  <c r="S25" i="4"/>
  <c r="S24" i="4"/>
  <c r="R25" i="4"/>
  <c r="R24" i="4"/>
  <c r="T22" i="19" s="1"/>
  <c r="Q25" i="4"/>
  <c r="Q24" i="4"/>
  <c r="S22" i="19" s="1"/>
  <c r="L24" i="4"/>
  <c r="N22" i="19" s="1"/>
  <c r="M24" i="4"/>
  <c r="O22" i="19" s="1"/>
  <c r="N24" i="4"/>
  <c r="O24" i="4"/>
  <c r="Q22" i="19" s="1"/>
  <c r="P24" i="4"/>
  <c r="R22" i="19" s="1"/>
  <c r="L25" i="4"/>
  <c r="M25" i="4"/>
  <c r="N25" i="4"/>
  <c r="O25" i="4"/>
  <c r="P25" i="4"/>
  <c r="W22" i="4"/>
  <c r="W21" i="4"/>
  <c r="Y19" i="19" s="1"/>
  <c r="V22" i="4"/>
  <c r="V21" i="4"/>
  <c r="U22" i="4"/>
  <c r="U21" i="4"/>
  <c r="T22" i="4"/>
  <c r="T21" i="4"/>
  <c r="V19" i="19" s="1"/>
  <c r="S22" i="4"/>
  <c r="S23" i="4" s="1"/>
  <c r="S21" i="4"/>
  <c r="U19" i="19" s="1"/>
  <c r="R22" i="4"/>
  <c r="R21" i="4"/>
  <c r="T19" i="19" s="1"/>
  <c r="Q22" i="4"/>
  <c r="Q21" i="4"/>
  <c r="S19" i="19" s="1"/>
  <c r="P22" i="4"/>
  <c r="P21" i="4"/>
  <c r="R19" i="19" s="1"/>
  <c r="O22" i="4"/>
  <c r="O21" i="4"/>
  <c r="N22" i="4"/>
  <c r="N21" i="4"/>
  <c r="M22" i="4"/>
  <c r="M21" i="4"/>
  <c r="O19" i="19" s="1"/>
  <c r="L22" i="4"/>
  <c r="L21" i="4"/>
  <c r="N19" i="19" s="1"/>
  <c r="W19" i="4"/>
  <c r="W18" i="4"/>
  <c r="Y16" i="19" s="1"/>
  <c r="V19" i="4"/>
  <c r="V20" i="4" s="1"/>
  <c r="V18" i="4"/>
  <c r="X16" i="19" s="1"/>
  <c r="U19" i="4"/>
  <c r="U18" i="4"/>
  <c r="W16" i="19" s="1"/>
  <c r="T19" i="4"/>
  <c r="T18" i="4"/>
  <c r="S19" i="4"/>
  <c r="S18" i="4"/>
  <c r="R19" i="4"/>
  <c r="R18" i="4"/>
  <c r="T16" i="19" s="1"/>
  <c r="Q19" i="4"/>
  <c r="Q20" i="4" s="1"/>
  <c r="Q18" i="4"/>
  <c r="S16" i="19" s="1"/>
  <c r="L18" i="4"/>
  <c r="M18" i="4"/>
  <c r="O16" i="19" s="1"/>
  <c r="N18" i="4"/>
  <c r="O18" i="4"/>
  <c r="Q16" i="19" s="1"/>
  <c r="P18" i="4"/>
  <c r="R16" i="19" s="1"/>
  <c r="L19" i="4"/>
  <c r="M19" i="4"/>
  <c r="N19" i="4"/>
  <c r="O19" i="4"/>
  <c r="P19" i="4"/>
  <c r="P20" i="4" s="1"/>
  <c r="W16" i="4"/>
  <c r="W15" i="4"/>
  <c r="Y13" i="19" s="1"/>
  <c r="V16" i="4"/>
  <c r="V15" i="4"/>
  <c r="U16" i="4"/>
  <c r="U15" i="4"/>
  <c r="T16" i="4"/>
  <c r="T15" i="4"/>
  <c r="V13" i="19" s="1"/>
  <c r="S16" i="4"/>
  <c r="S15" i="4"/>
  <c r="U13" i="19" s="1"/>
  <c r="R16" i="4"/>
  <c r="R15" i="4"/>
  <c r="T13" i="19" s="1"/>
  <c r="Q16" i="4"/>
  <c r="Q15" i="4"/>
  <c r="S13" i="19" s="1"/>
  <c r="L15" i="4"/>
  <c r="N13" i="19" s="1"/>
  <c r="M15" i="4"/>
  <c r="N15" i="4"/>
  <c r="P13" i="19" s="1"/>
  <c r="O15" i="4"/>
  <c r="P15" i="4"/>
  <c r="R13" i="19" s="1"/>
  <c r="L16" i="4"/>
  <c r="M16" i="4"/>
  <c r="N16" i="4"/>
  <c r="O16" i="4"/>
  <c r="P16" i="4"/>
  <c r="K31" i="4"/>
  <c r="K30" i="4"/>
  <c r="K28" i="4"/>
  <c r="K27" i="4"/>
  <c r="K25" i="4"/>
  <c r="K24" i="4"/>
  <c r="K22" i="4"/>
  <c r="K21" i="4"/>
  <c r="K19" i="4"/>
  <c r="K18" i="4"/>
  <c r="K16" i="4"/>
  <c r="K15" i="4"/>
  <c r="J30" i="4"/>
  <c r="J27" i="4"/>
  <c r="J24" i="4"/>
  <c r="J21" i="4"/>
  <c r="J18" i="4"/>
  <c r="J15" i="4"/>
  <c r="I30" i="4"/>
  <c r="C28" i="19" s="1"/>
  <c r="I27" i="4"/>
  <c r="C25" i="19" s="1"/>
  <c r="I24" i="4"/>
  <c r="C22" i="19" s="1"/>
  <c r="I21" i="4"/>
  <c r="C19" i="19" s="1"/>
  <c r="I18" i="4"/>
  <c r="C16" i="19" s="1"/>
  <c r="I15" i="4"/>
  <c r="C13" i="19" s="1"/>
  <c r="AB29" i="19"/>
  <c r="U29" i="4"/>
  <c r="T26" i="4"/>
  <c r="R26" i="4"/>
  <c r="L26" i="4"/>
  <c r="T23" i="4"/>
  <c r="M23" i="4"/>
  <c r="U20" i="4"/>
  <c r="M20" i="4"/>
  <c r="L17" i="4"/>
  <c r="G27" i="15"/>
  <c r="G16" i="18"/>
  <c r="D16" i="18"/>
  <c r="G41" i="16"/>
  <c r="G36" i="16"/>
  <c r="G35" i="16"/>
  <c r="F30" i="16"/>
  <c r="F31" i="16"/>
  <c r="H31" i="16" s="1"/>
  <c r="H30" i="16"/>
  <c r="G18" i="14"/>
  <c r="D18" i="14"/>
  <c r="G41" i="13"/>
  <c r="G40" i="13"/>
  <c r="G39" i="13"/>
  <c r="G38" i="13"/>
  <c r="G37" i="13"/>
  <c r="G36" i="13"/>
  <c r="G35" i="13"/>
  <c r="G34" i="13"/>
  <c r="G33" i="13"/>
  <c r="G32" i="13"/>
  <c r="G31" i="13"/>
  <c r="G30" i="13"/>
  <c r="F30" i="13"/>
  <c r="F31" i="13" s="1"/>
  <c r="F32" i="13" s="1"/>
  <c r="F33" i="13" s="1"/>
  <c r="F34" i="13" s="1"/>
  <c r="F35" i="13" s="1"/>
  <c r="F36" i="13" s="1"/>
  <c r="F37" i="13" s="1"/>
  <c r="F38" i="13" s="1"/>
  <c r="F39" i="13" s="1"/>
  <c r="F40" i="13" s="1"/>
  <c r="F41" i="13" s="1"/>
  <c r="G41" i="11"/>
  <c r="G40" i="11"/>
  <c r="G39" i="11"/>
  <c r="G38" i="11"/>
  <c r="G37" i="11"/>
  <c r="G36" i="11"/>
  <c r="G35" i="11"/>
  <c r="G34" i="11"/>
  <c r="G33" i="11"/>
  <c r="G32" i="11"/>
  <c r="G31" i="11"/>
  <c r="G30" i="11"/>
  <c r="F30" i="11"/>
  <c r="F31" i="11" s="1"/>
  <c r="F32" i="11" s="1"/>
  <c r="F33" i="11" s="1"/>
  <c r="F34" i="11" s="1"/>
  <c r="F35" i="11" s="1"/>
  <c r="H30" i="11"/>
  <c r="G18" i="10"/>
  <c r="D18" i="10"/>
  <c r="G30" i="9"/>
  <c r="H30" i="9"/>
  <c r="I36" i="16"/>
  <c r="T23" i="8"/>
  <c r="S23" i="8"/>
  <c r="R23" i="8"/>
  <c r="S63" i="7"/>
  <c r="I13" i="6"/>
  <c r="C9" i="6"/>
  <c r="C8" i="6"/>
  <c r="C7" i="6"/>
  <c r="G18" i="3"/>
  <c r="I35" i="16"/>
  <c r="AA17" i="19"/>
  <c r="T17" i="4" l="1"/>
  <c r="T29" i="4"/>
  <c r="R20" i="4"/>
  <c r="M26" i="4"/>
  <c r="N17" i="4"/>
  <c r="V26" i="4"/>
  <c r="I32" i="16"/>
  <c r="Q17" i="4"/>
  <c r="P23" i="4"/>
  <c r="X21" i="4"/>
  <c r="R23" i="4"/>
  <c r="S29" i="4"/>
  <c r="I30" i="11"/>
  <c r="W29" i="4"/>
  <c r="W20" i="4"/>
  <c r="W23" i="4"/>
  <c r="W26" i="4"/>
  <c r="O20" i="4"/>
  <c r="L23" i="4"/>
  <c r="Z32" i="19"/>
  <c r="O26" i="4"/>
  <c r="F32" i="19"/>
  <c r="Q26" i="4"/>
  <c r="D31" i="9"/>
  <c r="I31" i="9" s="1"/>
  <c r="I30" i="2"/>
  <c r="I30" i="17"/>
  <c r="AB26" i="19"/>
  <c r="O17" i="4"/>
  <c r="Q13" i="19"/>
  <c r="U17" i="4"/>
  <c r="W13" i="19"/>
  <c r="V17" i="4"/>
  <c r="X13" i="19"/>
  <c r="N20" i="4"/>
  <c r="P16" i="19"/>
  <c r="X18" i="4"/>
  <c r="N16" i="19"/>
  <c r="N26" i="4"/>
  <c r="P22" i="19"/>
  <c r="S17" i="4"/>
  <c r="W17" i="4"/>
  <c r="R17" i="4"/>
  <c r="M17" i="4"/>
  <c r="O13" i="19"/>
  <c r="S20" i="4"/>
  <c r="U16" i="19"/>
  <c r="T20" i="4"/>
  <c r="V16" i="19"/>
  <c r="N23" i="4"/>
  <c r="P19" i="19"/>
  <c r="O23" i="4"/>
  <c r="Q19" i="19"/>
  <c r="U23" i="4"/>
  <c r="W19" i="19"/>
  <c r="V23" i="4"/>
  <c r="X19" i="19"/>
  <c r="S26" i="4"/>
  <c r="U22" i="19"/>
  <c r="O29" i="4"/>
  <c r="Q25" i="19"/>
  <c r="M29" i="4"/>
  <c r="O25" i="19"/>
  <c r="V29" i="4"/>
  <c r="X25" i="19"/>
  <c r="P26" i="4"/>
  <c r="X25" i="4"/>
  <c r="L29" i="4"/>
  <c r="X30" i="4"/>
  <c r="X32" i="4" s="1"/>
  <c r="AB20" i="19"/>
  <c r="F31" i="19"/>
  <c r="P17" i="4"/>
  <c r="X15" i="4"/>
  <c r="Q29" i="4"/>
  <c r="X22" i="4"/>
  <c r="X23" i="4" s="1"/>
  <c r="X16" i="4"/>
  <c r="I31" i="2"/>
  <c r="H31" i="2"/>
  <c r="D32" i="2"/>
  <c r="AA28" i="19"/>
  <c r="AB28" i="19"/>
  <c r="H31" i="11"/>
  <c r="I31" i="11"/>
  <c r="D32" i="11"/>
  <c r="F36" i="9"/>
  <c r="F36" i="11"/>
  <c r="F37" i="11" s="1"/>
  <c r="F38" i="11" s="1"/>
  <c r="F39" i="11" s="1"/>
  <c r="F40" i="11" s="1"/>
  <c r="F41" i="11" s="1"/>
  <c r="I31" i="13"/>
  <c r="D32" i="13"/>
  <c r="H31" i="13"/>
  <c r="L20" i="4"/>
  <c r="R29" i="4"/>
  <c r="AA20" i="19"/>
  <c r="D31" i="17"/>
  <c r="AB14" i="19"/>
  <c r="Z31" i="19"/>
  <c r="X24" i="4"/>
  <c r="P29" i="4"/>
  <c r="H30" i="2"/>
  <c r="X19" i="4"/>
  <c r="X20" i="4" s="1"/>
  <c r="D32" i="9"/>
  <c r="I30" i="13"/>
  <c r="AB23" i="19"/>
  <c r="H30" i="13"/>
  <c r="X27" i="4"/>
  <c r="X28" i="4"/>
  <c r="I37" i="16"/>
  <c r="Q23" i="4"/>
  <c r="F37" i="9"/>
  <c r="F38" i="9" s="1"/>
  <c r="F39" i="9" s="1"/>
  <c r="F40" i="9" s="1"/>
  <c r="F41" i="9" s="1"/>
  <c r="H31" i="9" l="1"/>
  <c r="I33" i="16"/>
  <c r="X26" i="4"/>
  <c r="Z25" i="19"/>
  <c r="AA25" i="19" s="1"/>
  <c r="Z13" i="19"/>
  <c r="AA13" i="19" s="1"/>
  <c r="Z19" i="19"/>
  <c r="Z22" i="19"/>
  <c r="AB22" i="19" s="1"/>
  <c r="AA19" i="19"/>
  <c r="AB19" i="19"/>
  <c r="X17" i="4"/>
  <c r="Z16" i="19"/>
  <c r="H32" i="16"/>
  <c r="X29" i="4"/>
  <c r="D32" i="17"/>
  <c r="I31" i="17"/>
  <c r="I32" i="9"/>
  <c r="D33" i="9"/>
  <c r="H32" i="9"/>
  <c r="AB31" i="19"/>
  <c r="AA31" i="19"/>
  <c r="I32" i="2"/>
  <c r="H32" i="2"/>
  <c r="D33" i="2"/>
  <c r="H33" i="16"/>
  <c r="H32" i="13"/>
  <c r="I32" i="13"/>
  <c r="D33" i="13"/>
  <c r="D33" i="11"/>
  <c r="I32" i="11"/>
  <c r="H32" i="11"/>
  <c r="I38" i="16"/>
  <c r="AB13" i="19" l="1"/>
  <c r="AB25" i="19"/>
  <c r="I34" i="16"/>
  <c r="AA22" i="19"/>
  <c r="AA16" i="19"/>
  <c r="AB16" i="19"/>
  <c r="H33" i="9"/>
  <c r="I33" i="9"/>
  <c r="D34" i="9"/>
  <c r="H33" i="11"/>
  <c r="I33" i="11"/>
  <c r="D34" i="11"/>
  <c r="H33" i="13"/>
  <c r="I33" i="13"/>
  <c r="D34" i="13"/>
  <c r="I33" i="2"/>
  <c r="D34" i="2"/>
  <c r="H33" i="2"/>
  <c r="H34" i="16"/>
  <c r="I32" i="17"/>
  <c r="D33" i="17"/>
  <c r="H35" i="16"/>
  <c r="I39" i="16"/>
  <c r="I34" i="11" l="1"/>
  <c r="D35" i="11"/>
  <c r="H34" i="11"/>
  <c r="D35" i="9"/>
  <c r="H34" i="9"/>
  <c r="I34" i="9"/>
  <c r="D35" i="13"/>
  <c r="I34" i="13"/>
  <c r="H34" i="13"/>
  <c r="H34" i="2"/>
  <c r="I34" i="2"/>
  <c r="D35" i="2"/>
  <c r="D34" i="17"/>
  <c r="I33" i="17"/>
  <c r="H36" i="16"/>
  <c r="I40" i="16"/>
  <c r="D36" i="9" l="1"/>
  <c r="I35" i="9"/>
  <c r="H35" i="9"/>
  <c r="D36" i="13"/>
  <c r="H35" i="13"/>
  <c r="I35" i="13"/>
  <c r="I35" i="11"/>
  <c r="D36" i="11"/>
  <c r="H35" i="11"/>
  <c r="I34" i="17"/>
  <c r="D35" i="17"/>
  <c r="D36" i="2"/>
  <c r="H35" i="2"/>
  <c r="I35" i="2"/>
  <c r="H37" i="16"/>
  <c r="I41" i="16"/>
  <c r="I36" i="2" l="1"/>
  <c r="D37" i="2"/>
  <c r="H36" i="2"/>
  <c r="I35" i="17"/>
  <c r="D36" i="17"/>
  <c r="H36" i="13"/>
  <c r="I36" i="13"/>
  <c r="D37" i="13"/>
  <c r="I36" i="11"/>
  <c r="D37" i="11"/>
  <c r="H36" i="11"/>
  <c r="I36" i="9"/>
  <c r="D37" i="9"/>
  <c r="H36" i="9"/>
  <c r="H38" i="16"/>
  <c r="I37" i="9" l="1"/>
  <c r="D38" i="9"/>
  <c r="H37" i="9"/>
  <c r="I37" i="11"/>
  <c r="H37" i="11"/>
  <c r="D38" i="11"/>
  <c r="I37" i="2"/>
  <c r="H37" i="2"/>
  <c r="D38" i="2"/>
  <c r="I36" i="17"/>
  <c r="D37" i="17"/>
  <c r="H37" i="13"/>
  <c r="I37" i="13"/>
  <c r="D38" i="13"/>
  <c r="H39" i="16"/>
  <c r="I38" i="13" l="1"/>
  <c r="D39" i="13"/>
  <c r="H38" i="13"/>
  <c r="D39" i="11"/>
  <c r="H38" i="11"/>
  <c r="I38" i="11"/>
  <c r="D39" i="2"/>
  <c r="I38" i="2"/>
  <c r="H38" i="2"/>
  <c r="I37" i="17"/>
  <c r="D38" i="17"/>
  <c r="D39" i="9"/>
  <c r="I38" i="9"/>
  <c r="H38" i="9"/>
  <c r="H41" i="16"/>
  <c r="H40" i="16"/>
  <c r="H39" i="9" l="1"/>
  <c r="I39" i="9"/>
  <c r="D40" i="9"/>
  <c r="D39" i="17"/>
  <c r="I38" i="17"/>
  <c r="I39" i="11"/>
  <c r="H39" i="11"/>
  <c r="D40" i="11"/>
  <c r="H39" i="2"/>
  <c r="D40" i="2"/>
  <c r="I39" i="2"/>
  <c r="D40" i="13"/>
  <c r="H39" i="13"/>
  <c r="I39" i="13"/>
  <c r="H40" i="13" l="1"/>
  <c r="I40" i="13"/>
  <c r="D41" i="13"/>
  <c r="I39" i="17"/>
  <c r="D40" i="17"/>
  <c r="H40" i="2"/>
  <c r="I40" i="2"/>
  <c r="D41" i="2"/>
  <c r="D41" i="9"/>
  <c r="I40" i="9"/>
  <c r="H40" i="9"/>
  <c r="D41" i="11"/>
  <c r="I40" i="11"/>
  <c r="H40" i="11"/>
  <c r="H41" i="11" l="1"/>
  <c r="I41" i="11"/>
  <c r="I41" i="13"/>
  <c r="H41" i="13"/>
  <c r="H41" i="9"/>
  <c r="I41" i="9"/>
  <c r="D41" i="17"/>
  <c r="I41" i="17" s="1"/>
  <c r="I40" i="17"/>
  <c r="H41" i="2"/>
  <c r="I41" i="2"/>
</calcChain>
</file>

<file path=xl/sharedStrings.xml><?xml version="1.0" encoding="utf-8"?>
<sst xmlns="http://schemas.openxmlformats.org/spreadsheetml/2006/main" count="1605" uniqueCount="568">
  <si>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</si>
  <si>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</si>
  <si>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</si>
  <si>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</si>
  <si>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</si>
  <si>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</si>
  <si>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</si>
  <si>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</si>
  <si>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</si>
  <si>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</si>
  <si>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</si>
  <si>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</si>
  <si>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</si>
  <si>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</si>
  <si>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</si>
  <si>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</si>
  <si>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</si>
  <si>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</si>
  <si>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</si>
  <si>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</si>
  <si>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</si>
  <si>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</si>
  <si>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</si>
  <si>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</si>
  <si>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</si>
  <si>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</si>
  <si>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</si>
  <si>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</si>
  <si>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</si>
  <si>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</si>
  <si>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</si>
  <si>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</si>
  <si>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</si>
  <si>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</si>
  <si>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</si>
  <si>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</si>
  <si>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</si>
  <si>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</si>
  <si>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 xml:space="preserve">CODIGO: PE01-PR01-F03 </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</si>
  <si>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</si>
  <si>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</si>
  <si>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</si>
  <si>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</si>
  <si>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</si>
  <si>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</si>
  <si>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</si>
  <si>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</si>
  <si>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</si>
  <si>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</si>
  <si>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</si>
  <si>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</si>
  <si>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</si>
  <si>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</si>
  <si>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</si>
  <si>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</si>
  <si>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</si>
  <si>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</si>
  <si>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</si>
  <si>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</si>
  <si>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</si>
  <si>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</si>
  <si>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</si>
  <si>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</si>
  <si>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</si>
  <si>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</si>
  <si>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</si>
  <si>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</si>
  <si>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</si>
  <si>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</si>
  <si>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</si>
  <si>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</si>
  <si>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</si>
  <si>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</si>
  <si>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</si>
  <si>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</si>
  <si>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</si>
  <si>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</si>
  <si>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</si>
  <si>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</si>
  <si>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</si>
  <si>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</si>
  <si>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</si>
  <si>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</si>
  <si>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</si>
  <si>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</si>
  <si>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</si>
  <si>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</si>
  <si>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</si>
  <si>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</si>
  <si>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</si>
  <si>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</si>
  <si>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</si>
  <si>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</si>
  <si>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</si>
  <si>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</si>
  <si>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</si>
  <si>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</si>
  <si>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</si>
  <si>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</si>
  <si>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</si>
  <si>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</si>
  <si>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</si>
  <si>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</si>
  <si>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VERSIÓN 1.0</t>
  </si>
  <si>
    <t xml:space="preserve">SISTEMA INTEGRADO DE GESTION DISTRITAL BAJO EL ESTÁNDAR MIPG
</t>
  </si>
  <si>
    <t xml:space="preserve">SISTEMA INTEGRADO DE GESTION DISTRITAL  BAJO EL ESTÁNDAR MIPG
</t>
  </si>
  <si>
    <r>
      <t>Formato de Anexo de Ac</t>
    </r>
    <r>
      <rPr>
        <b/>
        <sz val="10"/>
        <color indexed="8"/>
        <rFont val="Arial"/>
        <family val="2"/>
      </rPr>
      <t>tividades</t>
    </r>
  </si>
  <si>
    <t>CÓDIGO: PE01-PR01-F07</t>
  </si>
  <si>
    <t>CODIGO Y NOMBRE DEL PROYECTO DE INVERSIÓN O DEL POA SIN INVERSIÓN</t>
  </si>
  <si>
    <t>DEPENDENCIA:</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</si>
  <si>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</si>
  <si>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</si>
  <si>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</si>
  <si>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</si>
  <si>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</si>
  <si>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</si>
  <si>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</si>
  <si>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</si>
  <si>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</si>
  <si>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</si>
  <si>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</si>
  <si>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</si>
  <si>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</si>
  <si>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</si>
  <si>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TOTAL MAGNITUD VIGENCIA</t>
  </si>
  <si>
    <t>TOTAL</t>
  </si>
  <si>
    <t>SISTEMA INTEGRADO DE GESTION DISTRITAL  BAJO EL ESTÁNDAR MIPG</t>
  </si>
  <si>
    <t>Formato de programación y seguimiento al Plan Operativo Anual de gestión con inversión</t>
  </si>
  <si>
    <t>Código: PE01-PR01-F01</t>
  </si>
  <si>
    <t>Versión: 1.0</t>
  </si>
  <si>
    <t>CODIGO Y NOMBRE DEL PROYECTO DE INVERSIÓN</t>
  </si>
  <si>
    <t>SUBSECRETARIA RESPONSABLE:</t>
  </si>
  <si>
    <t>METAS DE INVERSIÓN DEL PROYECTO</t>
  </si>
  <si>
    <t>No.</t>
  </si>
  <si>
    <t>PLAN DE DESARROLLO</t>
  </si>
  <si>
    <t>COMPONENTE  PMM</t>
  </si>
  <si>
    <t>PLAN ESTRATÉGICO SDM</t>
  </si>
  <si>
    <t>META PROYECTO</t>
  </si>
  <si>
    <t>NOMBRE DEL INDICADOR</t>
  </si>
  <si>
    <t>VARIABLES FÓRMULA DEL INDICADOR</t>
  </si>
  <si>
    <t>EJE / PILAR</t>
  </si>
  <si>
    <t>PROGRAMA</t>
  </si>
  <si>
    <t>PROYECTO ESTRATÉGICO</t>
  </si>
  <si>
    <t>META PRODUCTO</t>
  </si>
  <si>
    <t>COMPONENTE ASOCIADO MISIÓN / VISIÓN</t>
  </si>
  <si>
    <t>Ene</t>
  </si>
  <si>
    <t>Feb</t>
  </si>
  <si>
    <t>Mar</t>
  </si>
  <si>
    <t>Abr</t>
  </si>
  <si>
    <t>May</t>
  </si>
  <si>
    <t>Jun</t>
  </si>
  <si>
    <t>Jul</t>
  </si>
  <si>
    <t>Ago</t>
  </si>
  <si>
    <t>Sep</t>
  </si>
  <si>
    <t>Oct</t>
  </si>
  <si>
    <t>Nov</t>
  </si>
  <si>
    <t>Dic</t>
  </si>
  <si>
    <t xml:space="preserve">% de Avance de Ejecución </t>
  </si>
  <si>
    <t>OBSERVACIONES</t>
  </si>
  <si>
    <t>% de Cumplimiento= (Numerador / Denominador )*100</t>
  </si>
  <si>
    <t xml:space="preserve">CODIGO Y NOMBRE DEL PROYECTO: </t>
  </si>
  <si>
    <t>% DE AVANCE</t>
  </si>
  <si>
    <t>META</t>
  </si>
  <si>
    <t>TIPO DE ANUALIZACIÓN</t>
  </si>
  <si>
    <t xml:space="preserve">VARIABLE </t>
  </si>
  <si>
    <t>CUATRIENIO</t>
  </si>
  <si>
    <t>VIGENCIA 1</t>
  </si>
  <si>
    <t>VIGENCIA 2</t>
  </si>
  <si>
    <t>VIGENCIA 3</t>
  </si>
  <si>
    <t>VIGENCIA 4</t>
  </si>
  <si>
    <t>VIGENCIA 5</t>
  </si>
  <si>
    <t>ANULACIONES DE RESERVAS</t>
  </si>
  <si>
    <t>RESERVA DEFINITIVA</t>
  </si>
  <si>
    <t>ENE</t>
  </si>
  <si>
    <t>FEB</t>
  </si>
  <si>
    <t>MAR</t>
  </si>
  <si>
    <t>ABR</t>
  </si>
  <si>
    <t>MAY</t>
  </si>
  <si>
    <t>JUN</t>
  </si>
  <si>
    <t>JUL</t>
  </si>
  <si>
    <t>AGO</t>
  </si>
  <si>
    <t>SEP</t>
  </si>
  <si>
    <t>OCT</t>
  </si>
  <si>
    <t>NOV</t>
  </si>
  <si>
    <t>DIC</t>
  </si>
  <si>
    <t>TOTAL EJECUTADO</t>
  </si>
  <si>
    <t>% VIGENCIA</t>
  </si>
  <si>
    <t>% PDD</t>
  </si>
  <si>
    <t>MAGNITUD META - Vigencia</t>
  </si>
  <si>
    <t>N.A</t>
  </si>
  <si>
    <t>Corresponde al seguimiento de la ejecución mes a mes.</t>
  </si>
  <si>
    <t>Correponde al % de avance de ejecución de la meta en la vigencia.</t>
  </si>
  <si>
    <t>PRESUPUESTO META -Vigencia</t>
  </si>
  <si>
    <t>PRESUPUESTO META - Reservas</t>
  </si>
  <si>
    <t>TOTAL PRESUPUESTO VIGENCIA</t>
  </si>
  <si>
    <t>TOTAL PRESUPUESTO RESERVA</t>
  </si>
  <si>
    <t>Eje / Pilar Plan de Desarrollo</t>
  </si>
  <si>
    <t>Programa Plan de Desarrollo</t>
  </si>
  <si>
    <t>Proyecto Estratégico</t>
  </si>
  <si>
    <t>PROGRAMACIÓN CUATRIENIO</t>
  </si>
  <si>
    <t>SEGUIMIENTO VIGENCIA</t>
  </si>
  <si>
    <t>AVANCE PLAN DE DESARROLLO</t>
  </si>
  <si>
    <t xml:space="preserve">CÓDIGO Y NOMBRE DEL PROYECTO DE INVERSIÓN </t>
  </si>
  <si>
    <t>CÓDIGO Y META PROYECTO DE INVERSIÓN ASOCIADA</t>
  </si>
  <si>
    <t>CÓDIGO META PRODUCTO</t>
  </si>
  <si>
    <t xml:space="preserve"> META PRODUCTO</t>
  </si>
  <si>
    <t>CÓDIGO INDICADOR</t>
  </si>
  <si>
    <t>INDICADOR</t>
  </si>
  <si>
    <t>UNIDAD DE MEDIDA</t>
  </si>
  <si>
    <t xml:space="preserve">TIPO DE ANUALIZACIÓN </t>
  </si>
  <si>
    <t>Total Ejecutado</t>
  </si>
  <si>
    <t>AVANCES Y LOGROS</t>
  </si>
  <si>
    <t>RETRASOS Y SOLUCIONES</t>
  </si>
  <si>
    <t>BENEFICIOS</t>
  </si>
  <si>
    <t>Escriba el código y nombre del proyecto de inversión  asociado a la Meta Producto</t>
  </si>
  <si>
    <t>Escriba el código y la meta del proyecto de inversión</t>
  </si>
  <si>
    <t>Escriba el código asignado a la Meta Producto</t>
  </si>
  <si>
    <t>Escriba el nombre de la Meta Producto</t>
  </si>
  <si>
    <t>Escriba el código del indicador de la Meta Producto</t>
  </si>
  <si>
    <t>Escriba el nombre del indicador para la Meta Producto</t>
  </si>
  <si>
    <t>Escriba la unidad para medir el indicador Meta Producto</t>
  </si>
  <si>
    <t>Corresponde a la característica de medición del cumplimiento de la meta contenido en SEGPLAN. (Constante, Suma, Creciente, Decreciente).</t>
  </si>
  <si>
    <t>Corresponde a la magnitud programada para cada una de las vigencias.
Se aclara que al finalizar cada vigencia, este valor será reemplazado por el valor ejecutado al finalizar la vigencia.</t>
  </si>
  <si>
    <t>Correponde al % de avance de ejecución de la meta en el cuatrienio.</t>
  </si>
  <si>
    <t xml:space="preserve">Realice una descripción y análisis acumulado de las acciones adelantadas, productos generados, y/o logros alcanzados durante el plan de desarrollo vigente con corte al periodo de reporte.
Para los casos en que el cumplimiento de la meta supere la magnitud programada, se debe describir las situaciones o circunstancias que generaron este comportamiento. </t>
  </si>
  <si>
    <t>Describa de manera clara y completa las dificultades o situaciones que generaron retrasos en la ejecución de la Meta Producto, y las acciones o soluciones propuestas para superarlas.</t>
  </si>
  <si>
    <t>Describa el impacto positivo generado en la población con el cumplimiento de la Meta Producto.</t>
  </si>
  <si>
    <t xml:space="preserve">Proyecto Estratégico </t>
  </si>
  <si>
    <t xml:space="preserve"> CÓDIGO Y META PROYECTO DE INVERSIÓN</t>
  </si>
  <si>
    <t>LOCALIZACIÓN FÍSICA</t>
  </si>
  <si>
    <t>PROGRAMADO VIGENCIA</t>
  </si>
  <si>
    <r>
      <t>EJECUTADO _</t>
    </r>
    <r>
      <rPr>
        <b/>
        <u/>
        <sz val="11"/>
        <rFont val="Arial"/>
        <family val="2"/>
      </rPr>
      <t>MES</t>
    </r>
    <r>
      <rPr>
        <b/>
        <sz val="11"/>
        <rFont val="Arial"/>
        <family val="2"/>
      </rPr>
      <t>_</t>
    </r>
  </si>
  <si>
    <t>EJECUCIÓN TOTAL</t>
  </si>
  <si>
    <t>POLÍTICA PÚBLICA POBLACIONAL</t>
  </si>
  <si>
    <t>CÓDIGO</t>
  </si>
  <si>
    <t>LOCALIDAD</t>
  </si>
  <si>
    <t>PRESUPUESTO VIGENCIA</t>
  </si>
  <si>
    <t>MAGNITUD  VIGENCIA</t>
  </si>
  <si>
    <t>PRESUPUESTO RESERVA</t>
  </si>
  <si>
    <t>MAGNITUD RESERVA</t>
  </si>
  <si>
    <t>GRUPO ETÁRIO</t>
  </si>
  <si>
    <t>GRUPO ÉTNICO</t>
  </si>
  <si>
    <t xml:space="preserve">CONDICIÓN POBLACIONAL </t>
  </si>
  <si>
    <t>POBLACIÓN</t>
  </si>
  <si>
    <t>Escriba el código y el nombre de la meta proyecto de inversión.</t>
  </si>
  <si>
    <t>Usaquen</t>
  </si>
  <si>
    <t>Corresponde al presupuesto y magnitud programados de vigencia y de reserva para cada una de las localidades.</t>
  </si>
  <si>
    <t>Corresponde a la ejecución acumulada en magnitud y presupuesto acumulados durante la vigencia para cada localidad.</t>
  </si>
  <si>
    <t>Defina la población por edades a atender si aplica</t>
  </si>
  <si>
    <t>Defina el grupo étnico a atender si aplica</t>
  </si>
  <si>
    <t>Defina el tipo de población a atender si aplica</t>
  </si>
  <si>
    <t>Corresponde al número de población atendida si aplica.</t>
  </si>
  <si>
    <t>Chapinero</t>
  </si>
  <si>
    <t>Santa Fe</t>
  </si>
  <si>
    <t>San Cristobal</t>
  </si>
  <si>
    <t>Usme</t>
  </si>
  <si>
    <t>Tunjuelito</t>
  </si>
  <si>
    <t>Bosa</t>
  </si>
  <si>
    <t>Kennedy</t>
  </si>
  <si>
    <t>Fontibon</t>
  </si>
  <si>
    <t>Engativa</t>
  </si>
  <si>
    <t>Suba</t>
  </si>
  <si>
    <t>Barrios Unidos</t>
  </si>
  <si>
    <t>Teusaquillo</t>
  </si>
  <si>
    <t>Los Martires</t>
  </si>
  <si>
    <t>Antonio Nariño</t>
  </si>
  <si>
    <t>Puente Aranda</t>
  </si>
  <si>
    <t>La Candelaria</t>
  </si>
  <si>
    <t>Rafael Uribe Uribe</t>
  </si>
  <si>
    <t>Ciudad Bolivar</t>
  </si>
  <si>
    <t>Sumapaz</t>
  </si>
  <si>
    <t>Especial</t>
  </si>
  <si>
    <t>Entidad</t>
  </si>
  <si>
    <t>Distrital</t>
  </si>
  <si>
    <t>Otras Entidades</t>
  </si>
  <si>
    <t>Regional</t>
  </si>
  <si>
    <t>META PROYECTO 1                                             (Con varios puntos de inversión)</t>
  </si>
  <si>
    <t>PILAR / EJES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</si>
  <si>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</si>
  <si>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</si>
  <si>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</si>
  <si>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</si>
  <si>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</si>
  <si>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</si>
  <si>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02- Pilar Democracia Urbana</t>
  </si>
  <si>
    <t xml:space="preserve">0-5 años Primera infancia </t>
  </si>
  <si>
    <t>DANE-Secretaría Distrital de Planeción SDP : Convenio específico de cooperación técnica No 096-2007</t>
  </si>
  <si>
    <t>Total</t>
  </si>
  <si>
    <t>Hombres</t>
  </si>
  <si>
    <t>Mujeres</t>
  </si>
  <si>
    <t>04- Eje Transversal Nuevo Ordenamiento Territorial</t>
  </si>
  <si>
    <t xml:space="preserve">6 - 13 años Infancia </t>
  </si>
  <si>
    <t>Grupos de edad</t>
  </si>
  <si>
    <t>USAQUÉN</t>
  </si>
  <si>
    <t>07- Eje Transversal Gobierno legítimo, fortalecimiento local y eficiencia</t>
  </si>
  <si>
    <t>14 - 17 años Adolescencia</t>
  </si>
  <si>
    <t>CHAPINERO</t>
  </si>
  <si>
    <t>18 - 26 años Juventud</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</si>
  <si>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</si>
  <si>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</si>
  <si>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</si>
  <si>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</si>
  <si>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</si>
  <si>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</si>
  <si>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</si>
  <si>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</si>
  <si>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</si>
  <si>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</si>
  <si>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</si>
  <si>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</si>
  <si>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</si>
  <si>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</si>
  <si>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</si>
  <si>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</si>
  <si>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</si>
  <si>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</si>
  <si>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</si>
  <si>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15-19</t>
  </si>
  <si>
    <t>KENNEDY</t>
  </si>
  <si>
    <t>Plan de Seguridad Vial</t>
  </si>
  <si>
    <t>Adultos-as trabajador-a formal</t>
  </si>
  <si>
    <t>20-24</t>
  </si>
  <si>
    <t>FONTIBÓN</t>
  </si>
  <si>
    <t>Transporte Público</t>
  </si>
  <si>
    <t>Adultos-as trabajador-a informal</t>
  </si>
  <si>
    <t>25-29</t>
  </si>
  <si>
    <t>ENGATIVÁ</t>
  </si>
  <si>
    <t>Transporte No Motorizado</t>
  </si>
  <si>
    <t>Ciudadanos-as habitantes de calle</t>
  </si>
  <si>
    <t>30-34</t>
  </si>
  <si>
    <t>SUBA</t>
  </si>
  <si>
    <t>Plan de Ordenamiento de Estacionamientos</t>
  </si>
  <si>
    <t>Comunidad en general</t>
  </si>
  <si>
    <t>35-39</t>
  </si>
  <si>
    <t>B. UNIDOS</t>
  </si>
  <si>
    <t xml:space="preserve">Infraestructura Vial </t>
  </si>
  <si>
    <t>Familias en emergencia social y catastrófica</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</si>
  <si>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</si>
  <si>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</si>
  <si>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</si>
  <si>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</si>
  <si>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</si>
  <si>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</si>
  <si>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</si>
  <si>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</si>
  <si>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</si>
  <si>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</si>
  <si>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Jovenes desescolarizados</t>
  </si>
  <si>
    <t>55-59</t>
  </si>
  <si>
    <t>PTE. ARANDA</t>
  </si>
  <si>
    <t>Jovenes escolarizados</t>
  </si>
  <si>
    <t>60-64</t>
  </si>
  <si>
    <t>CANDELARIA</t>
  </si>
  <si>
    <t>Mujeres gestantes y lactantes</t>
  </si>
  <si>
    <t>65-69</t>
  </si>
  <si>
    <t>R.URIBE</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</si>
  <si>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</si>
  <si>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</si>
  <si>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</si>
  <si>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</si>
  <si>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</si>
  <si>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75-79</t>
  </si>
  <si>
    <t>SUMAPAZ</t>
  </si>
  <si>
    <t>Niños, niñas y adolescentes en riesgo social vinculacion temprana al trabajo o acompañamiento</t>
  </si>
  <si>
    <t>80 Y MÁS</t>
  </si>
  <si>
    <t>Niños, niñas y adolescentes escolarizados</t>
  </si>
  <si>
    <t>Personas cabezas de familia</t>
  </si>
  <si>
    <t>457-458-459 : BOGOTÁ D.C. Proyecciones de población 2005-2015, según grupos de edad y por sexo.</t>
  </si>
  <si>
    <t>COMPONENTES DE LA MISIÓN</t>
  </si>
  <si>
    <t>Personas con discapacidad</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</si>
  <si>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</si>
  <si>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</si>
  <si>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</si>
  <si>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</si>
  <si>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</si>
  <si>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</si>
  <si>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</si>
  <si>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</si>
  <si>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</si>
  <si>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</si>
  <si>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</si>
  <si>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</si>
  <si>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</si>
  <si>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</si>
  <si>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</si>
  <si>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</si>
  <si>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</si>
  <si>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</si>
  <si>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</si>
  <si>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</si>
  <si>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</si>
  <si>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PDD</t>
  </si>
  <si>
    <t>Otros Grupos étnicos</t>
  </si>
  <si>
    <t>18 - Mejor Movilidad para Todos</t>
  </si>
  <si>
    <t>Rom</t>
  </si>
  <si>
    <t>29 - Articulación regional y planeación integral del transporte</t>
  </si>
  <si>
    <t>Raizales</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</si>
  <si>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</si>
  <si>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</si>
  <si>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</si>
  <si>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</si>
  <si>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</si>
  <si>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</si>
  <si>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</si>
  <si>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</si>
  <si>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</si>
  <si>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</si>
  <si>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</si>
  <si>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</si>
  <si>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</si>
  <si>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</si>
  <si>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</si>
  <si>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</si>
  <si>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</si>
  <si>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</si>
  <si>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</si>
  <si>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</si>
  <si>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</si>
  <si>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</si>
  <si>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Fortalecer el 100% de la gestión administrativa, operativa y de seguimiento a las funciones de la SGJ</t>
  </si>
  <si>
    <t>Subsecretaria Gestion Juridica</t>
  </si>
  <si>
    <t>Fortalecimiento de la gestión jurídica de la Secretaría Distrital de Movilidad</t>
  </si>
  <si>
    <t>PA05</t>
  </si>
  <si>
    <t>ENERO DE 2019</t>
  </si>
  <si>
    <t>Porcentaje</t>
  </si>
  <si>
    <t>N/A</t>
  </si>
  <si>
    <t>La Secretaría Distrital de Movilidad, Subsecretaría de Gestión Juridica, a través de la contratación de servicios asistenciales, técnicos y profesionales dara de forma oportuna tramite a todas las solicitudes allegadas a la subsecretaria , teniendo en cuenta que cuenta con el personal para ello.</t>
  </si>
  <si>
    <t xml:space="preserve">Carolina Pombo Rivera </t>
  </si>
  <si>
    <t xml:space="preserve">Diana Marcela Rojas </t>
  </si>
  <si>
    <t>Carolina Pombo Rivera</t>
  </si>
  <si>
    <t>Soportar el 100% de las acciones propias de la Dirección de Representación Judicial</t>
  </si>
  <si>
    <t xml:space="preserve">Giovanny Andres Rodriguez Garcia </t>
  </si>
  <si>
    <t>Diana Marcela Rojas</t>
  </si>
  <si>
    <t>7544 Fortalecimiento de la gestión jurídica de la Secretaría Distrital de Movilidad</t>
  </si>
  <si>
    <t>Soportar el 100% de las acciones propias de la Dirección de Gestión de Cobro</t>
  </si>
  <si>
    <t>Enero 2019</t>
  </si>
  <si>
    <t>Medir porcentaje de avance de las actividades programadas, necesarias para  impulsar los procesos de gestión de cobro y recuperación de la cartera a favor de la SDM</t>
  </si>
  <si>
    <t>Realizar una gestión de cobro eficaz le permite a la entidad contar con una fuente de recursos, cuya destinación soporta los planes, programas y proyectos establecidos en el artículo 160 de la Ley 769 de 2002
Este indicador se encuentra alineado con la acción 143 del objetivo No. 16 de la “Agenda 2030 para el Desarrollo Sostenible”, toda vez que, se desarrollan procesos jurídicos que contribuyen a la eficacia Institucional a partir de una gestión responsable y transparente.</t>
  </si>
  <si>
    <t>Ivy Yojana Sepúveda Aguirre</t>
  </si>
  <si>
    <t>7544,Fortalecimiento de la gestión jurídica de la Secretaría Distrital de Movilidad</t>
  </si>
  <si>
    <t>Soportar el 100% de las acciones propias de la Dirección de Normatividad y Conceptos</t>
  </si>
  <si>
    <t xml:space="preserve">Direccion de Normatividad y conceptos </t>
  </si>
  <si>
    <t>Enero de 2019</t>
  </si>
  <si>
    <t>Paulo Andres Rincon Garay</t>
  </si>
  <si>
    <t>Soportar el 100% de las acciones propias de la Dirección de Contratación</t>
  </si>
  <si>
    <t xml:space="preserve">Angelica Maria Perez Garza </t>
  </si>
  <si>
    <t xml:space="preserve">Dirección de Contratación </t>
  </si>
  <si>
    <t>Subsecretaria de Gestión Jurídica</t>
  </si>
  <si>
    <t>Subsecretaría de Gestión Jurídica</t>
  </si>
  <si>
    <t xml:space="preserve">Dirección de Representación Judicial </t>
  </si>
  <si>
    <t xml:space="preserve">Dirección de Normatividad y Conceptos </t>
  </si>
  <si>
    <t>CONTRATACION DE PERSONAL TRIMESTRE I</t>
  </si>
  <si>
    <t>CONTRATACION DE PERSONAL TRIMESTRE II</t>
  </si>
  <si>
    <t xml:space="preserve">Realizar el 100% del pago de compromisos de vigencias anteriores fenecidas </t>
  </si>
  <si>
    <t>CONTRATACIÓN DE PERSONAL TRIMESTRE I</t>
  </si>
  <si>
    <t>CONTRATACIÓN DE PERSONAL TRIMESTRE II</t>
  </si>
  <si>
    <t>Hacer seguimiento al pago de pasivos exigibles de la Subsecretaria</t>
  </si>
  <si>
    <t>Plan Anual de Adquisiciones y Predis</t>
  </si>
  <si>
    <t xml:space="preserve">Valor </t>
  </si>
  <si>
    <t>Presupuesto de cuentas fenecidas pagadas</t>
  </si>
  <si>
    <t>(Presupuesto de cuentas fenecidas pagadas / total presupuesto de cuentas fenecidas programado en la vigencia)*100</t>
  </si>
  <si>
    <t xml:space="preserve">Corresponde al Valor comprometido en el periodo de reporte </t>
  </si>
  <si>
    <t>Corresponde al presupuesto total disponible para atender los compromisos de vigencias anteriores fenecidas</t>
  </si>
  <si>
    <t>Sección No. 1: PROGRAMACIÓN  VIGENCIA 2019</t>
  </si>
  <si>
    <t>Sección No. 1: PROGRAMACIÓN  VIGENCIA  2019</t>
  </si>
  <si>
    <t xml:space="preserve">Pago pasivo exigible Proyecto estrategico </t>
  </si>
  <si>
    <t>Pago pasivo exigible fuente 327-RECURSOS PASIVOS DERECHOS DE TRÁNSITO</t>
  </si>
  <si>
    <t>Formato de programación y seguimiento al Plan Operativo Anual de gestión sin inversión</t>
  </si>
  <si>
    <t>CODIGO: PE01-PR01-F02</t>
  </si>
  <si>
    <t>VERSIÓN: 1.0</t>
  </si>
  <si>
    <t>DEPENDENCIAS:</t>
  </si>
  <si>
    <t>SEGUIMIENTO PLAN OPERATIVO ANUAL - POA                                         VIGENCIA:2019</t>
  </si>
  <si>
    <t>OBJETIVO ESTRATÉGICO Y DE CALIDAD</t>
  </si>
  <si>
    <t>Componente institucional</t>
  </si>
  <si>
    <t xml:space="preserve">07 - Gobierno legítimo, fortalecimiento local y eficiciencia </t>
  </si>
  <si>
    <t>43 - Modernización intitucional</t>
  </si>
  <si>
    <t>190 - Modernización física</t>
  </si>
  <si>
    <t>256 - Lograr un índice nivel medio de desarrollo institucional en el sector movilidad</t>
  </si>
  <si>
    <t>1. Fortalecer el 100% de la gestión administrativa, operativa y de seguimiento a las funciones de la SGJ</t>
  </si>
  <si>
    <t>2. Soportar el 100% de las acciones propias de la Dirección de Representación Judicial</t>
  </si>
  <si>
    <t>3. Soportar el 100% de las acciones propias de la Dirección de Normatividad y Conceptos</t>
  </si>
  <si>
    <t>4. Soportar el 100% de las acciones propias de la Dirección de Contratación</t>
  </si>
  <si>
    <t>5. Soportar el 100% de las acciones propias de la Dirección de Gestión de Cobro</t>
  </si>
  <si>
    <t xml:space="preserve">6. Realizar el 100% del pago de compromisos de vigencias anteriores fenecidas </t>
  </si>
  <si>
    <t>PLAN DE DESARROLLO - BOGOTÁ MEJOR PARA TODOS 2016-2020</t>
  </si>
  <si>
    <t>SEGUIMIENTO VIGENCIA 2019</t>
  </si>
  <si>
    <t>CUATRIENIO 2016-2020</t>
  </si>
  <si>
    <t>SISTEMA INTEGRADO DE GESTION DISTRITAL BAJO EL ESTÁNDAR MIPG</t>
  </si>
  <si>
    <t>Porcentaje de avance de las actividades</t>
  </si>
  <si>
    <t>Porcentaje total de actividades programadas</t>
  </si>
  <si>
    <t>Fortalecimiento a la gestión administrativa, operativa y de seguimiento a las funciones de la SGJ</t>
  </si>
  <si>
    <t>Soporte a acciones propias de la Dirección de Contratación</t>
  </si>
  <si>
    <t>Soporte a acciones propias de la Dirección de Normatividad y Conceptos</t>
  </si>
  <si>
    <t>Soporte a las acciones propias de la Dirección de Gestión de Cobro</t>
  </si>
  <si>
    <t xml:space="preserve">Pago de compromisos de vigencias anteriores fenecidas </t>
  </si>
  <si>
    <t>Estratégico: Contar con un excelente equipo humano y condiciones laborales que hagan de la Secretaría Distrital de Movilidad un lugar atractivo para trabajar y desarrollarse profesionalmente
Calidad:Fortalecer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</si>
  <si>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Subsecretaría Gestión Jurídica y direcciones</t>
  </si>
  <si>
    <t>Subsecretaría Gestión Jurídica</t>
  </si>
  <si>
    <t xml:space="preserve">Soportar las acciones propias de la Direccion de Representacion Judicial </t>
  </si>
  <si>
    <t>Medir el avance de cumplimiento de las acciones de la Direccion de Representacion Judicial programadas para la vigencia.</t>
  </si>
  <si>
    <t>NA</t>
  </si>
  <si>
    <t xml:space="preserve">Medir el avance de cumplimiento de las acciones de la Direccion de Normatividad y Conceptos programadas para la vigencia </t>
  </si>
  <si>
    <t>Medir el avance de cumplimiento de las actividades programadas por la  dirección a través de la contratación de servicios asistenciales, técnicos y profesionales.</t>
  </si>
  <si>
    <t xml:space="preserve">sin observaciones </t>
  </si>
  <si>
    <t xml:space="preserve">SIN OBSERVACIONES </t>
  </si>
  <si>
    <t xml:space="preserve">Dirección de Gestión de Cobro </t>
  </si>
  <si>
    <t>Porcentaje de avance de las actividades / Porcentaje total de actividades programadas</t>
  </si>
  <si>
    <t xml:space="preserve">
REALIZAR LA SOLICITUD DE CREACION DE LINEAS PARA LA CONTRATACION ATENDIENDO LO PROGRAMADO EN EL PAA</t>
  </si>
  <si>
    <t>GESTIONAR LAS SOLICITUDES ALLEGADAS A LA DIRECCION CON RESPECTO A LA DEFENSA JUDICIAL Y EXTRAJUDICIAL DE LA ENTIDAD</t>
  </si>
  <si>
    <t>Se supera la magnitud programada para el primer trimestre, teniendo en cuenta que se lograron contratos programados para el segundo trimestre.</t>
  </si>
  <si>
    <t>Gestionar las solitudes allegadas a la Direcciòn con respecto a la expediciòn, revision de actos administrativos, consultas y conceptos.</t>
  </si>
  <si>
    <t xml:space="preserve">GESTIONAR LA ADQUISICION DEL PLAN DE MEDIOS PARA EL DESARROLLO DE LAS FUNCIONES PROPIAS DE LA DIRECCION DE COBRO </t>
  </si>
  <si>
    <t>GESTIONAR EL PAGO DE HONORARIOS-AUXILIARES DE JUSTICIA</t>
  </si>
  <si>
    <t xml:space="preserve">GESTIONAR LA CONTRATACION DEL SERVICIO DE CORRESPONDENCIA  PARA LAS SEDES Y LOS DIFERENTES PUNTOS DE ATENCIÓN DE LA SECRETARÍA DISTRITAL DE MOVILIDAD </t>
  </si>
  <si>
    <t>CONTRATACION DEL SERVICIO DE TRANSPORTE</t>
  </si>
  <si>
    <t>GESTIONAR EL PROCESO DE CONTRATACION PARA REALIZAR LAS CONSULTA RUNT</t>
  </si>
  <si>
    <t>GESTIONAR LA SUSCRIPCION  DEL CONTRATO INTERVENTORÍA SICON 2015-1205</t>
  </si>
  <si>
    <t xml:space="preserve">GESTIONAR LA CONTRATACIÓN DE SERIVICIOS DE APOYO A LA GESTIÓN </t>
  </si>
  <si>
    <t xml:space="preserve">GESTIONAR LA  CONTRATACIÓN DE SERIVICIOS DE APOYO A LA GESTIÓN </t>
  </si>
  <si>
    <t xml:space="preserve">GESTIONAR LA CONTRATACIÓN DE SERVICIOS DE APOYO A LA GESTIÓN </t>
  </si>
  <si>
    <t>ADELANTAR LAS ACCIONES NECESARIAS PARA SOPORTAR LA GESTIÓN DE COBRO</t>
  </si>
  <si>
    <t>7544 - Fortalecimiento de la gestión jurídica de la Secretaría Distrital de Movilidad</t>
  </si>
  <si>
    <t>REALIZAR EL PROCESO DE CONTRATACION DE PRESTACION DE SERVICIOS DE  SICON</t>
  </si>
  <si>
    <t>Plan Anual de Adquisiciones y PREDIS</t>
  </si>
  <si>
    <t>Se cumplió de manera eficaz con la programación estipulada para el primer trimestre.</t>
  </si>
  <si>
    <t>La Dirección de Representación Judicial realizará una gestión eficaz respecto a las  solicitudes de contratación a la Subsecretaria,con el fin de adelantar de manera oportuna todas las solicitudes allegadas a la Dirección .</t>
  </si>
  <si>
    <t>La Direccion de Normatividad y conceptos  realizará una gestión eficaz respecto a las  solicitudes de contratación a la Subsecretaria, con el fin de adelatnar de manera oportuna todas las solicitudes allegadas a la Dirección .</t>
  </si>
  <si>
    <t xml:space="preserve">Ejecutar todo el presupuesto destinado para la Subsecretaria </t>
  </si>
  <si>
    <t>total presupuesto de cuentas fenecidas programado en la vigencia</t>
  </si>
  <si>
    <t>Se cumplió de manera eficaz con la programación estipulada para el segundo trimestre.</t>
  </si>
  <si>
    <t>Se complementa la magnitud programada para el segundo trimestre, teniendo en cuenta que se lograron los contratos programados para el segundo trimestre.</t>
  </si>
  <si>
    <t>Se gestiono contrato pero por menor valor del presupuestado</t>
  </si>
  <si>
    <t>Corresponde al numero total de contratos suscritos</t>
  </si>
  <si>
    <t>Medir el avance de cumplimiento de la gestión administrativa, operativa y de seguimiento realizada por la Subsecretaria.</t>
  </si>
  <si>
    <t xml:space="preserve">Corresponde al numero total de contratos requeridos para la vigencia </t>
  </si>
  <si>
    <t>Yully Maria Otálora Ricaurte</t>
  </si>
  <si>
    <t xml:space="preserve">39.Responsable del Analisis </t>
  </si>
  <si>
    <t>Se cambia la Profesional Responsable del Analisis (Diana Marcela Rojas), teniendo en cuenta que la persona encargada del seguimiento y control del presupuesto es (  Yully Maria Otálora Ricaurte), quien remitira la información trimestralmente para su correspondiente reporte.</t>
  </si>
  <si>
    <t>Se cambia la Profesional Responsable del Analisis (Fabian Gordillo Buitrago), teniendo en cuenta que la persona encargada del seguimiento y control del presupuesto es (  Yully Maria Otálora Ricaurte), quien remitira la información trimestralmente para su correspondiente reporte.</t>
  </si>
  <si>
    <t>Se cambia la Profesional Responsable del Analisis (Diana Marcela Rojas), teniendo en cuenta que la persona encargada del seguimiento y control del presupuesto es (  Yully Maria Otálora Ricaurte), quien remitira la información para su correspondiente reporte.</t>
  </si>
  <si>
    <t>Es importante mencionar que se solicito modificacion de la meta porque hubo una liberación de saldo por terminación anticipada de una adición, ese saldo se utilizo para otro compromiso mediante memorando SDM-SGJ- 118861.</t>
  </si>
  <si>
    <t>Se completa la meta programada teniendo en cuenta que en el trimestre anterior se cumplio el 15% anticipadamente para el segundo trimestre se cumplio con el 33%, teniendo en cuenta que se lograron contratos programados para el segundo trimestre.</t>
  </si>
  <si>
    <t>Durante el segundo trimestre del año,se suscribieron los contratos de apoyo a la gestión necesarios para el desarrollo de las actividades programadas por la SGJ para el segundo trimestre,con el fin de garantizar la prestación de servicios,para lo cual se  suscribieron  un total de 8 contratos de prestación de servicios los cuales se encontraban programados en el PAA. Con esto,se logro una ejecuccion del 98% de la meta programada en el PAA para el segundo trimestre, cumpliendo con la fecha aproximada de adjudicación.</t>
  </si>
  <si>
    <t>Se gestiono contrato de acuerdo a lo programado</t>
  </si>
  <si>
    <t>CONTAR CON LA SUSCRIPCION DE SERVICIOS  DE CENTRALES DE RIESGO PARA EL DESARROLLO DE LAS ACTIVIDADES PROGRAMADAS PARA LA VIGENCIA</t>
  </si>
  <si>
    <t>Se gestionaron los contratos de acuerdo a lo programado</t>
  </si>
  <si>
    <t>Para el tercer trimestre se generó afectación de la línea, cumpliendo con anterioridad  a la fecha fijada para el 4to trimestre de la presente vigencia.</t>
  </si>
  <si>
    <t>septiembre</t>
  </si>
  <si>
    <t>Para el tercer trimestre se generó afectación de la línea, cumpliendo con anterioridad la meta, es importante mencionar que estaba establecida para el 4to trimestre de la presente vigencia.</t>
  </si>
  <si>
    <t>Para el tercer trimestre se genero afectación de la línea, cumpliento con anterioridad, la ejecucción estaba programada para diciembre de la presente vigencia.</t>
  </si>
  <si>
    <t>La subsecretaria de Gestión Jurídica para el cuarto trimestre suscribio 8 contratos de prestacion de servicios,logrando asi una ejecución presupuestal del 100% de la meta programada para la Subsecretaria en el PAA.</t>
  </si>
  <si>
    <t>Se cumplió de manera eficaz con la creación de lineas para la contratación atendiendo lo programado en el PAA durante toda la vigencia.</t>
  </si>
  <si>
    <t>Se completa la meta programada  teniendo en cuenta que se gestionaron las solicitudes allegas a la Dirección con respecto a la defensa judicial y extrajudicial de la entidad</t>
  </si>
  <si>
    <t>La Direcciòn de Normatividad y Conceptos para la vigencia gestionó los contratos de apoyo a la gestión necesarios para el desarrollo de las actividades programadas por la Direcciòn.</t>
  </si>
  <si>
    <t>Se gestionaron las solicitudes allegadas a la Dirección con respecto a la expedición, revisión de actos administrativos, consultas y conceptos.</t>
  </si>
  <si>
    <t>Se evidencia un cumplimiento  del 100% de la meta programada en el PAA, en donde se completa la magnitud programada para la vigencia, es importante mencionar que se liberaron saldos por cancelación anticipada de contratos, lo que quiere decir que se gestionaron de forma adecuada las reservas dejando unicamente lo que se encuentra comprometido.</t>
  </si>
  <si>
    <t>Durante el cuarto trimestre se realizaron terminaciones anticipadas de contrato y se liberaron los saldos correspondientes por valor de $102.018.500</t>
  </si>
  <si>
    <t>La Dirección de Contratación realizó una gestión eficaz respecto a las  solicitudes de contratación a la Subsecretaria,con el fin de adelantar de manera oportuna todas las solicitudes allegadas a la Dirección .</t>
  </si>
  <si>
    <t>Se realizó la elaboración de estudios previos que se requirieron para el tramite contratual del trimestre</t>
  </si>
  <si>
    <t>Durante el cuarto trimestre se adelantaron las  actividades programadas  de conformidad con las fechas aproximadas de adjudicación,necesarias para  impulsar los procesos de gestión de cobro y recuperación de la cartera a favor de la SDM, frente a los honorarios de peritos especificamente alcanzando el 100%.</t>
  </si>
  <si>
    <t>Se han realizaron los pagos solicituados en la vigencia</t>
  </si>
  <si>
    <t>Durante el cuarto trimestre se adelantaron los  procesos de contratación  programados alcanzando el 100%, se liberaron saldos de contratos por terminación anticipada lo que quiere decir que hubo una buena gestión para dejar unicamente las reservas necesarias. A su vez hubo un proceso en el cual no se requirieron todos los recursos dispuestos, saldo que también fue liberado Se realizó la gestión necesaria para  impulsar los procesos de gestión de cobro y recuperación de la cartera a favor de la SDM, tales como contratación de personal ,suscripción del contrato de plan de medios pero no por el total programado, logrando superar la magnitud programada para la vigencia,teniendo en cuenta lo establecido en el PAA y las fechas aproximadas de adjudicación.</t>
  </si>
  <si>
    <t xml:space="preserve">Se evidencia un cumplimiento  del 2% de la meta programada en el PAA, en donde se completa la magnitud programada para la vigencia 100% lo que significa que se lograron contratos que se encontraban programados para la vigencia, cumpliendo asi de manera eficaz con lo programado en el PAA. </t>
  </si>
  <si>
    <t>Durante la vigencia, se suscribieron los contratos de apoyo a la gestión necesarios para el desarrollo de las actividades programadas por la Direcciòn, lo anterior  acorde con la meta de la Direcciòn en el PAA. Con esto, se logró una ejecución del 100%  de la meta programada para el trimestre con el fin de garantizar la prestación de los servicios de la entidad</t>
  </si>
  <si>
    <t>La Direcciòn de Representación Judicial en el  cuarto  trimestre tuvo dos terminaciones anticipadas del contrato 2018-1456 y 2018-1443, quedando liberados saldos.</t>
  </si>
  <si>
    <t xml:space="preserve">REALIZAR LA ELABORACION DE ESTUDIOS PREVIOS QUE SE REQUIERAN PARA EL TRAMITE CONTRACTUAL PARA ELTRIMESTRE </t>
  </si>
  <si>
    <r>
      <t>Formato de Anexo de Ac</t>
    </r>
    <r>
      <rPr>
        <b/>
        <sz val="9"/>
        <color indexed="8"/>
        <rFont val="Arial"/>
        <family val="2"/>
      </rPr>
      <t>tividades</t>
    </r>
  </si>
  <si>
    <t>Dirección de Gestión de Cobro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</si>
</sst>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 #,##0_-;\-&quot;$&quot;\ * #,##0_-;_-&quot;$&quot;\ * &quot;-&quot;_-;_-@_-"/>
    <numFmt numFmtId="41" formatCode="_-* #,##0_-;\-* #,##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quot;$&quot;\ #,##0"/>
    <numFmt numFmtId="170" formatCode="dd/mmm/yyyy"/>
    <numFmt numFmtId="171" formatCode="_(* #,##0_);_(* \(#,##0\);_(* &quot;-&quot;??_);_(@_)"/>
    <numFmt numFmtId="172" formatCode="_-* #,##0.00_-;\-* #,##0.00_-;_-* &quot;-&quot;_-;_-@_-"/>
  </numFmts>
  <fonts count="59"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sz val="11"/>
      <color theme="1"/>
      <name val="Arial"/>
      <family val="2"/>
    </font>
    <font>
      <b/>
      <sz val="11"/>
      <name val="Arial"/>
      <family val="2"/>
    </font>
    <font>
      <sz val="10"/>
      <color theme="1"/>
      <name val="Arial"/>
      <family val="2"/>
    </font>
    <font>
      <b/>
      <sz val="10"/>
      <color theme="1"/>
      <name val="Arial"/>
      <family val="2"/>
    </font>
    <font>
      <sz val="10"/>
      <color rgb="FFFF0000"/>
      <name val="Arial"/>
      <family val="2"/>
    </font>
    <font>
      <sz val="11"/>
      <name val="Arial"/>
      <family val="2"/>
    </font>
    <font>
      <b/>
      <sz val="9"/>
      <name val="Arial"/>
      <family val="2"/>
    </font>
    <font>
      <sz val="9"/>
      <name val="Arial"/>
      <family val="2"/>
    </font>
    <font>
      <b/>
      <sz val="9"/>
      <color theme="1"/>
      <name val="Arial"/>
      <family val="2"/>
    </font>
    <font>
      <sz val="9"/>
      <color theme="4"/>
      <name val="Arial"/>
      <family val="2"/>
    </font>
    <font>
      <b/>
      <sz val="9"/>
      <color theme="4"/>
      <name val="Arial"/>
      <family val="2"/>
    </font>
    <font>
      <sz val="9"/>
      <color theme="1"/>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0"/>
      <color indexed="8"/>
      <name val="Arial"/>
      <family val="2"/>
    </font>
    <font>
      <b/>
      <sz val="16"/>
      <color theme="1"/>
      <name val="Calibri"/>
      <family val="2"/>
      <scheme val="minor"/>
    </font>
    <font>
      <b/>
      <sz val="18"/>
      <color theme="1"/>
      <name val="Calibri"/>
      <family val="2"/>
      <scheme val="minor"/>
    </font>
    <font>
      <b/>
      <sz val="14"/>
      <color theme="1"/>
      <name val="Arial"/>
      <family val="2"/>
    </font>
    <font>
      <sz val="12"/>
      <name val="Arial"/>
      <family val="2"/>
    </font>
    <font>
      <sz val="9"/>
      <color theme="1"/>
      <name val="Calibri"/>
      <family val="2"/>
      <scheme val="minor"/>
    </font>
    <font>
      <b/>
      <sz val="9"/>
      <color theme="1"/>
      <name val="Calibri"/>
      <family val="2"/>
      <scheme val="minor"/>
    </font>
    <font>
      <sz val="9"/>
      <color indexed="8"/>
      <name val="Calibri"/>
      <family val="2"/>
      <scheme val="minor"/>
    </font>
    <font>
      <b/>
      <sz val="12"/>
      <color theme="1"/>
      <name val="Arial"/>
      <family val="2"/>
    </font>
    <font>
      <b/>
      <sz val="18"/>
      <color theme="1"/>
      <name val="Arial"/>
      <family val="2"/>
    </font>
    <font>
      <b/>
      <sz val="11"/>
      <color theme="0"/>
      <name val="Arial"/>
      <family val="2"/>
    </font>
    <font>
      <b/>
      <u/>
      <sz val="11"/>
      <name val="Arial"/>
      <family val="2"/>
    </font>
    <font>
      <b/>
      <sz val="8"/>
      <name val="Arial"/>
      <family val="2"/>
    </font>
    <font>
      <sz val="8"/>
      <name val="Arial"/>
      <family val="2"/>
    </font>
    <font>
      <sz val="11"/>
      <color indexed="8"/>
      <name val="Arial"/>
      <family val="2"/>
    </font>
    <font>
      <sz val="9"/>
      <color indexed="8"/>
      <name val="Arial"/>
      <family val="2"/>
    </font>
    <font>
      <b/>
      <sz val="9"/>
      <color indexed="9"/>
      <name val="Arial"/>
      <family val="2"/>
    </font>
    <font>
      <sz val="10"/>
      <color rgb="FF000000"/>
      <name val="Arial"/>
      <family val="2"/>
    </font>
    <font>
      <b/>
      <sz val="10"/>
      <color indexed="9"/>
      <name val="Arial"/>
      <family val="2"/>
    </font>
    <font>
      <u/>
      <sz val="9"/>
      <name val="Arial"/>
      <family val="2"/>
    </font>
    <font>
      <sz val="8"/>
      <color theme="1"/>
      <name val="Calibri"/>
      <family val="2"/>
      <scheme val="minor"/>
    </font>
    <font>
      <sz val="10"/>
      <color theme="1"/>
      <name val="Calibri"/>
      <family val="2"/>
      <scheme val="minor"/>
    </font>
    <font>
      <sz val="9"/>
      <name val="Calibri"/>
      <family val="2"/>
    </font>
    <font>
      <b/>
      <sz val="9"/>
      <color rgb="FF0070C0"/>
      <name val="Arial"/>
      <family val="2"/>
    </font>
    <font>
      <sz val="9"/>
      <color rgb="FF0070C0"/>
      <name val="Arial"/>
      <family val="2"/>
    </font>
    <font>
      <sz val="9"/>
      <color rgb="FFFF0000"/>
      <name val="Arial"/>
      <family val="2"/>
    </font>
    <font>
      <sz val="10"/>
      <color theme="0" tint="-0.34998626667073579"/>
      <name val="Arial"/>
      <family val="2"/>
    </font>
    <font>
      <sz val="10"/>
      <color theme="0" tint="-0.14999847407452621"/>
      <name val="Arial"/>
      <family val="2"/>
    </font>
    <font>
      <u/>
      <sz val="10"/>
      <name val="Arial"/>
      <family val="2"/>
    </font>
    <font>
      <sz val="10"/>
      <color theme="0" tint="-0.249977111117893"/>
      <name val="Arial"/>
      <family val="2"/>
    </font>
    <font>
      <sz val="10"/>
      <color theme="4"/>
      <name val="Arial"/>
      <family val="2"/>
    </font>
    <font>
      <b/>
      <sz val="10"/>
      <color rgb="FF0070C0"/>
      <name val="Arial"/>
      <family val="2"/>
    </font>
    <font>
      <sz val="10"/>
      <color rgb="FF0070C0"/>
      <name val="Arial"/>
      <family val="2"/>
    </font>
    <font>
      <b/>
      <sz val="10"/>
      <color theme="3" tint="-0.499984740745262"/>
      <name val="Arial"/>
      <family val="2"/>
    </font>
    <font>
      <b/>
      <sz val="10"/>
      <color theme="0"/>
      <name val="Arial"/>
      <family val="2"/>
    </font>
    <font>
      <b/>
      <sz val="9"/>
      <color indexed="8"/>
      <name val="Arial"/>
      <family val="2"/>
    </font>
    <font>
      <b/>
      <sz val="9"/>
      <color theme="3" tint="-0.499984740745262"/>
      <name val="Arial"/>
      <family val="2"/>
    </font>
    <font>
      <b/>
      <sz val="9"/>
      <color theme="0"/>
      <name val="Arial"/>
      <family val="2"/>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mediumGray">
        <fgColor theme="0" tint="-0.34998626667073579"/>
        <bgColor theme="0"/>
      </patternFill>
    </fill>
    <fill>
      <patternFill patternType="solid">
        <fgColor theme="0" tint="-0.14999847407452621"/>
        <bgColor indexed="64"/>
      </patternFill>
    </fill>
    <fill>
      <patternFill patternType="solid">
        <fgColor rgb="FF33CCFF"/>
        <bgColor indexed="64"/>
      </patternFill>
    </fill>
    <fill>
      <patternFill patternType="solid">
        <fgColor theme="3" tint="-0.499984740745262"/>
        <bgColor indexed="64"/>
      </patternFill>
    </fill>
    <fill>
      <patternFill patternType="solid">
        <fgColor theme="9" tint="-0.499984740745262"/>
        <bgColor indexed="64"/>
      </patternFill>
    </fill>
    <fill>
      <patternFill patternType="solid">
        <fgColor rgb="FF0070C0"/>
        <bgColor indexed="64"/>
      </patternFill>
    </fill>
    <fill>
      <patternFill patternType="solid">
        <fgColor theme="2" tint="-0.249977111117893"/>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FFFF"/>
        <bgColor rgb="FFFFFFFF"/>
      </patternFill>
    </fill>
    <fill>
      <patternFill patternType="solid">
        <fgColor indexed="65"/>
        <bgColor indexed="64"/>
      </patternFill>
    </fill>
    <fill>
      <patternFill patternType="mediumGray">
        <fgColor theme="0" tint="-0.34998626667073579"/>
        <bgColor theme="0" tint="-0.14999847407452621"/>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rgb="FF000000"/>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7">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4" fillId="0" borderId="0"/>
    <xf numFmtId="166" fontId="1" fillId="0" borderId="0" applyFont="0" applyFill="0" applyBorder="0" applyAlignment="0" applyProtection="0"/>
    <xf numFmtId="0" fontId="4" fillId="0" borderId="0"/>
    <xf numFmtId="0" fontId="13" fillId="0" borderId="0"/>
    <xf numFmtId="41" fontId="1" fillId="0" borderId="0" applyFont="0" applyFill="0" applyBorder="0" applyAlignment="0" applyProtection="0"/>
    <xf numFmtId="42" fontId="1" fillId="0" borderId="0" applyFont="0" applyFill="0" applyBorder="0" applyAlignment="0" applyProtection="0"/>
    <xf numFmtId="166" fontId="1" fillId="0" borderId="0" applyFont="0" applyFill="0" applyBorder="0" applyAlignment="0" applyProtection="0"/>
  </cellStyleXfs>
  <cellXfs count="1114">
    <xf numFmtId="0" fontId="0" fillId="0" borderId="0" xfId="0"/>
    <xf numFmtId="0" fontId="0" fillId="0" borderId="0" xfId="0" applyProtection="1"/>
    <xf numFmtId="0" fontId="3" fillId="0" borderId="0" xfId="14" applyFont="1" applyFill="1" applyBorder="1" applyAlignment="1" applyProtection="1">
      <alignment horizontal="center" vertical="center"/>
    </xf>
    <xf numFmtId="0" fontId="12" fillId="5" borderId="1" xfId="14" applyFont="1" applyFill="1" applyBorder="1" applyAlignment="1">
      <alignment vertical="center" wrapText="1"/>
    </xf>
    <xf numFmtId="0" fontId="17" fillId="0" borderId="0" xfId="0" applyFont="1" applyFill="1"/>
    <xf numFmtId="0" fontId="17" fillId="0" borderId="0" xfId="0" applyFont="1"/>
    <xf numFmtId="0" fontId="19" fillId="0" borderId="0" xfId="11" applyFont="1" applyFill="1" applyAlignment="1" applyProtection="1">
      <alignment vertical="center" wrapText="1"/>
    </xf>
    <xf numFmtId="0" fontId="19" fillId="0" borderId="0" xfId="11" applyFont="1" applyFill="1" applyAlignment="1" applyProtection="1">
      <alignment vertical="center"/>
    </xf>
    <xf numFmtId="0" fontId="18" fillId="0" borderId="0" xfId="11" applyFont="1" applyFill="1" applyAlignment="1" applyProtection="1">
      <alignment vertical="center"/>
    </xf>
    <xf numFmtId="0" fontId="12" fillId="5" borderId="8" xfId="14" applyFont="1" applyFill="1" applyBorder="1" applyAlignment="1">
      <alignment horizontal="left" vertical="center" wrapText="1"/>
    </xf>
    <xf numFmtId="0" fontId="12" fillId="5" borderId="1" xfId="14" applyFont="1" applyFill="1" applyBorder="1" applyAlignment="1">
      <alignment horizontal="left" vertical="center" wrapText="1"/>
    </xf>
    <xf numFmtId="0" fontId="20" fillId="0" borderId="0" xfId="0" applyFont="1" applyFill="1"/>
    <xf numFmtId="0" fontId="8" fillId="0" borderId="0" xfId="0" applyFont="1" applyBorder="1" applyAlignment="1" applyProtection="1">
      <alignment horizontal="center"/>
      <protection locked="0"/>
    </xf>
    <xf numFmtId="0" fontId="9" fillId="0" borderId="0" xfId="0" applyFont="1" applyBorder="1" applyAlignment="1" applyProtection="1">
      <alignment horizontal="center" vertical="center" wrapText="1"/>
      <protection locked="0"/>
    </xf>
    <xf numFmtId="0" fontId="14" fillId="0" borderId="25" xfId="0" applyFont="1" applyBorder="1" applyAlignment="1" applyProtection="1">
      <alignment horizontal="justify" vertical="center" wrapText="1"/>
    </xf>
    <xf numFmtId="0" fontId="14" fillId="0" borderId="0" xfId="0" applyFont="1" applyBorder="1" applyAlignment="1" applyProtection="1">
      <alignment vertical="center" wrapText="1"/>
    </xf>
    <xf numFmtId="0" fontId="14" fillId="0" borderId="30" xfId="0" applyFont="1" applyBorder="1" applyAlignment="1" applyProtection="1">
      <alignment horizontal="justify" vertical="center" wrapText="1"/>
    </xf>
    <xf numFmtId="0" fontId="14" fillId="0" borderId="0" xfId="0" applyFont="1" applyBorder="1" applyAlignment="1" applyProtection="1">
      <alignment horizontal="center" vertical="center" wrapText="1"/>
    </xf>
    <xf numFmtId="0" fontId="0" fillId="3" borderId="0" xfId="0" applyFill="1" applyBorder="1" applyProtection="1"/>
    <xf numFmtId="0" fontId="0" fillId="0" borderId="0" xfId="0" applyFill="1" applyProtection="1"/>
    <xf numFmtId="0" fontId="0" fillId="0" borderId="0" xfId="0" applyFont="1" applyBorder="1" applyAlignment="1" applyProtection="1">
      <alignment horizontal="center"/>
    </xf>
    <xf numFmtId="0" fontId="22" fillId="0" borderId="0" xfId="0" applyFont="1" applyBorder="1" applyAlignment="1" applyProtection="1">
      <alignment horizontal="center" vertical="center" wrapText="1"/>
    </xf>
    <xf numFmtId="0" fontId="22" fillId="0" borderId="0" xfId="0" applyFont="1" applyBorder="1" applyAlignment="1" applyProtection="1">
      <alignment vertical="center" wrapText="1"/>
    </xf>
    <xf numFmtId="0" fontId="23" fillId="0" borderId="0" xfId="0" applyFont="1" applyBorder="1" applyAlignment="1" applyProtection="1">
      <alignment horizontal="center" vertical="center" wrapText="1"/>
    </xf>
    <xf numFmtId="0" fontId="0" fillId="0" borderId="0" xfId="0" applyBorder="1" applyProtection="1"/>
    <xf numFmtId="0" fontId="0" fillId="0" borderId="0" xfId="0" applyFont="1" applyBorder="1" applyAlignment="1" applyProtection="1"/>
    <xf numFmtId="0" fontId="14" fillId="0" borderId="25" xfId="0" applyFont="1" applyBorder="1" applyAlignment="1" applyProtection="1">
      <alignment vertical="center" wrapText="1"/>
    </xf>
    <xf numFmtId="0" fontId="14" fillId="0" borderId="30" xfId="0" applyFont="1" applyBorder="1" applyAlignment="1" applyProtection="1">
      <alignment vertical="center" wrapText="1"/>
    </xf>
    <xf numFmtId="0" fontId="17" fillId="0" borderId="0" xfId="0" applyFont="1" applyFill="1" applyProtection="1"/>
    <xf numFmtId="0" fontId="17" fillId="0" borderId="0" xfId="0" applyFont="1" applyFill="1" applyAlignment="1" applyProtection="1">
      <alignment horizontal="center" vertical="center"/>
    </xf>
    <xf numFmtId="10" fontId="12" fillId="10" borderId="1" xfId="11" applyNumberFormat="1" applyFont="1" applyFill="1" applyBorder="1" applyAlignment="1" applyProtection="1">
      <alignment horizontal="center" vertical="center" wrapText="1"/>
    </xf>
    <xf numFmtId="0" fontId="17" fillId="0" borderId="0" xfId="0" applyFont="1" applyProtection="1"/>
    <xf numFmtId="0" fontId="0" fillId="0" borderId="0" xfId="0" applyFont="1" applyFill="1" applyBorder="1" applyAlignment="1" applyProtection="1">
      <alignment horizontal="center"/>
    </xf>
    <xf numFmtId="0" fontId="24" fillId="0" borderId="0" xfId="0" applyFont="1" applyFill="1" applyBorder="1" applyAlignment="1" applyProtection="1">
      <alignment horizontal="center" vertical="center"/>
    </xf>
    <xf numFmtId="0" fontId="0" fillId="0" borderId="0" xfId="0" applyFill="1" applyBorder="1" applyProtection="1"/>
    <xf numFmtId="0" fontId="25" fillId="0" borderId="0" xfId="0" applyFont="1" applyFill="1" applyAlignment="1" applyProtection="1">
      <alignment horizontal="center"/>
    </xf>
    <xf numFmtId="0" fontId="26" fillId="0" borderId="0" xfId="0" applyFont="1" applyBorder="1" applyProtection="1"/>
    <xf numFmtId="0" fontId="27" fillId="0" borderId="0" xfId="0" applyFont="1" applyBorder="1" applyAlignment="1" applyProtection="1">
      <alignment vertical="center" wrapText="1"/>
    </xf>
    <xf numFmtId="0" fontId="27" fillId="0" borderId="0" xfId="0" applyFont="1" applyBorder="1" applyAlignment="1" applyProtection="1">
      <alignment horizontal="center" vertical="center" wrapText="1"/>
    </xf>
    <xf numFmtId="0" fontId="26" fillId="0" borderId="0" xfId="0" applyFont="1" applyProtection="1"/>
    <xf numFmtId="0" fontId="3" fillId="10" borderId="1" xfId="0" applyFont="1" applyFill="1" applyBorder="1" applyAlignment="1" applyProtection="1">
      <alignment horizontal="center" vertical="center" wrapText="1"/>
    </xf>
    <xf numFmtId="0" fontId="12" fillId="10"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8" fillId="0" borderId="0" xfId="0" applyFont="1" applyBorder="1" applyProtection="1"/>
    <xf numFmtId="0" fontId="3" fillId="14" borderId="1" xfId="0" applyFont="1" applyFill="1" applyBorder="1" applyAlignment="1" applyProtection="1">
      <alignment horizontal="center" vertical="center" wrapText="1"/>
    </xf>
    <xf numFmtId="0" fontId="4" fillId="0" borderId="0" xfId="0" applyFont="1" applyFill="1" applyProtection="1"/>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vertical="center" wrapText="1"/>
    </xf>
    <xf numFmtId="0" fontId="13" fillId="0" borderId="0" xfId="0" applyFont="1" applyFill="1" applyBorder="1" applyAlignment="1" applyProtection="1">
      <alignment vertical="top" wrapText="1"/>
    </xf>
    <xf numFmtId="0" fontId="13" fillId="0" borderId="0" xfId="0" applyFont="1" applyFill="1" applyBorder="1" applyAlignment="1" applyProtection="1">
      <alignment horizontal="center" vertical="center" wrapText="1"/>
    </xf>
    <xf numFmtId="0" fontId="26" fillId="0" borderId="0" xfId="0" applyFont="1" applyFill="1" applyProtection="1"/>
    <xf numFmtId="0" fontId="28" fillId="0" borderId="0" xfId="0" applyFont="1" applyProtection="1"/>
    <xf numFmtId="0" fontId="12" fillId="10" borderId="13" xfId="0" applyFont="1" applyFill="1" applyBorder="1" applyAlignment="1" applyProtection="1">
      <alignment horizontal="center" vertical="center" wrapText="1"/>
    </xf>
    <xf numFmtId="0" fontId="12" fillId="10" borderId="4" xfId="0" applyFont="1" applyFill="1" applyBorder="1" applyAlignment="1" applyProtection="1">
      <alignment horizontal="center" vertical="center" wrapText="1"/>
    </xf>
    <xf numFmtId="0" fontId="28" fillId="0" borderId="0" xfId="0" applyFont="1" applyAlignment="1" applyProtection="1">
      <alignment horizontal="center" vertical="center"/>
    </xf>
    <xf numFmtId="0" fontId="3" fillId="2" borderId="0" xfId="11" applyFont="1" applyFill="1" applyBorder="1" applyAlignment="1" applyProtection="1">
      <alignment vertical="center"/>
    </xf>
    <xf numFmtId="0" fontId="4" fillId="2" borderId="0" xfId="11" applyFill="1" applyBorder="1" applyAlignment="1" applyProtection="1">
      <alignment vertical="center"/>
    </xf>
    <xf numFmtId="0" fontId="4" fillId="0" borderId="0" xfId="11" applyFill="1" applyBorder="1" applyProtection="1"/>
    <xf numFmtId="0" fontId="29" fillId="0" borderId="0" xfId="0" applyFont="1" applyAlignment="1" applyProtection="1">
      <alignment horizontal="center"/>
    </xf>
    <xf numFmtId="0" fontId="4" fillId="2" borderId="0" xfId="11" applyFill="1" applyAlignment="1" applyProtection="1">
      <alignment vertical="center"/>
    </xf>
    <xf numFmtId="0" fontId="4" fillId="0" borderId="0" xfId="11" applyAlignment="1" applyProtection="1">
      <alignment vertical="center"/>
    </xf>
    <xf numFmtId="0" fontId="4" fillId="0" borderId="0" xfId="13" applyBorder="1" applyAlignment="1">
      <alignment horizontal="center"/>
    </xf>
    <xf numFmtId="0" fontId="23" fillId="0" borderId="0" xfId="0" applyFont="1" applyBorder="1" applyAlignment="1">
      <alignment horizontal="center" vertical="center" wrapText="1"/>
    </xf>
    <xf numFmtId="0" fontId="4" fillId="0" borderId="0" xfId="13" applyAlignment="1">
      <alignment wrapText="1"/>
    </xf>
    <xf numFmtId="0" fontId="4" fillId="0" borderId="0" xfId="13"/>
    <xf numFmtId="0" fontId="30" fillId="0" borderId="0" xfId="0" applyFont="1" applyBorder="1" applyAlignment="1">
      <alignment horizontal="center" vertical="center" wrapText="1"/>
    </xf>
    <xf numFmtId="0" fontId="4" fillId="0" borderId="0" xfId="13" applyFont="1" applyAlignment="1">
      <alignment wrapText="1"/>
    </xf>
    <xf numFmtId="0" fontId="4" fillId="0" borderId="0" xfId="13" applyFont="1"/>
    <xf numFmtId="0" fontId="14" fillId="0" borderId="0" xfId="0" applyFont="1" applyBorder="1" applyAlignment="1">
      <alignment horizontal="center" vertical="center" wrapText="1"/>
    </xf>
    <xf numFmtId="0" fontId="13" fillId="0" borderId="0" xfId="13" applyFont="1" applyAlignment="1">
      <alignment wrapText="1"/>
    </xf>
    <xf numFmtId="0" fontId="13" fillId="0" borderId="0" xfId="13" applyFont="1"/>
    <xf numFmtId="0" fontId="33" fillId="10" borderId="1" xfId="13" applyFont="1" applyFill="1" applyBorder="1" applyAlignment="1">
      <alignment horizontal="center" vertical="center" wrapText="1"/>
    </xf>
    <xf numFmtId="166" fontId="33" fillId="10" borderId="1" xfId="21" applyFont="1" applyFill="1" applyBorder="1" applyAlignment="1">
      <alignment horizontal="center" vertical="center" wrapText="1"/>
    </xf>
    <xf numFmtId="166" fontId="33" fillId="19" borderId="1" xfId="21" applyFont="1" applyFill="1" applyBorder="1" applyAlignment="1">
      <alignment horizontal="center" vertical="center" wrapText="1"/>
    </xf>
    <xf numFmtId="0" fontId="34" fillId="0" borderId="0" xfId="13" applyFont="1" applyAlignment="1">
      <alignment vertical="center"/>
    </xf>
    <xf numFmtId="0" fontId="13" fillId="0" borderId="1" xfId="13" applyFont="1" applyBorder="1" applyAlignment="1">
      <alignment horizontal="center" vertical="center"/>
    </xf>
    <xf numFmtId="0" fontId="13" fillId="0" borderId="1" xfId="22" applyFont="1" applyBorder="1" applyAlignment="1">
      <alignment horizontal="center" vertical="center"/>
    </xf>
    <xf numFmtId="168" fontId="33" fillId="14" borderId="5" xfId="13" applyNumberFormat="1" applyFont="1" applyFill="1" applyBorder="1" applyAlignment="1" applyProtection="1">
      <alignment horizontal="center" vertical="center" wrapText="1"/>
    </xf>
    <xf numFmtId="0" fontId="34" fillId="14" borderId="9" xfId="13" applyFont="1" applyFill="1" applyBorder="1" applyAlignment="1"/>
    <xf numFmtId="0" fontId="34" fillId="14" borderId="5" xfId="13" applyFont="1" applyFill="1" applyBorder="1" applyAlignment="1"/>
    <xf numFmtId="0" fontId="34" fillId="14" borderId="4" xfId="13" applyFont="1" applyFill="1" applyBorder="1" applyAlignment="1"/>
    <xf numFmtId="3" fontId="34" fillId="14" borderId="1" xfId="13" applyNumberFormat="1" applyFont="1" applyFill="1" applyBorder="1" applyAlignment="1">
      <alignment horizontal="right" vertical="center" wrapText="1"/>
    </xf>
    <xf numFmtId="0" fontId="13" fillId="0" borderId="16" xfId="13" applyFont="1" applyBorder="1" applyAlignment="1">
      <alignment horizontal="center" vertical="center"/>
    </xf>
    <xf numFmtId="0" fontId="13" fillId="0" borderId="36" xfId="22" applyFont="1" applyBorder="1" applyAlignment="1">
      <alignment horizontal="center" vertical="center"/>
    </xf>
    <xf numFmtId="169" fontId="13" fillId="0" borderId="16" xfId="13" applyNumberFormat="1" applyFont="1" applyBorder="1" applyAlignment="1">
      <alignment horizontal="right" vertical="center" wrapText="1"/>
    </xf>
    <xf numFmtId="169" fontId="13" fillId="0" borderId="20" xfId="13" applyNumberFormat="1" applyFont="1" applyBorder="1" applyAlignment="1">
      <alignment horizontal="right" vertical="center" wrapText="1"/>
    </xf>
    <xf numFmtId="169" fontId="13" fillId="0" borderId="19" xfId="13" applyNumberFormat="1" applyFont="1" applyBorder="1" applyAlignment="1">
      <alignment horizontal="right" vertical="center" wrapText="1"/>
    </xf>
    <xf numFmtId="168" fontId="13" fillId="0" borderId="19" xfId="13" applyNumberFormat="1" applyFont="1" applyBorder="1" applyAlignment="1">
      <alignment horizontal="right" vertical="center" wrapText="1"/>
    </xf>
    <xf numFmtId="169" fontId="13" fillId="0" borderId="16" xfId="13" applyNumberFormat="1" applyFont="1" applyBorder="1" applyAlignment="1" applyProtection="1">
      <alignment horizontal="right" vertical="center" wrapText="1"/>
      <protection locked="0"/>
    </xf>
    <xf numFmtId="169" fontId="13" fillId="0" borderId="19" xfId="13" applyNumberFormat="1" applyFont="1" applyBorder="1" applyAlignment="1" applyProtection="1">
      <alignment horizontal="center" vertical="center" wrapText="1"/>
      <protection locked="0"/>
    </xf>
    <xf numFmtId="168" fontId="13" fillId="0" borderId="19" xfId="13" applyNumberFormat="1" applyFont="1" applyBorder="1" applyAlignment="1" applyProtection="1">
      <alignment horizontal="right" vertical="center" wrapText="1"/>
      <protection locked="0"/>
    </xf>
    <xf numFmtId="168" fontId="13" fillId="0" borderId="21" xfId="13" applyNumberFormat="1" applyFont="1" applyBorder="1" applyAlignment="1" applyProtection="1">
      <alignment horizontal="right" vertical="center" wrapText="1"/>
      <protection locked="0"/>
    </xf>
    <xf numFmtId="0" fontId="13" fillId="0" borderId="21" xfId="13" applyFont="1" applyBorder="1" applyAlignment="1">
      <alignment horizontal="justify" vertical="center" wrapText="1"/>
    </xf>
    <xf numFmtId="0" fontId="13" fillId="0" borderId="23" xfId="13" applyFont="1" applyBorder="1"/>
    <xf numFmtId="0" fontId="13" fillId="0" borderId="19" xfId="13" applyFont="1" applyBorder="1"/>
    <xf numFmtId="0" fontId="13" fillId="0" borderId="36" xfId="13" applyFont="1" applyBorder="1"/>
    <xf numFmtId="0" fontId="13" fillId="0" borderId="10" xfId="22" applyFont="1" applyBorder="1" applyAlignment="1">
      <alignment horizontal="center" vertical="center"/>
    </xf>
    <xf numFmtId="169" fontId="13" fillId="0" borderId="8" xfId="13" applyNumberFormat="1" applyFont="1" applyBorder="1" applyAlignment="1" applyProtection="1">
      <alignment horizontal="right" vertical="center" wrapText="1"/>
      <protection locked="0"/>
    </xf>
    <xf numFmtId="169" fontId="13" fillId="0" borderId="9" xfId="13" applyNumberFormat="1" applyFont="1" applyBorder="1" applyAlignment="1" applyProtection="1">
      <alignment horizontal="center" vertical="center" wrapText="1"/>
      <protection locked="0"/>
    </xf>
    <xf numFmtId="168" fontId="13" fillId="0" borderId="9" xfId="13" applyNumberFormat="1" applyFont="1" applyBorder="1" applyAlignment="1" applyProtection="1">
      <alignment horizontal="right" vertical="center" wrapText="1"/>
      <protection locked="0"/>
    </xf>
    <xf numFmtId="168" fontId="13" fillId="0" borderId="4" xfId="13" applyNumberFormat="1" applyFont="1" applyBorder="1" applyAlignment="1" applyProtection="1">
      <alignment horizontal="right" vertical="center" wrapText="1"/>
      <protection locked="0"/>
    </xf>
    <xf numFmtId="0" fontId="13" fillId="0" borderId="4" xfId="13" applyFont="1" applyBorder="1" applyAlignment="1">
      <alignment horizontal="justify" vertical="center" wrapText="1"/>
    </xf>
    <xf numFmtId="0" fontId="13" fillId="0" borderId="8" xfId="13" applyFont="1" applyBorder="1" applyAlignment="1">
      <alignment horizontal="center" vertical="center"/>
    </xf>
    <xf numFmtId="169" fontId="13" fillId="0" borderId="8" xfId="13" applyNumberFormat="1" applyFont="1" applyBorder="1" applyAlignment="1">
      <alignment horizontal="right" vertical="center" wrapText="1"/>
    </xf>
    <xf numFmtId="169" fontId="13" fillId="0" borderId="5" xfId="13" applyNumberFormat="1" applyFont="1" applyBorder="1" applyAlignment="1">
      <alignment horizontal="right" vertical="center" wrapText="1"/>
    </xf>
    <xf numFmtId="169" fontId="13" fillId="0" borderId="9" xfId="13" applyNumberFormat="1" applyFont="1" applyBorder="1" applyAlignment="1">
      <alignment horizontal="right" vertical="center" wrapText="1"/>
    </xf>
    <xf numFmtId="168" fontId="13" fillId="0" borderId="9" xfId="13" applyNumberFormat="1" applyFont="1" applyBorder="1" applyAlignment="1">
      <alignment horizontal="right" vertical="center" wrapText="1"/>
    </xf>
    <xf numFmtId="0" fontId="13" fillId="0" borderId="1" xfId="13" applyFont="1" applyBorder="1"/>
    <xf numFmtId="0" fontId="13" fillId="0" borderId="9" xfId="13" applyFont="1" applyBorder="1"/>
    <xf numFmtId="0" fontId="13" fillId="0" borderId="10" xfId="13" applyFont="1" applyBorder="1"/>
    <xf numFmtId="0" fontId="13" fillId="0" borderId="38" xfId="13" applyFont="1" applyBorder="1" applyAlignment="1">
      <alignment horizontal="center" vertical="center"/>
    </xf>
    <xf numFmtId="0" fontId="13" fillId="0" borderId="39" xfId="22" applyFont="1" applyBorder="1" applyAlignment="1">
      <alignment horizontal="center" vertical="center"/>
    </xf>
    <xf numFmtId="169" fontId="13" fillId="0" borderId="15" xfId="13" applyNumberFormat="1" applyFont="1" applyBorder="1" applyAlignment="1">
      <alignment horizontal="right" vertical="center" wrapText="1"/>
    </xf>
    <xf numFmtId="169" fontId="13" fillId="0" borderId="7" xfId="13" applyNumberFormat="1" applyFont="1" applyBorder="1" applyAlignment="1">
      <alignment horizontal="right" vertical="center" wrapText="1"/>
    </xf>
    <xf numFmtId="169" fontId="13" fillId="0" borderId="3" xfId="13" applyNumberFormat="1" applyFont="1" applyBorder="1" applyAlignment="1">
      <alignment horizontal="right" vertical="center" wrapText="1"/>
    </xf>
    <xf numFmtId="168" fontId="13" fillId="0" borderId="3" xfId="13" applyNumberFormat="1" applyFont="1" applyBorder="1" applyAlignment="1">
      <alignment horizontal="right" vertical="center" wrapText="1"/>
    </xf>
    <xf numFmtId="169" fontId="13" fillId="0" borderId="40" xfId="13" applyNumberFormat="1" applyFont="1" applyBorder="1" applyAlignment="1" applyProtection="1">
      <alignment horizontal="right" vertical="center" wrapText="1"/>
      <protection locked="0"/>
    </xf>
    <xf numFmtId="169" fontId="13" fillId="0" borderId="41" xfId="13" applyNumberFormat="1" applyFont="1" applyBorder="1" applyAlignment="1" applyProtection="1">
      <alignment horizontal="center" vertical="center" wrapText="1"/>
      <protection locked="0"/>
    </xf>
    <xf numFmtId="168" fontId="13" fillId="0" borderId="41" xfId="13" applyNumberFormat="1" applyFont="1" applyBorder="1" applyAlignment="1" applyProtection="1">
      <alignment horizontal="right" vertical="center" wrapText="1"/>
      <protection locked="0"/>
    </xf>
    <xf numFmtId="168" fontId="13" fillId="0" borderId="14" xfId="13" applyNumberFormat="1" applyFont="1" applyBorder="1" applyAlignment="1" applyProtection="1">
      <alignment horizontal="right" vertical="center" wrapText="1"/>
      <protection locked="0"/>
    </xf>
    <xf numFmtId="0" fontId="13" fillId="0" borderId="42" xfId="13" applyFont="1" applyBorder="1" applyAlignment="1">
      <alignment horizontal="justify" vertical="center" wrapText="1"/>
    </xf>
    <xf numFmtId="0" fontId="13" fillId="0" borderId="13" xfId="13" applyFont="1" applyBorder="1"/>
    <xf numFmtId="0" fontId="13" fillId="0" borderId="3" xfId="13" applyFont="1" applyBorder="1"/>
    <xf numFmtId="0" fontId="13" fillId="0" borderId="39" xfId="13" applyFont="1" applyBorder="1"/>
    <xf numFmtId="169" fontId="13" fillId="14" borderId="44" xfId="13" applyNumberFormat="1" applyFont="1" applyFill="1" applyBorder="1" applyAlignment="1">
      <alignment horizontal="right" vertical="center" wrapText="1"/>
    </xf>
    <xf numFmtId="169" fontId="13" fillId="14" borderId="26" xfId="13" applyNumberFormat="1" applyFont="1" applyFill="1" applyBorder="1" applyAlignment="1">
      <alignment horizontal="right" vertical="center" wrapText="1"/>
    </xf>
    <xf numFmtId="169" fontId="13" fillId="14" borderId="45" xfId="13" applyNumberFormat="1" applyFont="1" applyFill="1" applyBorder="1" applyAlignment="1">
      <alignment horizontal="right" vertical="center" wrapText="1"/>
    </xf>
    <xf numFmtId="168" fontId="13" fillId="14" borderId="45" xfId="13" applyNumberFormat="1" applyFont="1" applyFill="1" applyBorder="1" applyAlignment="1">
      <alignment horizontal="right" vertical="center" wrapText="1"/>
    </xf>
    <xf numFmtId="169" fontId="13" fillId="14" borderId="25" xfId="13" applyNumberFormat="1" applyFont="1" applyFill="1" applyBorder="1" applyAlignment="1">
      <alignment horizontal="right" vertical="center" wrapText="1"/>
    </xf>
    <xf numFmtId="169" fontId="13" fillId="14" borderId="45" xfId="13" applyNumberFormat="1" applyFont="1" applyFill="1" applyBorder="1" applyAlignment="1" applyProtection="1">
      <alignment horizontal="center" vertical="center" wrapText="1"/>
    </xf>
    <xf numFmtId="168" fontId="13" fillId="14" borderId="46" xfId="13" applyNumberFormat="1" applyFont="1" applyFill="1" applyBorder="1" applyAlignment="1">
      <alignment horizontal="right" vertical="center" wrapText="1"/>
    </xf>
    <xf numFmtId="168" fontId="13" fillId="14" borderId="33" xfId="13" applyNumberFormat="1" applyFont="1" applyFill="1" applyBorder="1" applyAlignment="1">
      <alignment horizontal="right" vertical="center" wrapText="1"/>
    </xf>
    <xf numFmtId="3" fontId="13" fillId="14" borderId="46" xfId="13" applyNumberFormat="1" applyFont="1" applyFill="1" applyBorder="1" applyAlignment="1">
      <alignment horizontal="right" vertical="center" wrapText="1"/>
    </xf>
    <xf numFmtId="0" fontId="3" fillId="11" borderId="1" xfId="20" applyFont="1" applyFill="1" applyBorder="1" applyAlignment="1">
      <alignment horizontal="center" vertical="center"/>
    </xf>
    <xf numFmtId="0" fontId="4" fillId="0" borderId="0" xfId="22"/>
    <xf numFmtId="0" fontId="4" fillId="0" borderId="0" xfId="22" applyAlignment="1">
      <alignment vertical="center"/>
    </xf>
    <xf numFmtId="3" fontId="3" fillId="2" borderId="0" xfId="22" applyNumberFormat="1" applyFont="1" applyFill="1" applyBorder="1" applyAlignment="1">
      <alignment vertical="center"/>
    </xf>
    <xf numFmtId="0" fontId="4" fillId="0" borderId="1" xfId="20" applyBorder="1" applyAlignment="1">
      <alignment vertical="center"/>
    </xf>
    <xf numFmtId="0" fontId="4" fillId="0" borderId="1" xfId="22" applyBorder="1" applyAlignment="1">
      <alignment vertical="center"/>
    </xf>
    <xf numFmtId="0" fontId="4" fillId="0" borderId="1" xfId="22" applyBorder="1" applyAlignment="1">
      <alignment horizontal="center" vertical="center"/>
    </xf>
    <xf numFmtId="0" fontId="12" fillId="11" borderId="1" xfId="20" applyFont="1" applyFill="1" applyBorder="1" applyAlignment="1">
      <alignment horizontal="center" vertical="center"/>
    </xf>
    <xf numFmtId="0" fontId="4" fillId="0" borderId="0" xfId="20"/>
    <xf numFmtId="0" fontId="12" fillId="11" borderId="1" xfId="20" applyFont="1" applyFill="1" applyBorder="1" applyAlignment="1">
      <alignment horizontal="center" wrapText="1"/>
    </xf>
    <xf numFmtId="0" fontId="4" fillId="0" borderId="1" xfId="20" applyBorder="1" applyAlignment="1">
      <alignment wrapText="1"/>
    </xf>
    <xf numFmtId="0" fontId="37" fillId="20" borderId="48" xfId="23" applyFont="1" applyFill="1" applyBorder="1" applyAlignment="1">
      <alignment horizontal="center" vertical="center"/>
    </xf>
    <xf numFmtId="0" fontId="37" fillId="20" borderId="49" xfId="23" applyFont="1" applyFill="1" applyBorder="1" applyAlignment="1">
      <alignment horizontal="center" vertical="center"/>
    </xf>
    <xf numFmtId="0" fontId="37" fillId="20" borderId="50" xfId="23" applyFont="1" applyFill="1" applyBorder="1" applyAlignment="1">
      <alignment horizontal="center" vertical="center"/>
    </xf>
    <xf numFmtId="0" fontId="12" fillId="11" borderId="1" xfId="20" applyFont="1" applyFill="1" applyBorder="1" applyAlignment="1">
      <alignment horizontal="center" vertical="center" wrapText="1"/>
    </xf>
    <xf numFmtId="0" fontId="4" fillId="0" borderId="1" xfId="20" applyBorder="1"/>
    <xf numFmtId="3" fontId="12" fillId="0" borderId="1" xfId="20" applyNumberFormat="1" applyFont="1" applyFill="1" applyBorder="1" applyAlignment="1">
      <alignment horizontal="right"/>
    </xf>
    <xf numFmtId="0" fontId="4" fillId="0" borderId="1" xfId="22" applyBorder="1"/>
    <xf numFmtId="0" fontId="37" fillId="20" borderId="52" xfId="23" applyFont="1" applyFill="1" applyBorder="1" applyAlignment="1">
      <alignment horizontal="center" vertical="center" wrapText="1"/>
    </xf>
    <xf numFmtId="0" fontId="37" fillId="20" borderId="53" xfId="23" applyFont="1" applyFill="1" applyBorder="1" applyAlignment="1">
      <alignment horizontal="center" vertical="center" wrapText="1"/>
    </xf>
    <xf numFmtId="0" fontId="37" fillId="20" borderId="54" xfId="23" applyFont="1" applyFill="1" applyBorder="1" applyAlignment="1">
      <alignment horizontal="center" vertical="center" wrapText="1"/>
    </xf>
    <xf numFmtId="0" fontId="12" fillId="21" borderId="28" xfId="23" applyFont="1" applyFill="1" applyBorder="1"/>
    <xf numFmtId="0" fontId="13" fillId="21" borderId="2" xfId="23" applyFont="1" applyFill="1" applyBorder="1" applyAlignment="1">
      <alignment horizontal="center"/>
    </xf>
    <xf numFmtId="0" fontId="13" fillId="21" borderId="0" xfId="23" applyFont="1" applyFill="1" applyBorder="1" applyAlignment="1">
      <alignment horizontal="center"/>
    </xf>
    <xf numFmtId="0" fontId="13" fillId="21" borderId="6" xfId="23" applyFont="1" applyFill="1" applyBorder="1" applyAlignment="1">
      <alignment horizontal="center"/>
    </xf>
    <xf numFmtId="3" fontId="13" fillId="0" borderId="1" xfId="20" applyNumberFormat="1" applyFont="1" applyFill="1" applyBorder="1" applyAlignment="1"/>
    <xf numFmtId="0" fontId="3" fillId="11" borderId="1" xfId="22" applyFont="1" applyFill="1" applyBorder="1" applyAlignment="1">
      <alignment horizontal="center" vertical="center"/>
    </xf>
    <xf numFmtId="0" fontId="12" fillId="3" borderId="1" xfId="23" applyFont="1" applyFill="1" applyBorder="1" applyAlignment="1">
      <alignment horizontal="center"/>
    </xf>
    <xf numFmtId="3" fontId="12" fillId="3" borderId="1" xfId="11" applyNumberFormat="1" applyFont="1" applyFill="1" applyBorder="1" applyAlignment="1">
      <alignment horizontal="right"/>
    </xf>
    <xf numFmtId="0" fontId="13" fillId="3" borderId="1" xfId="23" applyFont="1" applyFill="1" applyBorder="1" applyAlignment="1">
      <alignment horizontal="center"/>
    </xf>
    <xf numFmtId="3" fontId="13" fillId="3" borderId="1" xfId="11" applyNumberFormat="1" applyFont="1" applyFill="1" applyBorder="1" applyAlignment="1"/>
    <xf numFmtId="0" fontId="3" fillId="11" borderId="1" xfId="22" applyFont="1" applyFill="1" applyBorder="1" applyAlignment="1">
      <alignment horizontal="center"/>
    </xf>
    <xf numFmtId="0" fontId="4" fillId="0" borderId="1" xfId="0" applyFont="1" applyBorder="1" applyAlignment="1">
      <alignment vertical="center" wrapText="1"/>
    </xf>
    <xf numFmtId="0" fontId="4" fillId="0" borderId="1" xfId="22" applyBorder="1" applyAlignment="1">
      <alignment vertical="center" wrapText="1"/>
    </xf>
    <xf numFmtId="0" fontId="12" fillId="0" borderId="1" xfId="20" applyFont="1" applyFill="1" applyBorder="1" applyAlignment="1">
      <alignment horizontal="center"/>
    </xf>
    <xf numFmtId="3" fontId="4" fillId="0" borderId="1" xfId="20" applyNumberFormat="1" applyBorder="1"/>
    <xf numFmtId="0" fontId="38" fillId="22" borderId="1" xfId="0" applyFont="1" applyFill="1" applyBorder="1" applyAlignment="1">
      <alignment horizontal="justify" vertical="center" wrapText="1"/>
    </xf>
    <xf numFmtId="0" fontId="4" fillId="0" borderId="0" xfId="22" applyFont="1"/>
    <xf numFmtId="0" fontId="4" fillId="0" borderId="1" xfId="22" applyFont="1" applyBorder="1" applyAlignment="1">
      <alignment vertical="center"/>
    </xf>
    <xf numFmtId="0" fontId="4" fillId="0" borderId="0" xfId="22" applyFont="1" applyAlignment="1">
      <alignment vertical="center"/>
    </xf>
    <xf numFmtId="0" fontId="4" fillId="0" borderId="0" xfId="22" applyFont="1" applyBorder="1" applyAlignment="1">
      <alignment horizontal="center" vertical="center"/>
    </xf>
    <xf numFmtId="3" fontId="4" fillId="0" borderId="1" xfId="20" applyNumberFormat="1" applyFont="1" applyFill="1" applyBorder="1" applyAlignment="1"/>
    <xf numFmtId="0" fontId="4" fillId="0" borderId="0" xfId="20" applyFont="1"/>
    <xf numFmtId="0" fontId="39" fillId="20" borderId="48" xfId="23" applyFont="1" applyFill="1" applyBorder="1" applyAlignment="1">
      <alignment horizontal="centerContinuous" vertical="center"/>
    </xf>
    <xf numFmtId="0" fontId="39" fillId="20" borderId="49" xfId="23" applyFont="1" applyFill="1" applyBorder="1" applyAlignment="1">
      <alignment horizontal="centerContinuous" vertical="center"/>
    </xf>
    <xf numFmtId="0" fontId="39" fillId="20" borderId="50" xfId="23" applyFont="1" applyFill="1" applyBorder="1" applyAlignment="1">
      <alignment horizontal="centerContinuous" vertical="center"/>
    </xf>
    <xf numFmtId="0" fontId="4" fillId="0" borderId="0" xfId="22" applyFont="1" applyAlignment="1">
      <alignment horizontal="center" vertical="center"/>
    </xf>
    <xf numFmtId="0" fontId="39" fillId="20" borderId="52" xfId="23" applyFont="1" applyFill="1" applyBorder="1" applyAlignment="1">
      <alignment horizontal="center" vertical="center" wrapText="1"/>
    </xf>
    <xf numFmtId="0" fontId="39" fillId="20" borderId="53" xfId="23" applyFont="1" applyFill="1" applyBorder="1" applyAlignment="1">
      <alignment horizontal="center" vertical="center" wrapText="1"/>
    </xf>
    <xf numFmtId="0" fontId="39" fillId="20" borderId="54" xfId="23" applyFont="1" applyFill="1" applyBorder="1" applyAlignment="1">
      <alignment horizontal="center" vertical="center" wrapText="1"/>
    </xf>
    <xf numFmtId="0" fontId="3" fillId="21" borderId="28" xfId="23" applyFont="1" applyFill="1" applyBorder="1"/>
    <xf numFmtId="0" fontId="4" fillId="21" borderId="2" xfId="23" applyFont="1" applyFill="1" applyBorder="1" applyAlignment="1">
      <alignment horizontal="center"/>
    </xf>
    <xf numFmtId="0" fontId="4" fillId="21" borderId="0" xfId="23" applyFont="1" applyFill="1" applyBorder="1" applyAlignment="1">
      <alignment horizontal="center"/>
    </xf>
    <xf numFmtId="0" fontId="4" fillId="21" borderId="6" xfId="23" applyFont="1" applyFill="1" applyBorder="1" applyAlignment="1">
      <alignment horizontal="center"/>
    </xf>
    <xf numFmtId="0" fontId="3" fillId="0" borderId="59" xfId="23" applyFont="1" applyFill="1" applyBorder="1" applyAlignment="1">
      <alignment horizontal="center"/>
    </xf>
    <xf numFmtId="3" fontId="3" fillId="0" borderId="52" xfId="23" applyNumberFormat="1" applyFont="1" applyFill="1" applyBorder="1" applyAlignment="1">
      <alignment horizontal="right"/>
    </xf>
    <xf numFmtId="3" fontId="3" fillId="0" borderId="53" xfId="23" applyNumberFormat="1" applyFont="1" applyFill="1" applyBorder="1" applyAlignment="1">
      <alignment horizontal="right"/>
    </xf>
    <xf numFmtId="3" fontId="3" fillId="0" borderId="54" xfId="23" applyNumberFormat="1" applyFont="1" applyFill="1" applyBorder="1" applyAlignment="1">
      <alignment horizontal="right"/>
    </xf>
    <xf numFmtId="0" fontId="4" fillId="0" borderId="59" xfId="23" applyFont="1" applyFill="1" applyBorder="1" applyAlignment="1">
      <alignment horizontal="center"/>
    </xf>
    <xf numFmtId="3" fontId="4" fillId="0" borderId="52" xfId="23" applyNumberFormat="1" applyFont="1" applyFill="1" applyBorder="1" applyAlignment="1"/>
    <xf numFmtId="3" fontId="4" fillId="0" borderId="53" xfId="23" applyNumberFormat="1" applyFont="1" applyFill="1" applyBorder="1" applyAlignment="1"/>
    <xf numFmtId="3" fontId="4" fillId="0" borderId="54" xfId="23" applyNumberFormat="1" applyFont="1" applyFill="1" applyBorder="1" applyAlignment="1"/>
    <xf numFmtId="0" fontId="38" fillId="0" borderId="1" xfId="0" applyFont="1" applyBorder="1" applyAlignment="1">
      <alignment horizontal="justify" vertical="center" wrapText="1"/>
    </xf>
    <xf numFmtId="0" fontId="4" fillId="0" borderId="0" xfId="22" applyAlignment="1">
      <alignment horizontal="center" vertical="center"/>
    </xf>
    <xf numFmtId="0" fontId="13" fillId="0" borderId="59" xfId="23" applyFont="1" applyFill="1" applyBorder="1" applyAlignment="1">
      <alignment horizontal="center"/>
    </xf>
    <xf numFmtId="3" fontId="13" fillId="0" borderId="52" xfId="23" applyNumberFormat="1" applyFont="1" applyFill="1" applyBorder="1" applyAlignment="1"/>
    <xf numFmtId="3" fontId="13" fillId="0" borderId="53" xfId="23" applyNumberFormat="1" applyFont="1" applyFill="1" applyBorder="1" applyAlignment="1"/>
    <xf numFmtId="3" fontId="13" fillId="0" borderId="54" xfId="23" applyNumberFormat="1" applyFont="1" applyFill="1" applyBorder="1" applyAlignment="1"/>
    <xf numFmtId="0" fontId="3" fillId="0" borderId="0" xfId="22" applyFont="1" applyBorder="1" applyAlignment="1">
      <alignment vertical="center"/>
    </xf>
    <xf numFmtId="0" fontId="4" fillId="0" borderId="0" xfId="22" applyBorder="1" applyAlignment="1">
      <alignment vertical="center"/>
    </xf>
    <xf numFmtId="0" fontId="0" fillId="0" borderId="1" xfId="0" applyFont="1" applyBorder="1" applyAlignment="1"/>
    <xf numFmtId="0" fontId="13" fillId="0" borderId="60" xfId="23" applyFont="1" applyFill="1" applyBorder="1" applyAlignment="1">
      <alignment horizontal="center"/>
    </xf>
    <xf numFmtId="3" fontId="13" fillId="0" borderId="61" xfId="23" applyNumberFormat="1" applyFont="1" applyFill="1" applyBorder="1" applyAlignment="1"/>
    <xf numFmtId="3" fontId="13" fillId="0" borderId="62" xfId="23" applyNumberFormat="1" applyFont="1" applyFill="1" applyBorder="1" applyAlignment="1"/>
    <xf numFmtId="3" fontId="13" fillId="0" borderId="63" xfId="23" applyNumberFormat="1" applyFont="1" applyFill="1" applyBorder="1" applyAlignment="1"/>
    <xf numFmtId="0" fontId="0" fillId="0" borderId="1" xfId="0" applyFont="1" applyBorder="1" applyAlignment="1">
      <alignment horizontal="justify" wrapText="1"/>
    </xf>
    <xf numFmtId="0" fontId="0" fillId="0" borderId="1" xfId="0" applyFont="1" applyBorder="1" applyAlignment="1">
      <alignment wrapText="1"/>
    </xf>
    <xf numFmtId="0" fontId="12" fillId="10" borderId="1" xfId="11" applyFont="1" applyFill="1" applyBorder="1" applyAlignment="1" applyProtection="1">
      <alignment horizontal="center" vertical="center" wrapText="1"/>
    </xf>
    <xf numFmtId="0" fontId="3" fillId="10" borderId="1" xfId="11"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168" fontId="11" fillId="12" borderId="1" xfId="0" applyNumberFormat="1" applyFont="1" applyFill="1" applyBorder="1" applyAlignment="1" applyProtection="1">
      <alignment vertical="center" wrapText="1"/>
    </xf>
    <xf numFmtId="0" fontId="0" fillId="0" borderId="0" xfId="0" applyFont="1" applyProtection="1"/>
    <xf numFmtId="9" fontId="6" fillId="3" borderId="1" xfId="21" applyNumberFormat="1" applyFont="1" applyFill="1" applyBorder="1" applyAlignment="1" applyProtection="1">
      <alignment vertical="center" wrapText="1"/>
      <protection locked="0"/>
    </xf>
    <xf numFmtId="10" fontId="6" fillId="3" borderId="1" xfId="19" applyNumberFormat="1" applyFont="1" applyFill="1" applyBorder="1" applyAlignment="1" applyProtection="1">
      <alignment vertical="center" wrapText="1"/>
      <protection locked="0"/>
    </xf>
    <xf numFmtId="168" fontId="7" fillId="12" borderId="9" xfId="0" applyNumberFormat="1" applyFont="1" applyFill="1" applyBorder="1" applyAlignment="1" applyProtection="1">
      <alignment vertical="center" wrapText="1"/>
    </xf>
    <xf numFmtId="9" fontId="5" fillId="3" borderId="1" xfId="0" applyNumberFormat="1" applyFont="1" applyFill="1" applyBorder="1" applyAlignment="1" applyProtection="1">
      <alignment vertical="center"/>
      <protection locked="0"/>
    </xf>
    <xf numFmtId="10" fontId="5" fillId="3" borderId="1" xfId="19" applyNumberFormat="1" applyFont="1" applyFill="1" applyBorder="1" applyAlignment="1" applyProtection="1">
      <alignment vertical="center" wrapText="1"/>
      <protection locked="0"/>
    </xf>
    <xf numFmtId="10" fontId="5" fillId="14" borderId="1" xfId="0" applyNumberFormat="1" applyFont="1" applyFill="1" applyBorder="1" applyAlignment="1" applyProtection="1">
      <alignment horizontal="right" vertical="center"/>
      <protection locked="0"/>
    </xf>
    <xf numFmtId="10" fontId="5" fillId="3" borderId="1" xfId="0" applyNumberFormat="1" applyFont="1" applyFill="1" applyBorder="1" applyAlignment="1" applyProtection="1">
      <alignment vertical="center"/>
      <protection locked="0"/>
    </xf>
    <xf numFmtId="10" fontId="6" fillId="24" borderId="1" xfId="19" applyNumberFormat="1" applyFont="1" applyFill="1" applyBorder="1" applyAlignment="1" applyProtection="1">
      <alignment vertical="center" wrapText="1"/>
      <protection locked="0"/>
    </xf>
    <xf numFmtId="10" fontId="5" fillId="24" borderId="1" xfId="19" applyNumberFormat="1" applyFont="1" applyFill="1" applyBorder="1" applyAlignment="1" applyProtection="1">
      <alignment horizontal="right" vertical="center"/>
      <protection locked="0"/>
    </xf>
    <xf numFmtId="10" fontId="5" fillId="24" borderId="1" xfId="19" applyNumberFormat="1" applyFont="1" applyFill="1" applyBorder="1" applyAlignment="1" applyProtection="1">
      <alignment vertical="center"/>
      <protection locked="0"/>
    </xf>
    <xf numFmtId="10" fontId="5" fillId="24" borderId="1" xfId="19" applyNumberFormat="1" applyFont="1" applyFill="1" applyBorder="1" applyAlignment="1" applyProtection="1">
      <alignment vertical="center" wrapText="1"/>
      <protection locked="0"/>
    </xf>
    <xf numFmtId="9" fontId="6" fillId="24" borderId="1" xfId="21" applyNumberFormat="1" applyFont="1" applyFill="1" applyBorder="1" applyAlignment="1" applyProtection="1">
      <alignment vertical="center" wrapText="1"/>
      <protection locked="0"/>
    </xf>
    <xf numFmtId="10" fontId="5" fillId="14" borderId="1" xfId="19" applyNumberFormat="1" applyFont="1" applyFill="1" applyBorder="1" applyAlignment="1" applyProtection="1">
      <alignment horizontal="right" vertical="center"/>
      <protection locked="0"/>
    </xf>
    <xf numFmtId="0" fontId="0" fillId="3" borderId="0" xfId="0" applyFill="1" applyBorder="1" applyAlignment="1" applyProtection="1"/>
    <xf numFmtId="0" fontId="9" fillId="0" borderId="0" xfId="0" applyFont="1" applyProtection="1"/>
    <xf numFmtId="0" fontId="8" fillId="0" borderId="0" xfId="0" applyFont="1" applyProtection="1"/>
    <xf numFmtId="9" fontId="8" fillId="12" borderId="1" xfId="0" applyNumberFormat="1" applyFont="1" applyFill="1" applyBorder="1" applyAlignment="1" applyProtection="1">
      <alignment horizontal="center" vertical="center" wrapText="1"/>
    </xf>
    <xf numFmtId="10" fontId="8" fillId="12" borderId="1" xfId="0" applyNumberFormat="1" applyFont="1" applyFill="1" applyBorder="1" applyAlignment="1" applyProtection="1">
      <alignment horizontal="center" vertical="center" wrapText="1"/>
    </xf>
    <xf numFmtId="168" fontId="8" fillId="3" borderId="1" xfId="0" applyNumberFormat="1" applyFont="1" applyFill="1" applyBorder="1" applyAlignment="1" applyProtection="1">
      <alignment vertical="center" wrapText="1"/>
    </xf>
    <xf numFmtId="171" fontId="8" fillId="24" borderId="1" xfId="21" applyNumberFormat="1" applyFont="1" applyFill="1" applyBorder="1" applyAlignment="1" applyProtection="1">
      <alignment vertical="center" wrapText="1"/>
    </xf>
    <xf numFmtId="171" fontId="8" fillId="3" borderId="1" xfId="21" applyNumberFormat="1" applyFont="1" applyFill="1" applyBorder="1" applyAlignment="1" applyProtection="1">
      <alignment horizontal="justify" vertical="center" wrapText="1"/>
    </xf>
    <xf numFmtId="171" fontId="8" fillId="3" borderId="1" xfId="21" applyNumberFormat="1" applyFont="1" applyFill="1" applyBorder="1" applyAlignment="1" applyProtection="1">
      <alignment vertical="center" wrapText="1"/>
    </xf>
    <xf numFmtId="0" fontId="42" fillId="0" borderId="0" xfId="0" applyFont="1" applyProtection="1"/>
    <xf numFmtId="41" fontId="42" fillId="0" borderId="0" xfId="24" applyFont="1" applyProtection="1"/>
    <xf numFmtId="41" fontId="1" fillId="0" borderId="0" xfId="24" applyFont="1" applyProtection="1"/>
    <xf numFmtId="171" fontId="0" fillId="0" borderId="0" xfId="0" applyNumberFormat="1" applyProtection="1"/>
    <xf numFmtId="0" fontId="0" fillId="3" borderId="0" xfId="0" applyFont="1" applyFill="1" applyBorder="1" applyProtection="1"/>
    <xf numFmtId="0" fontId="8" fillId="0" borderId="0" xfId="0" applyFont="1" applyBorder="1" applyAlignment="1" applyProtection="1">
      <alignment horizontal="justify"/>
    </xf>
    <xf numFmtId="0" fontId="9" fillId="0" borderId="0" xfId="0" applyFont="1" applyBorder="1" applyAlignment="1" applyProtection="1">
      <alignment horizontal="justify"/>
    </xf>
    <xf numFmtId="171" fontId="9" fillId="14" borderId="1" xfId="21" applyNumberFormat="1" applyFont="1" applyFill="1" applyBorder="1" applyAlignment="1" applyProtection="1">
      <alignment vertical="center" wrapText="1"/>
    </xf>
    <xf numFmtId="171" fontId="9" fillId="14" borderId="1" xfId="21" applyNumberFormat="1" applyFont="1" applyFill="1" applyBorder="1" applyAlignment="1" applyProtection="1">
      <alignment horizontal="justify" vertical="center" wrapText="1"/>
    </xf>
    <xf numFmtId="9" fontId="6" fillId="3" borderId="1" xfId="19" applyFont="1" applyFill="1" applyBorder="1" applyAlignment="1" applyProtection="1">
      <alignment vertical="center" wrapText="1"/>
      <protection locked="0"/>
    </xf>
    <xf numFmtId="0" fontId="17" fillId="0" borderId="0" xfId="0" applyFont="1" applyAlignment="1" applyProtection="1">
      <alignment horizontal="center"/>
    </xf>
    <xf numFmtId="9" fontId="13" fillId="3" borderId="1" xfId="19" applyFont="1" applyFill="1" applyBorder="1" applyAlignment="1" applyProtection="1">
      <alignment horizontal="center" vertical="center" wrapText="1"/>
      <protection locked="0"/>
    </xf>
    <xf numFmtId="0" fontId="12" fillId="5" borderId="1" xfId="14" applyFont="1" applyFill="1" applyBorder="1" applyAlignment="1" applyProtection="1">
      <alignment horizontal="left" vertical="center" wrapText="1"/>
      <protection locked="0"/>
    </xf>
    <xf numFmtId="41" fontId="6" fillId="3" borderId="1" xfId="24" applyFont="1" applyFill="1" applyBorder="1" applyAlignment="1" applyProtection="1">
      <alignment vertical="center" wrapText="1"/>
      <protection locked="0"/>
    </xf>
    <xf numFmtId="9" fontId="15" fillId="3" borderId="1" xfId="19" applyFont="1" applyFill="1" applyBorder="1" applyAlignment="1" applyProtection="1">
      <alignment horizontal="center" vertical="center" wrapText="1"/>
      <protection locked="0"/>
    </xf>
    <xf numFmtId="170" fontId="4" fillId="0" borderId="1" xfId="0" applyNumberFormat="1" applyFont="1" applyFill="1" applyBorder="1" applyAlignment="1" applyProtection="1">
      <alignment horizontal="left" vertical="center" wrapText="1"/>
      <protection locked="0" hidden="1"/>
    </xf>
    <xf numFmtId="0" fontId="3" fillId="10" borderId="1" xfId="0" applyFont="1" applyFill="1" applyBorder="1" applyAlignment="1" applyProtection="1">
      <alignment horizontal="center" vertical="center" wrapText="1"/>
      <protection locked="0"/>
    </xf>
    <xf numFmtId="9" fontId="8" fillId="12" borderId="1" xfId="0" applyNumberFormat="1" applyFont="1" applyFill="1" applyBorder="1" applyAlignment="1" applyProtection="1">
      <alignment horizontal="center" vertical="center" wrapText="1"/>
      <protection locked="0"/>
    </xf>
    <xf numFmtId="168" fontId="8" fillId="13" borderId="1" xfId="0" applyNumberFormat="1" applyFont="1" applyFill="1" applyBorder="1" applyAlignment="1" applyProtection="1">
      <alignment horizontal="center" vertical="center" wrapText="1"/>
      <protection locked="0"/>
    </xf>
    <xf numFmtId="10" fontId="8" fillId="12" borderId="1" xfId="19" applyNumberFormat="1" applyFont="1" applyFill="1" applyBorder="1" applyAlignment="1" applyProtection="1">
      <alignment vertical="center" wrapText="1"/>
      <protection locked="0"/>
    </xf>
    <xf numFmtId="171" fontId="4" fillId="3" borderId="1" xfId="21" applyNumberFormat="1" applyFont="1" applyFill="1" applyBorder="1" applyAlignment="1" applyProtection="1">
      <alignment vertical="center" wrapText="1"/>
      <protection locked="0"/>
    </xf>
    <xf numFmtId="41" fontId="4" fillId="3" borderId="1" xfId="24" applyFont="1" applyFill="1" applyBorder="1" applyAlignment="1" applyProtection="1">
      <alignment vertical="center" wrapText="1"/>
      <protection locked="0"/>
    </xf>
    <xf numFmtId="169" fontId="4" fillId="24" borderId="1" xfId="0" applyNumberFormat="1" applyFont="1" applyFill="1" applyBorder="1" applyAlignment="1" applyProtection="1">
      <alignment horizontal="center" vertical="center" wrapText="1"/>
      <protection locked="0"/>
    </xf>
    <xf numFmtId="171" fontId="4" fillId="24" borderId="1" xfId="21" applyNumberFormat="1" applyFont="1" applyFill="1" applyBorder="1" applyAlignment="1" applyProtection="1">
      <alignment horizontal="center" vertical="center" wrapText="1"/>
      <protection locked="0"/>
    </xf>
    <xf numFmtId="41" fontId="8" fillId="3" borderId="1" xfId="24" applyFont="1" applyFill="1" applyBorder="1" applyAlignment="1" applyProtection="1">
      <alignment vertical="center" wrapText="1"/>
      <protection locked="0"/>
    </xf>
    <xf numFmtId="171" fontId="8" fillId="3" borderId="1" xfId="21" applyNumberFormat="1" applyFont="1" applyFill="1" applyBorder="1" applyAlignment="1" applyProtection="1">
      <alignment vertical="center" wrapText="1"/>
      <protection locked="0"/>
    </xf>
    <xf numFmtId="9" fontId="8" fillId="13" borderId="1" xfId="0" applyNumberFormat="1" applyFont="1" applyFill="1" applyBorder="1" applyAlignment="1" applyProtection="1">
      <alignment horizontal="center" vertical="center" wrapText="1"/>
      <protection locked="0"/>
    </xf>
    <xf numFmtId="171" fontId="9" fillId="14" borderId="1" xfId="21" applyNumberFormat="1" applyFont="1" applyFill="1" applyBorder="1" applyAlignment="1" applyProtection="1">
      <alignment vertical="center" wrapText="1"/>
      <protection locked="0"/>
    </xf>
    <xf numFmtId="168" fontId="9" fillId="25" borderId="1" xfId="0" applyNumberFormat="1" applyFont="1" applyFill="1" applyBorder="1" applyAlignment="1" applyProtection="1">
      <alignment horizontal="center" vertical="center" wrapText="1"/>
      <protection locked="0"/>
    </xf>
    <xf numFmtId="171" fontId="9" fillId="14" borderId="1" xfId="21" applyNumberFormat="1" applyFont="1" applyFill="1" applyBorder="1" applyAlignment="1" applyProtection="1">
      <alignment horizontal="justify" vertical="center" wrapText="1"/>
      <protection locked="0"/>
    </xf>
    <xf numFmtId="169" fontId="4" fillId="14" borderId="1" xfId="0" applyNumberFormat="1" applyFont="1" applyFill="1" applyBorder="1" applyAlignment="1" applyProtection="1">
      <alignment horizontal="center" vertical="center" wrapText="1"/>
      <protection locked="0"/>
    </xf>
    <xf numFmtId="171" fontId="4" fillId="14" borderId="1" xfId="21" applyNumberFormat="1" applyFont="1" applyFill="1" applyBorder="1" applyAlignment="1" applyProtection="1">
      <alignment horizontal="center" vertical="center" wrapText="1"/>
      <protection locked="0"/>
    </xf>
    <xf numFmtId="0" fontId="9" fillId="0" borderId="0" xfId="0" applyFont="1" applyAlignment="1" applyProtection="1">
      <alignment horizontal="center"/>
    </xf>
    <xf numFmtId="0" fontId="8" fillId="0" borderId="0" xfId="0" applyFont="1" applyFill="1" applyProtection="1"/>
    <xf numFmtId="0" fontId="9" fillId="0" borderId="0" xfId="0" applyFont="1" applyFill="1" applyBorder="1" applyAlignment="1" applyProtection="1">
      <alignment horizontal="center" vertical="center" wrapText="1"/>
    </xf>
    <xf numFmtId="0" fontId="9" fillId="0" borderId="0" xfId="14" applyFont="1" applyFill="1" applyBorder="1" applyAlignment="1" applyProtection="1">
      <alignment horizontal="center" vertical="center"/>
    </xf>
    <xf numFmtId="0" fontId="20" fillId="0" borderId="0" xfId="0" applyFont="1" applyFill="1" applyProtection="1"/>
    <xf numFmtId="0" fontId="12" fillId="5" borderId="8" xfId="14" applyFont="1" applyFill="1" applyBorder="1" applyAlignment="1" applyProtection="1">
      <alignment horizontal="left" vertical="center" wrapText="1"/>
    </xf>
    <xf numFmtId="0" fontId="13" fillId="2" borderId="23" xfId="14" applyFont="1" applyFill="1" applyBorder="1" applyAlignment="1" applyProtection="1">
      <alignment horizontal="center" vertical="center"/>
    </xf>
    <xf numFmtId="0" fontId="12" fillId="5" borderId="1" xfId="14" applyFont="1" applyFill="1" applyBorder="1" applyAlignment="1" applyProtection="1">
      <alignment vertical="center" wrapText="1"/>
    </xf>
    <xf numFmtId="0" fontId="10" fillId="0" borderId="0" xfId="14"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3" fillId="0" borderId="0" xfId="14" applyFont="1" applyFill="1" applyBorder="1" applyAlignment="1" applyProtection="1">
      <alignment horizontal="center" vertical="center" wrapText="1"/>
    </xf>
    <xf numFmtId="0" fontId="4" fillId="0" borderId="0" xfId="14" applyFont="1" applyFill="1" applyBorder="1" applyAlignment="1" applyProtection="1">
      <alignment horizontal="center" vertical="center"/>
    </xf>
    <xf numFmtId="0" fontId="4" fillId="0" borderId="0" xfId="14" applyFont="1" applyFill="1" applyBorder="1" applyAlignment="1" applyProtection="1">
      <alignment vertical="center" wrapText="1"/>
    </xf>
    <xf numFmtId="0" fontId="12" fillId="5" borderId="40" xfId="14" applyFont="1" applyFill="1" applyBorder="1" applyAlignment="1" applyProtection="1">
      <alignment horizontal="justify" vertical="center" wrapText="1"/>
    </xf>
    <xf numFmtId="0" fontId="12" fillId="2" borderId="0" xfId="14" applyFont="1" applyFill="1" applyAlignment="1" applyProtection="1">
      <alignment horizontal="center" vertical="center"/>
    </xf>
    <xf numFmtId="0" fontId="13" fillId="2" borderId="0" xfId="14" applyFont="1" applyFill="1" applyAlignment="1" applyProtection="1">
      <alignment vertical="center"/>
    </xf>
    <xf numFmtId="0" fontId="13" fillId="2" borderId="0" xfId="14" applyFont="1" applyFill="1" applyAlignment="1" applyProtection="1">
      <alignment vertical="top" wrapText="1"/>
    </xf>
    <xf numFmtId="9" fontId="12" fillId="2" borderId="0" xfId="17" applyFont="1" applyFill="1" applyAlignment="1" applyProtection="1">
      <alignment vertical="center"/>
    </xf>
    <xf numFmtId="9" fontId="13" fillId="2" borderId="0" xfId="17" applyFont="1" applyFill="1" applyAlignment="1" applyProtection="1">
      <alignment vertical="center"/>
    </xf>
    <xf numFmtId="0" fontId="4" fillId="0" borderId="0" xfId="14" applyFont="1" applyFill="1" applyAlignment="1" applyProtection="1">
      <alignment vertical="center"/>
    </xf>
    <xf numFmtId="0" fontId="14" fillId="0" borderId="0" xfId="0" applyFont="1" applyAlignment="1" applyProtection="1">
      <alignment horizontal="center"/>
    </xf>
    <xf numFmtId="0" fontId="14" fillId="0" borderId="0" xfId="0" applyFont="1" applyProtection="1"/>
    <xf numFmtId="0" fontId="12" fillId="5" borderId="8" xfId="14" applyFont="1" applyFill="1" applyBorder="1" applyAlignment="1" applyProtection="1">
      <alignment horizontal="left" vertical="center" wrapText="1"/>
      <protection locked="0"/>
    </xf>
    <xf numFmtId="0" fontId="12" fillId="5" borderId="1" xfId="14" applyFont="1" applyFill="1" applyBorder="1" applyAlignment="1" applyProtection="1">
      <alignment vertical="center" wrapText="1"/>
      <protection locked="0"/>
    </xf>
    <xf numFmtId="0" fontId="12" fillId="5" borderId="15" xfId="14" applyFont="1" applyFill="1" applyBorder="1" applyAlignment="1" applyProtection="1">
      <alignment horizontal="left" vertical="center" wrapText="1"/>
      <protection locked="0"/>
    </xf>
    <xf numFmtId="0" fontId="12" fillId="5" borderId="13" xfId="14" applyFont="1" applyFill="1" applyBorder="1" applyAlignment="1" applyProtection="1">
      <alignment vertical="top" wrapText="1"/>
      <protection locked="0"/>
    </xf>
    <xf numFmtId="0" fontId="12" fillId="5" borderId="8" xfId="14"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8" xfId="14" applyFont="1" applyFill="1" applyBorder="1" applyAlignment="1" applyProtection="1">
      <alignment horizontal="center" vertical="center"/>
      <protection locked="0"/>
    </xf>
    <xf numFmtId="9" fontId="15" fillId="3" borderId="1" xfId="19" applyFont="1" applyFill="1" applyBorder="1" applyAlignment="1" applyProtection="1">
      <alignment horizontal="center" vertical="center"/>
      <protection locked="0"/>
    </xf>
    <xf numFmtId="9" fontId="13" fillId="3" borderId="1" xfId="19" applyFont="1" applyFill="1" applyBorder="1" applyAlignment="1" applyProtection="1">
      <alignment horizontal="center" vertical="center"/>
      <protection locked="0"/>
    </xf>
    <xf numFmtId="9" fontId="44" fillId="0" borderId="1" xfId="19" applyFont="1" applyBorder="1" applyAlignment="1" applyProtection="1">
      <alignment horizontal="center" vertical="center" wrapText="1"/>
      <protection locked="0"/>
    </xf>
    <xf numFmtId="9" fontId="45" fillId="0" borderId="1" xfId="19" applyFont="1" applyBorder="1" applyAlignment="1" applyProtection="1">
      <alignment horizontal="center" vertical="center" wrapText="1"/>
      <protection locked="0"/>
    </xf>
    <xf numFmtId="9" fontId="45" fillId="0" borderId="10" xfId="19" applyFont="1" applyBorder="1" applyAlignment="1" applyProtection="1">
      <alignment horizontal="center" vertical="center" wrapText="1"/>
      <protection locked="0"/>
    </xf>
    <xf numFmtId="0" fontId="12" fillId="5" borderId="1" xfId="14" applyFont="1" applyFill="1" applyBorder="1" applyAlignment="1" applyProtection="1">
      <alignment horizontal="left" vertical="center" wrapText="1"/>
    </xf>
    <xf numFmtId="9" fontId="16" fillId="0" borderId="1" xfId="19" applyFont="1" applyBorder="1" applyAlignment="1" applyProtection="1">
      <alignment horizontal="center" vertical="center" wrapText="1"/>
      <protection locked="0"/>
    </xf>
    <xf numFmtId="9" fontId="15" fillId="0" borderId="1" xfId="19" applyFont="1" applyBorder="1" applyAlignment="1" applyProtection="1">
      <alignment horizontal="center" vertical="center" wrapText="1"/>
      <protection locked="0"/>
    </xf>
    <xf numFmtId="171" fontId="4" fillId="0" borderId="1" xfId="21" applyNumberFormat="1" applyFont="1" applyFill="1" applyBorder="1" applyAlignment="1" applyProtection="1">
      <alignment vertical="center" wrapText="1"/>
      <protection locked="0"/>
    </xf>
    <xf numFmtId="14" fontId="13" fillId="2" borderId="1" xfId="14" applyNumberFormat="1" applyFont="1" applyFill="1" applyBorder="1" applyAlignment="1" applyProtection="1">
      <alignment vertical="center" wrapText="1"/>
    </xf>
    <xf numFmtId="14" fontId="13" fillId="2" borderId="1" xfId="14" applyNumberFormat="1" applyFont="1" applyFill="1" applyBorder="1" applyAlignment="1" applyProtection="1">
      <alignment vertical="center" wrapText="1"/>
      <protection locked="0"/>
    </xf>
    <xf numFmtId="10" fontId="5" fillId="14" borderId="1" xfId="19" applyNumberFormat="1" applyFont="1" applyFill="1" applyBorder="1" applyAlignment="1" applyProtection="1">
      <alignment horizontal="right" vertical="center" wrapText="1"/>
    </xf>
    <xf numFmtId="41" fontId="5" fillId="14" borderId="1" xfId="24" applyFont="1" applyFill="1" applyBorder="1" applyAlignment="1" applyProtection="1">
      <alignment horizontal="right" vertical="center" wrapText="1"/>
    </xf>
    <xf numFmtId="10" fontId="12" fillId="0" borderId="1" xfId="19" applyNumberFormat="1" applyFont="1" applyBorder="1" applyAlignment="1" applyProtection="1">
      <alignment horizontal="center" vertical="center" wrapText="1"/>
      <protection locked="0"/>
    </xf>
    <xf numFmtId="10" fontId="13" fillId="0" borderId="1" xfId="19" applyNumberFormat="1" applyFont="1" applyBorder="1" applyAlignment="1" applyProtection="1">
      <alignment horizontal="center" vertical="center" wrapText="1"/>
      <protection locked="0"/>
    </xf>
    <xf numFmtId="10" fontId="13" fillId="0" borderId="10" xfId="19" applyNumberFormat="1" applyFont="1" applyBorder="1" applyAlignment="1" applyProtection="1">
      <alignment horizontal="center" vertical="center" wrapText="1"/>
      <protection locked="0"/>
    </xf>
    <xf numFmtId="0" fontId="13" fillId="2" borderId="1" xfId="14" applyFont="1" applyFill="1" applyBorder="1" applyAlignment="1" applyProtection="1">
      <alignment horizontal="center" vertical="center"/>
    </xf>
    <xf numFmtId="0" fontId="12" fillId="5" borderId="1" xfId="14" applyFont="1" applyFill="1" applyBorder="1" applyAlignment="1" applyProtection="1">
      <alignment horizontal="justify" vertical="center" wrapText="1"/>
    </xf>
    <xf numFmtId="0" fontId="12" fillId="5" borderId="1" xfId="14" applyFont="1" applyFill="1" applyBorder="1" applyAlignment="1" applyProtection="1">
      <alignment horizontal="center" vertical="center" wrapText="1"/>
    </xf>
    <xf numFmtId="0" fontId="12" fillId="5" borderId="1" xfId="14" applyFont="1" applyFill="1" applyBorder="1" applyAlignment="1" applyProtection="1">
      <alignment horizontal="center" vertical="center" wrapText="1"/>
      <protection locked="0"/>
    </xf>
    <xf numFmtId="0" fontId="12" fillId="5" borderId="1" xfId="14" applyFont="1" applyFill="1" applyBorder="1" applyAlignment="1" applyProtection="1">
      <alignment horizontal="justify" vertical="center" wrapText="1"/>
      <protection locked="0"/>
    </xf>
    <xf numFmtId="0" fontId="12" fillId="5" borderId="10" xfId="14" applyFont="1" applyFill="1" applyBorder="1" applyAlignment="1" applyProtection="1">
      <alignment horizontal="center" vertical="center" wrapText="1"/>
      <protection locked="0"/>
    </xf>
    <xf numFmtId="0" fontId="14" fillId="3" borderId="30" xfId="0" applyFont="1" applyFill="1" applyBorder="1" applyAlignment="1" applyProtection="1">
      <alignment vertical="center" wrapText="1"/>
    </xf>
    <xf numFmtId="0" fontId="14" fillId="0" borderId="0" xfId="0" applyFont="1" applyFill="1" applyBorder="1" applyAlignment="1" applyProtection="1">
      <alignment horizontal="center" vertical="center" wrapText="1"/>
    </xf>
    <xf numFmtId="0" fontId="12" fillId="0" borderId="0" xfId="14" applyFont="1" applyFill="1" applyBorder="1" applyAlignment="1" applyProtection="1">
      <alignment horizontal="center" vertical="center"/>
    </xf>
    <xf numFmtId="0" fontId="14" fillId="0" borderId="0" xfId="14" applyFont="1" applyFill="1" applyBorder="1" applyAlignment="1" applyProtection="1">
      <alignment horizontal="center" vertical="center"/>
    </xf>
    <xf numFmtId="0" fontId="13" fillId="0" borderId="0" xfId="14" applyFont="1" applyFill="1" applyBorder="1" applyAlignment="1" applyProtection="1">
      <alignment horizontal="center" vertical="top" wrapText="1"/>
    </xf>
    <xf numFmtId="0" fontId="13" fillId="2" borderId="1" xfId="14" applyFont="1" applyFill="1" applyBorder="1" applyAlignment="1" applyProtection="1">
      <alignment vertical="center"/>
    </xf>
    <xf numFmtId="0" fontId="13" fillId="0" borderId="0" xfId="14" applyFont="1" applyFill="1" applyBorder="1" applyAlignment="1" applyProtection="1">
      <alignment horizontal="center" vertical="center"/>
    </xf>
    <xf numFmtId="1" fontId="12" fillId="0" borderId="0" xfId="5" applyNumberFormat="1" applyFont="1" applyFill="1" applyBorder="1" applyAlignment="1" applyProtection="1">
      <alignment horizontal="center" vertical="center" wrapText="1"/>
    </xf>
    <xf numFmtId="0" fontId="12" fillId="0" borderId="0" xfId="17" applyNumberFormat="1" applyFont="1" applyFill="1" applyBorder="1" applyAlignment="1" applyProtection="1">
      <alignment horizontal="center" vertical="center" wrapText="1"/>
    </xf>
    <xf numFmtId="0" fontId="13" fillId="0" borderId="0" xfId="14" applyFont="1" applyFill="1" applyBorder="1" applyAlignment="1" applyProtection="1">
      <alignment horizontal="left" vertical="center" wrapText="1"/>
    </xf>
    <xf numFmtId="0" fontId="13" fillId="0" borderId="0" xfId="14" applyFont="1" applyFill="1" applyBorder="1" applyAlignment="1" applyProtection="1">
      <alignment horizontal="center" vertical="center" wrapText="1"/>
    </xf>
    <xf numFmtId="0" fontId="12" fillId="0" borderId="0" xfId="14" applyFont="1" applyFill="1" applyBorder="1" applyAlignment="1" applyProtection="1">
      <alignment horizontal="center" vertical="center" wrapText="1"/>
    </xf>
    <xf numFmtId="0" fontId="40" fillId="0" borderId="0" xfId="14" applyFont="1" applyFill="1" applyBorder="1" applyAlignment="1" applyProtection="1">
      <alignment horizontal="center" vertical="center"/>
    </xf>
    <xf numFmtId="9" fontId="12" fillId="0" borderId="0" xfId="17" applyFont="1" applyFill="1" applyBorder="1" applyAlignment="1" applyProtection="1">
      <alignment horizontal="center" vertical="center"/>
    </xf>
    <xf numFmtId="168" fontId="13" fillId="0" borderId="0" xfId="17" applyNumberFormat="1" applyFont="1" applyFill="1" applyBorder="1" applyAlignment="1" applyProtection="1">
      <alignment horizontal="center" vertical="top" wrapText="1"/>
    </xf>
    <xf numFmtId="9" fontId="13" fillId="0" borderId="0" xfId="17" applyFont="1" applyFill="1" applyBorder="1" applyAlignment="1" applyProtection="1">
      <alignment horizontal="center" vertical="top" wrapText="1"/>
    </xf>
    <xf numFmtId="9" fontId="17" fillId="0" borderId="0" xfId="19" applyFont="1" applyFill="1" applyBorder="1" applyAlignment="1" applyProtection="1">
      <alignment horizontal="center" vertical="center" wrapText="1"/>
    </xf>
    <xf numFmtId="0" fontId="46" fillId="0" borderId="0" xfId="14"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13" fillId="0" borderId="0" xfId="14" applyFont="1" applyFill="1" applyBorder="1" applyAlignment="1" applyProtection="1">
      <alignment vertical="center" wrapText="1"/>
    </xf>
    <xf numFmtId="0" fontId="17" fillId="0" borderId="0" xfId="0" applyFont="1" applyFill="1" applyAlignment="1" applyProtection="1">
      <alignment horizontal="center"/>
    </xf>
    <xf numFmtId="0" fontId="13" fillId="0" borderId="0" xfId="14" applyFont="1" applyFill="1" applyAlignment="1" applyProtection="1">
      <alignment vertical="center"/>
    </xf>
    <xf numFmtId="0" fontId="14" fillId="0" borderId="0" xfId="0" applyFont="1" applyAlignment="1">
      <alignment horizontal="center"/>
    </xf>
    <xf numFmtId="0" fontId="14" fillId="0" borderId="0" xfId="0" applyFont="1"/>
    <xf numFmtId="0" fontId="14" fillId="0" borderId="0" xfId="0" applyFont="1" applyFill="1" applyBorder="1" applyAlignment="1" applyProtection="1">
      <alignment horizontal="center" vertical="center" wrapText="1"/>
      <protection locked="0"/>
    </xf>
    <xf numFmtId="0" fontId="14" fillId="0" borderId="0" xfId="14" applyFont="1" applyFill="1" applyBorder="1" applyAlignment="1">
      <alignment horizontal="center" vertical="center"/>
    </xf>
    <xf numFmtId="0" fontId="13" fillId="2" borderId="23" xfId="14" applyFont="1" applyFill="1" applyBorder="1" applyAlignment="1">
      <alignment horizontal="center" vertical="center"/>
    </xf>
    <xf numFmtId="0" fontId="13" fillId="0" borderId="0" xfId="14" applyFont="1" applyFill="1" applyBorder="1" applyAlignment="1">
      <alignment horizontal="center" vertical="top" wrapText="1"/>
    </xf>
    <xf numFmtId="0" fontId="13" fillId="2" borderId="1" xfId="14" applyFont="1" applyFill="1" applyBorder="1" applyAlignment="1">
      <alignment horizontal="center" vertical="center"/>
    </xf>
    <xf numFmtId="0" fontId="13" fillId="2" borderId="1" xfId="14" applyFont="1" applyFill="1" applyBorder="1" applyAlignment="1">
      <alignment vertical="center"/>
    </xf>
    <xf numFmtId="0" fontId="13" fillId="0" borderId="0" xfId="14" applyFont="1" applyFill="1" applyBorder="1" applyAlignment="1">
      <alignment horizontal="center" vertical="center"/>
    </xf>
    <xf numFmtId="1" fontId="12" fillId="0" borderId="0" xfId="5" applyNumberFormat="1" applyFont="1" applyFill="1" applyBorder="1" applyAlignment="1">
      <alignment horizontal="center" vertical="center" wrapText="1"/>
    </xf>
    <xf numFmtId="0" fontId="12" fillId="0" borderId="0" xfId="17" applyNumberFormat="1" applyFont="1" applyFill="1" applyBorder="1" applyAlignment="1">
      <alignment horizontal="center" vertical="center" wrapText="1"/>
    </xf>
    <xf numFmtId="0" fontId="13" fillId="0" borderId="0" xfId="14" applyFont="1" applyFill="1" applyBorder="1" applyAlignment="1">
      <alignment horizontal="left" vertical="center" wrapText="1"/>
    </xf>
    <xf numFmtId="0" fontId="13" fillId="0" borderId="0" xfId="14" applyFont="1" applyFill="1" applyBorder="1" applyAlignment="1">
      <alignment horizontal="center" vertical="center" wrapText="1"/>
    </xf>
    <xf numFmtId="0" fontId="12" fillId="0" borderId="0" xfId="14" applyFont="1" applyFill="1" applyBorder="1" applyAlignment="1">
      <alignment horizontal="center" vertical="center" wrapText="1"/>
    </xf>
    <xf numFmtId="0" fontId="40" fillId="0" borderId="0" xfId="14" applyFont="1" applyFill="1" applyBorder="1" applyAlignment="1">
      <alignment horizontal="center" vertical="center"/>
    </xf>
    <xf numFmtId="9" fontId="12" fillId="0" borderId="0" xfId="17" applyFont="1" applyFill="1" applyBorder="1" applyAlignment="1">
      <alignment horizontal="center" vertical="center"/>
    </xf>
    <xf numFmtId="168" fontId="13" fillId="0" borderId="0" xfId="17" applyNumberFormat="1" applyFont="1" applyFill="1" applyBorder="1" applyAlignment="1">
      <alignment horizontal="center" vertical="top" wrapText="1"/>
    </xf>
    <xf numFmtId="9" fontId="13" fillId="0" borderId="0" xfId="17" applyFont="1" applyFill="1" applyBorder="1" applyAlignment="1">
      <alignment horizontal="center" vertical="top" wrapText="1"/>
    </xf>
    <xf numFmtId="9" fontId="17" fillId="0" borderId="0" xfId="19" applyFont="1" applyFill="1" applyBorder="1" applyAlignment="1">
      <alignment horizontal="center" vertical="center" wrapText="1"/>
    </xf>
    <xf numFmtId="0" fontId="46" fillId="0" borderId="0" xfId="14" applyFont="1" applyFill="1" applyBorder="1" applyAlignment="1" applyProtection="1">
      <alignment horizontal="center" vertical="center" wrapText="1"/>
      <protection locked="0"/>
    </xf>
    <xf numFmtId="0" fontId="12" fillId="0" borderId="0" xfId="14" applyFont="1" applyFill="1" applyBorder="1" applyAlignment="1">
      <alignment horizontal="center" vertical="center"/>
    </xf>
    <xf numFmtId="0" fontId="17" fillId="0" borderId="0" xfId="0" applyFont="1" applyFill="1" applyBorder="1" applyAlignment="1">
      <alignment horizontal="center" vertical="center"/>
    </xf>
    <xf numFmtId="0" fontId="12" fillId="0" borderId="0" xfId="14" applyFont="1" applyFill="1" applyBorder="1" applyAlignment="1" applyProtection="1">
      <alignment horizontal="center" vertical="center" wrapText="1"/>
      <protection locked="0"/>
    </xf>
    <xf numFmtId="0" fontId="13" fillId="0" borderId="0" xfId="14" applyFont="1" applyFill="1" applyBorder="1" applyAlignment="1" applyProtection="1">
      <alignment horizontal="center" vertical="center"/>
      <protection locked="0"/>
    </xf>
    <xf numFmtId="0" fontId="13" fillId="0" borderId="0" xfId="14" applyFont="1" applyFill="1" applyBorder="1" applyAlignment="1" applyProtection="1">
      <alignment vertical="center" wrapText="1"/>
      <protection locked="0"/>
    </xf>
    <xf numFmtId="0" fontId="12" fillId="2" borderId="0" xfId="14" applyFont="1" applyFill="1" applyAlignment="1">
      <alignment horizontal="center" vertical="center"/>
    </xf>
    <xf numFmtId="0" fontId="13" fillId="2" borderId="0" xfId="14" applyFont="1" applyFill="1" applyAlignment="1">
      <alignment vertical="center"/>
    </xf>
    <xf numFmtId="0" fontId="13" fillId="2" borderId="0" xfId="14" applyFont="1" applyFill="1" applyAlignment="1">
      <alignment vertical="top" wrapText="1"/>
    </xf>
    <xf numFmtId="9" fontId="12" fillId="2" borderId="0" xfId="17" applyFont="1" applyFill="1" applyAlignment="1">
      <alignment vertical="center"/>
    </xf>
    <xf numFmtId="9" fontId="13" fillId="2" borderId="0" xfId="17" applyFont="1" applyFill="1" applyAlignment="1">
      <alignment vertical="center"/>
    </xf>
    <xf numFmtId="0" fontId="13" fillId="0" borderId="0" xfId="14" applyFont="1" applyFill="1" applyAlignment="1">
      <alignment vertical="center"/>
    </xf>
    <xf numFmtId="0" fontId="13" fillId="2" borderId="10" xfId="14" applyFont="1" applyFill="1" applyBorder="1" applyAlignment="1" applyProtection="1">
      <alignment vertical="center"/>
    </xf>
    <xf numFmtId="41" fontId="46" fillId="0" borderId="0" xfId="24" applyFont="1" applyFill="1" applyBorder="1" applyAlignment="1" applyProtection="1">
      <alignment horizontal="center" vertical="center" wrapText="1"/>
    </xf>
    <xf numFmtId="41" fontId="15" fillId="3" borderId="1" xfId="24" applyFont="1" applyFill="1" applyBorder="1" applyAlignment="1" applyProtection="1">
      <alignment horizontal="center" vertical="center"/>
      <protection locked="0"/>
    </xf>
    <xf numFmtId="41" fontId="13" fillId="3" borderId="1" xfId="24" applyFont="1" applyFill="1" applyBorder="1" applyAlignment="1" applyProtection="1">
      <alignment horizontal="center" vertical="center"/>
      <protection locked="0"/>
    </xf>
    <xf numFmtId="9" fontId="12" fillId="0" borderId="1" xfId="19" applyFont="1" applyBorder="1" applyAlignment="1" applyProtection="1">
      <alignment horizontal="center" vertical="center" wrapText="1"/>
      <protection locked="0"/>
    </xf>
    <xf numFmtId="9" fontId="13" fillId="0" borderId="1" xfId="19" applyFont="1" applyBorder="1" applyAlignment="1" applyProtection="1">
      <alignment horizontal="center" vertical="center" wrapText="1"/>
      <protection locked="0"/>
    </xf>
    <xf numFmtId="10" fontId="9" fillId="14" borderId="1" xfId="19" applyNumberFormat="1" applyFont="1" applyFill="1" applyBorder="1" applyAlignment="1" applyProtection="1">
      <alignment horizontal="right" vertical="center" wrapText="1"/>
      <protection locked="0"/>
    </xf>
    <xf numFmtId="171" fontId="9" fillId="14" borderId="1" xfId="19" applyNumberFormat="1" applyFont="1" applyFill="1" applyBorder="1" applyAlignment="1" applyProtection="1">
      <alignment horizontal="right" vertical="center" wrapText="1"/>
      <protection locked="0"/>
    </xf>
    <xf numFmtId="42" fontId="41" fillId="0" borderId="1" xfId="25" applyFont="1" applyBorder="1" applyAlignment="1" applyProtection="1">
      <alignment horizontal="center" vertical="center"/>
      <protection locked="0"/>
    </xf>
    <xf numFmtId="9" fontId="9" fillId="14" borderId="1" xfId="19" applyFont="1" applyFill="1" applyBorder="1" applyAlignment="1" applyProtection="1">
      <alignment horizontal="right" vertical="center" wrapText="1"/>
      <protection locked="0"/>
    </xf>
    <xf numFmtId="168" fontId="9" fillId="14" borderId="1" xfId="19" applyNumberFormat="1" applyFont="1" applyFill="1" applyBorder="1" applyAlignment="1" applyProtection="1">
      <alignment horizontal="right" vertical="center" wrapText="1"/>
      <protection locked="0"/>
    </xf>
    <xf numFmtId="171" fontId="41" fillId="0" borderId="1" xfId="26" applyNumberFormat="1" applyFont="1" applyBorder="1" applyAlignment="1" applyProtection="1">
      <alignment horizontal="center" vertical="center"/>
      <protection locked="0"/>
    </xf>
    <xf numFmtId="0" fontId="13" fillId="2" borderId="1" xfId="14" applyFont="1" applyFill="1" applyBorder="1" applyAlignment="1" applyProtection="1">
      <alignment horizontal="center" vertical="center"/>
    </xf>
    <xf numFmtId="0" fontId="12" fillId="5" borderId="1" xfId="14" applyFont="1" applyFill="1" applyBorder="1" applyAlignment="1" applyProtection="1">
      <alignment horizontal="justify" vertical="center" wrapText="1"/>
    </xf>
    <xf numFmtId="0" fontId="12" fillId="5" borderId="1" xfId="14" applyFont="1" applyFill="1" applyBorder="1" applyAlignment="1" applyProtection="1">
      <alignment horizontal="center" vertical="center" wrapText="1"/>
    </xf>
    <xf numFmtId="0" fontId="12" fillId="5" borderId="8" xfId="14" applyFont="1" applyFill="1" applyBorder="1" applyAlignment="1" applyProtection="1">
      <alignment horizontal="justify" vertical="center" wrapText="1"/>
    </xf>
    <xf numFmtId="0" fontId="12" fillId="5" borderId="1" xfId="14" applyFont="1" applyFill="1" applyBorder="1" applyAlignment="1" applyProtection="1">
      <alignment horizontal="justify" vertical="center" wrapText="1"/>
      <protection locked="0"/>
    </xf>
    <xf numFmtId="0" fontId="12" fillId="5" borderId="1" xfId="14" applyFont="1" applyFill="1" applyBorder="1" applyAlignment="1">
      <alignment horizontal="justify" vertical="center" wrapText="1"/>
    </xf>
    <xf numFmtId="0" fontId="12" fillId="5" borderId="1" xfId="14" applyFont="1" applyFill="1" applyBorder="1" applyAlignment="1" applyProtection="1">
      <alignment horizontal="center" vertical="center" wrapText="1"/>
      <protection locked="0"/>
    </xf>
    <xf numFmtId="0" fontId="12" fillId="5" borderId="8" xfId="14" applyFont="1" applyFill="1" applyBorder="1" applyAlignment="1" applyProtection="1">
      <alignment horizontal="justify" vertical="center" wrapText="1"/>
      <protection locked="0"/>
    </xf>
    <xf numFmtId="0" fontId="12" fillId="5" borderId="10" xfId="14" applyFont="1" applyFill="1" applyBorder="1" applyAlignment="1" applyProtection="1">
      <alignment horizontal="center" vertical="center" wrapText="1"/>
      <protection locked="0"/>
    </xf>
    <xf numFmtId="0" fontId="6" fillId="0" borderId="1" xfId="0" applyFont="1" applyBorder="1" applyAlignment="1" applyProtection="1">
      <alignment horizontal="justify" vertical="center" wrapText="1"/>
    </xf>
    <xf numFmtId="0" fontId="6" fillId="0" borderId="13"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24" fillId="0" borderId="25" xfId="0" applyFont="1" applyFill="1" applyBorder="1" applyAlignment="1" applyProtection="1">
      <alignment horizontal="center" vertical="center" wrapText="1"/>
    </xf>
    <xf numFmtId="0" fontId="24" fillId="0" borderId="26" xfId="0" applyFont="1" applyFill="1" applyBorder="1" applyAlignment="1" applyProtection="1">
      <alignment horizontal="center" vertical="center" wrapText="1"/>
    </xf>
    <xf numFmtId="0" fontId="24" fillId="0" borderId="27" xfId="0" applyFont="1" applyFill="1" applyBorder="1" applyAlignment="1" applyProtection="1">
      <alignment horizontal="center" vertical="center" wrapText="1"/>
    </xf>
    <xf numFmtId="0" fontId="24" fillId="0" borderId="25" xfId="0" applyFont="1" applyFill="1" applyBorder="1" applyAlignment="1" applyProtection="1">
      <alignment horizontal="center" vertical="center"/>
    </xf>
    <xf numFmtId="0" fontId="24" fillId="0" borderId="26" xfId="0" applyFont="1" applyFill="1" applyBorder="1" applyAlignment="1" applyProtection="1">
      <alignment horizontal="center" vertical="center"/>
    </xf>
    <xf numFmtId="0" fontId="24" fillId="0" borderId="27" xfId="0" applyFont="1" applyFill="1" applyBorder="1" applyAlignment="1" applyProtection="1">
      <alignment horizontal="center" vertical="center"/>
    </xf>
    <xf numFmtId="0" fontId="12" fillId="10" borderId="1" xfId="11" applyFont="1" applyFill="1" applyBorder="1" applyAlignment="1" applyProtection="1">
      <alignment horizontal="center" vertical="center" wrapText="1"/>
    </xf>
    <xf numFmtId="0" fontId="24" fillId="3" borderId="26" xfId="0" applyFont="1" applyFill="1" applyBorder="1" applyAlignment="1" applyProtection="1">
      <alignment horizontal="center" vertical="center"/>
    </xf>
    <xf numFmtId="0" fontId="24" fillId="3" borderId="27" xfId="0" applyFont="1" applyFill="1" applyBorder="1" applyAlignment="1" applyProtection="1">
      <alignment horizontal="center" vertical="center"/>
    </xf>
    <xf numFmtId="0" fontId="17" fillId="0" borderId="0" xfId="0" applyFont="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0" fillId="3" borderId="55" xfId="0" applyFill="1" applyBorder="1" applyAlignment="1" applyProtection="1">
      <alignment horizontal="center"/>
    </xf>
    <xf numFmtId="0" fontId="0" fillId="3" borderId="57" xfId="0" applyFill="1" applyBorder="1" applyAlignment="1" applyProtection="1">
      <alignment horizontal="center"/>
    </xf>
    <xf numFmtId="0" fontId="0" fillId="3" borderId="2" xfId="0" applyFill="1" applyBorder="1" applyAlignment="1" applyProtection="1">
      <alignment horizontal="center"/>
    </xf>
    <xf numFmtId="0" fontId="0" fillId="3" borderId="6" xfId="0" applyFill="1" applyBorder="1" applyAlignment="1" applyProtection="1">
      <alignment horizontal="center"/>
    </xf>
    <xf numFmtId="0" fontId="0" fillId="3" borderId="32" xfId="0" applyFill="1" applyBorder="1" applyAlignment="1" applyProtection="1">
      <alignment horizontal="center"/>
    </xf>
    <xf numFmtId="0" fontId="0" fillId="3" borderId="34" xfId="0" applyFill="1" applyBorder="1" applyAlignment="1" applyProtection="1">
      <alignment horizontal="center"/>
    </xf>
    <xf numFmtId="0" fontId="5" fillId="0" borderId="32"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3" borderId="25" xfId="0" applyFont="1" applyFill="1" applyBorder="1" applyAlignment="1" applyProtection="1">
      <alignment horizontal="center" vertical="center" wrapText="1"/>
    </xf>
    <xf numFmtId="0" fontId="5" fillId="3" borderId="26" xfId="0" applyFont="1" applyFill="1" applyBorder="1" applyAlignment="1" applyProtection="1">
      <alignment horizontal="center" vertical="center" wrapText="1"/>
    </xf>
    <xf numFmtId="0" fontId="5" fillId="3" borderId="27"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xf>
    <xf numFmtId="0" fontId="12" fillId="10" borderId="1" xfId="0" applyFont="1" applyFill="1" applyBorder="1" applyAlignment="1" applyProtection="1">
      <alignment horizontal="center" vertical="center" wrapText="1"/>
    </xf>
    <xf numFmtId="0" fontId="6" fillId="3" borderId="1" xfId="19" applyNumberFormat="1" applyFont="1" applyFill="1" applyBorder="1" applyAlignment="1" applyProtection="1">
      <alignment horizontal="justify" vertical="center" wrapText="1"/>
    </xf>
    <xf numFmtId="0" fontId="12" fillId="10" borderId="9" xfId="11" applyFont="1" applyFill="1" applyBorder="1" applyAlignment="1" applyProtection="1">
      <alignment horizontal="center" vertical="center" wrapText="1"/>
    </xf>
    <xf numFmtId="0" fontId="12" fillId="10" borderId="5" xfId="11" applyFont="1" applyFill="1" applyBorder="1" applyAlignment="1" applyProtection="1">
      <alignment horizontal="center" vertical="center" wrapText="1"/>
    </xf>
    <xf numFmtId="0" fontId="12" fillId="10" borderId="4" xfId="11" applyFont="1" applyFill="1" applyBorder="1" applyAlignment="1" applyProtection="1">
      <alignment horizontal="center" vertical="center" wrapText="1"/>
    </xf>
    <xf numFmtId="0" fontId="6" fillId="3" borderId="13" xfId="0" applyFont="1" applyFill="1" applyBorder="1" applyAlignment="1" applyProtection="1">
      <alignment horizontal="justify" vertical="center" wrapText="1"/>
    </xf>
    <xf numFmtId="0" fontId="6" fillId="3" borderId="31" xfId="0" applyFont="1" applyFill="1" applyBorder="1" applyAlignment="1" applyProtection="1">
      <alignment horizontal="justify" vertical="center" wrapText="1"/>
    </xf>
    <xf numFmtId="0" fontId="6" fillId="3" borderId="23" xfId="0" applyFont="1" applyFill="1" applyBorder="1" applyAlignment="1" applyProtection="1">
      <alignment horizontal="justify" vertical="center" wrapText="1"/>
    </xf>
    <xf numFmtId="0" fontId="6" fillId="24" borderId="1" xfId="0" applyFont="1" applyFill="1" applyBorder="1" applyAlignment="1" applyProtection="1">
      <alignment horizontal="justify" vertical="center" wrapText="1"/>
    </xf>
    <xf numFmtId="0" fontId="7" fillId="11" borderId="1" xfId="0" applyFont="1" applyFill="1" applyBorder="1" applyAlignment="1" applyProtection="1">
      <alignment horizontal="justify" vertical="center" wrapText="1"/>
    </xf>
    <xf numFmtId="10" fontId="6" fillId="3" borderId="1" xfId="19" applyNumberFormat="1" applyFont="1" applyFill="1" applyBorder="1" applyAlignment="1" applyProtection="1">
      <alignment horizontal="justify" vertical="center" wrapText="1"/>
    </xf>
    <xf numFmtId="41" fontId="6" fillId="3" borderId="9" xfId="24" applyFont="1" applyFill="1" applyBorder="1" applyAlignment="1" applyProtection="1">
      <alignment horizontal="center" vertical="center" wrapText="1"/>
      <protection locked="0"/>
    </xf>
    <xf numFmtId="41" fontId="6" fillId="3" borderId="5" xfId="24" applyFont="1" applyFill="1" applyBorder="1" applyAlignment="1" applyProtection="1">
      <alignment horizontal="center" vertical="center" wrapText="1"/>
      <protection locked="0"/>
    </xf>
    <xf numFmtId="41" fontId="6" fillId="3" borderId="4" xfId="24" applyFont="1" applyFill="1" applyBorder="1" applyAlignment="1" applyProtection="1">
      <alignment horizontal="center" vertical="center" wrapText="1"/>
      <protection locked="0"/>
    </xf>
    <xf numFmtId="0" fontId="14" fillId="0" borderId="25" xfId="0" applyFont="1" applyBorder="1" applyAlignment="1" applyProtection="1">
      <alignment horizontal="center" vertical="center" wrapText="1"/>
    </xf>
    <xf numFmtId="0" fontId="14" fillId="0" borderId="27" xfId="0" applyFont="1" applyBorder="1" applyAlignment="1" applyProtection="1">
      <alignment horizontal="center" vertical="center" wrapText="1"/>
    </xf>
    <xf numFmtId="0" fontId="0" fillId="3" borderId="55" xfId="0" applyFont="1" applyFill="1" applyBorder="1" applyAlignment="1" applyProtection="1">
      <alignment horizontal="center"/>
    </xf>
    <xf numFmtId="0" fontId="0" fillId="3" borderId="57" xfId="0" applyFont="1" applyFill="1" applyBorder="1" applyAlignment="1" applyProtection="1">
      <alignment horizontal="center"/>
    </xf>
    <xf numFmtId="0" fontId="0" fillId="3" borderId="2" xfId="0" applyFont="1" applyFill="1" applyBorder="1" applyAlignment="1" applyProtection="1">
      <alignment horizontal="center"/>
    </xf>
    <xf numFmtId="0" fontId="0" fillId="3" borderId="6" xfId="0" applyFont="1" applyFill="1" applyBorder="1" applyAlignment="1" applyProtection="1">
      <alignment horizontal="center"/>
    </xf>
    <xf numFmtId="0" fontId="0" fillId="3" borderId="32" xfId="0" applyFont="1" applyFill="1" applyBorder="1" applyAlignment="1" applyProtection="1">
      <alignment horizontal="center"/>
    </xf>
    <xf numFmtId="0" fontId="0" fillId="3" borderId="34" xfId="0" applyFont="1" applyFill="1" applyBorder="1" applyAlignment="1" applyProtection="1">
      <alignment horizontal="center"/>
    </xf>
    <xf numFmtId="0" fontId="5" fillId="0" borderId="25"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3" borderId="27" xfId="0" applyFont="1" applyFill="1" applyBorder="1" applyAlignment="1" applyProtection="1">
      <alignment horizontal="center" vertical="center"/>
    </xf>
    <xf numFmtId="0" fontId="3" fillId="9" borderId="1"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11" borderId="1" xfId="0" applyFont="1" applyFill="1" applyBorder="1" applyAlignment="1" applyProtection="1">
      <alignment horizontal="justify" vertical="center" wrapText="1"/>
    </xf>
    <xf numFmtId="0" fontId="8" fillId="24"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9" borderId="9" xfId="0" applyFont="1" applyFill="1" applyBorder="1" applyAlignment="1" applyProtection="1">
      <alignment horizontal="center" vertical="center" wrapText="1"/>
    </xf>
    <xf numFmtId="0" fontId="7" fillId="9" borderId="5" xfId="0" applyFont="1" applyFill="1" applyBorder="1" applyAlignment="1" applyProtection="1">
      <alignment horizontal="center" vertical="center" wrapText="1"/>
    </xf>
    <xf numFmtId="0" fontId="7" fillId="9" borderId="4" xfId="0" applyFont="1" applyFill="1" applyBorder="1" applyAlignment="1" applyProtection="1">
      <alignment horizontal="center" vertical="center" wrapText="1"/>
    </xf>
    <xf numFmtId="0" fontId="3" fillId="9" borderId="3" xfId="0" applyFont="1" applyFill="1" applyBorder="1" applyAlignment="1" applyProtection="1">
      <alignment horizontal="center" vertical="center" wrapText="1"/>
    </xf>
    <xf numFmtId="0" fontId="3" fillId="9" borderId="7" xfId="0" applyFont="1" applyFill="1" applyBorder="1" applyAlignment="1" applyProtection="1">
      <alignment horizontal="center" vertical="center" wrapText="1"/>
    </xf>
    <xf numFmtId="0" fontId="3" fillId="9" borderId="1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11" fillId="0" borderId="1" xfId="0" applyFont="1" applyFill="1" applyBorder="1" applyAlignment="1" applyProtection="1">
      <alignment horizontal="justify" vertical="center" wrapText="1"/>
      <protection locked="0"/>
    </xf>
    <xf numFmtId="0" fontId="11" fillId="3" borderId="1" xfId="0" applyFont="1" applyFill="1" applyBorder="1" applyAlignment="1" applyProtection="1">
      <alignment horizontal="justify" vertical="center" wrapText="1"/>
      <protection locked="0"/>
    </xf>
    <xf numFmtId="0" fontId="29" fillId="0" borderId="0" xfId="0" applyFont="1" applyAlignment="1" applyProtection="1">
      <alignment horizontal="center"/>
    </xf>
    <xf numFmtId="168" fontId="4" fillId="0" borderId="1" xfId="0" applyNumberFormat="1" applyFont="1" applyFill="1" applyBorder="1" applyAlignment="1" applyProtection="1">
      <alignment horizontal="center" vertical="center" wrapText="1"/>
    </xf>
    <xf numFmtId="168" fontId="11" fillId="0" borderId="1" xfId="0" applyNumberFormat="1" applyFont="1" applyFill="1" applyBorder="1" applyAlignment="1" applyProtection="1">
      <alignment horizontal="center" vertical="center" wrapText="1"/>
    </xf>
    <xf numFmtId="0" fontId="7" fillId="15" borderId="1" xfId="13" applyFont="1" applyFill="1" applyBorder="1" applyAlignment="1">
      <alignment horizontal="center" vertical="center" wrapText="1"/>
    </xf>
    <xf numFmtId="0" fontId="5" fillId="3" borderId="5"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169" fontId="7" fillId="14" borderId="9" xfId="13" applyNumberFormat="1" applyFont="1" applyFill="1" applyBorder="1" applyAlignment="1">
      <alignment horizontal="center" vertical="center" wrapText="1"/>
    </xf>
    <xf numFmtId="169" fontId="7" fillId="14" borderId="5" xfId="13" applyNumberFormat="1" applyFont="1" applyFill="1" applyBorder="1" applyAlignment="1">
      <alignment horizontal="center" vertical="center" wrapText="1"/>
    </xf>
    <xf numFmtId="169" fontId="7" fillId="14" borderId="4" xfId="13" applyNumberFormat="1" applyFont="1" applyFill="1" applyBorder="1" applyAlignment="1">
      <alignment horizontal="center" vertical="center" wrapText="1"/>
    </xf>
    <xf numFmtId="169" fontId="33" fillId="14" borderId="9" xfId="13" applyNumberFormat="1" applyFont="1" applyFill="1" applyBorder="1" applyAlignment="1" applyProtection="1">
      <alignment horizontal="center" vertical="center" wrapText="1"/>
    </xf>
    <xf numFmtId="169" fontId="33" fillId="14" borderId="5" xfId="13" applyNumberFormat="1" applyFont="1" applyFill="1" applyBorder="1" applyAlignment="1" applyProtection="1">
      <alignment horizontal="center" vertical="center" wrapText="1"/>
    </xf>
    <xf numFmtId="169" fontId="33" fillId="14" borderId="4" xfId="13"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36" fillId="0" borderId="35" xfId="13" applyFont="1" applyFill="1" applyBorder="1" applyAlignment="1">
      <alignment horizontal="center" vertical="center" wrapText="1"/>
    </xf>
    <xf numFmtId="0" fontId="36" fillId="0" borderId="37" xfId="13" applyFont="1" applyFill="1" applyBorder="1" applyAlignment="1">
      <alignment horizontal="center" vertical="center" wrapText="1"/>
    </xf>
    <xf numFmtId="0" fontId="36" fillId="0" borderId="43" xfId="13" applyFont="1" applyFill="1" applyBorder="1" applyAlignment="1">
      <alignment horizontal="center" vertical="center" wrapText="1"/>
    </xf>
    <xf numFmtId="0" fontId="12" fillId="14" borderId="25" xfId="13" applyFont="1" applyFill="1" applyBorder="1" applyAlignment="1">
      <alignment horizontal="center" vertical="center"/>
    </xf>
    <xf numFmtId="0" fontId="12" fillId="14" borderId="27" xfId="13" applyFont="1" applyFill="1" applyBorder="1" applyAlignment="1">
      <alignment horizontal="center" vertical="center"/>
    </xf>
    <xf numFmtId="0" fontId="13" fillId="14" borderId="25" xfId="13" applyFont="1" applyFill="1" applyBorder="1" applyAlignment="1">
      <alignment horizontal="center"/>
    </xf>
    <xf numFmtId="0" fontId="13" fillId="14" borderId="26" xfId="13" applyFont="1" applyFill="1" applyBorder="1" applyAlignment="1">
      <alignment horizontal="center"/>
    </xf>
    <xf numFmtId="0" fontId="13" fillId="14" borderId="47" xfId="13" applyFont="1" applyFill="1" applyBorder="1" applyAlignment="1">
      <alignment horizontal="center"/>
    </xf>
    <xf numFmtId="0" fontId="31" fillId="17" borderId="1" xfId="20" applyFont="1" applyFill="1" applyBorder="1" applyAlignment="1">
      <alignment horizontal="center" vertical="center" wrapText="1"/>
    </xf>
    <xf numFmtId="0" fontId="31" fillId="18" borderId="1" xfId="20" applyFont="1" applyFill="1" applyBorder="1" applyAlignment="1">
      <alignment horizontal="center" vertical="center" wrapText="1"/>
    </xf>
    <xf numFmtId="0" fontId="35" fillId="0" borderId="1" xfId="13" applyFont="1" applyFill="1" applyBorder="1" applyAlignment="1">
      <alignment horizontal="center" vertical="center" wrapText="1"/>
    </xf>
    <xf numFmtId="169" fontId="11" fillId="10" borderId="3" xfId="13" applyNumberFormat="1" applyFont="1" applyFill="1" applyBorder="1" applyAlignment="1">
      <alignment horizontal="center" vertical="center" wrapText="1"/>
    </xf>
    <xf numFmtId="169" fontId="11" fillId="10" borderId="7" xfId="13" applyNumberFormat="1" applyFont="1" applyFill="1" applyBorder="1" applyAlignment="1">
      <alignment horizontal="center" vertical="center" wrapText="1"/>
    </xf>
    <xf numFmtId="169" fontId="11" fillId="10" borderId="14" xfId="13" applyNumberFormat="1" applyFont="1" applyFill="1" applyBorder="1" applyAlignment="1">
      <alignment horizontal="center" vertical="center" wrapText="1"/>
    </xf>
    <xf numFmtId="169" fontId="11" fillId="10" borderId="17" xfId="13" applyNumberFormat="1" applyFont="1" applyFill="1" applyBorder="1" applyAlignment="1">
      <alignment horizontal="center" vertical="center" wrapText="1"/>
    </xf>
    <xf numFmtId="169" fontId="11" fillId="10" borderId="0" xfId="13" applyNumberFormat="1" applyFont="1" applyFill="1" applyBorder="1" applyAlignment="1">
      <alignment horizontal="center" vertical="center" wrapText="1"/>
    </xf>
    <xf numFmtId="169" fontId="11" fillId="10" borderId="18" xfId="13" applyNumberFormat="1" applyFont="1" applyFill="1" applyBorder="1" applyAlignment="1">
      <alignment horizontal="center" vertical="center" wrapText="1"/>
    </xf>
    <xf numFmtId="169" fontId="11" fillId="10" borderId="19" xfId="13" applyNumberFormat="1" applyFont="1" applyFill="1" applyBorder="1" applyAlignment="1">
      <alignment horizontal="center" vertical="center" wrapText="1"/>
    </xf>
    <xf numFmtId="169" fontId="11" fillId="10" borderId="20" xfId="13" applyNumberFormat="1" applyFont="1" applyFill="1" applyBorder="1" applyAlignment="1">
      <alignment horizontal="center" vertical="center" wrapText="1"/>
    </xf>
    <xf numFmtId="169" fontId="11" fillId="10" borderId="21" xfId="13" applyNumberFormat="1" applyFont="1" applyFill="1" applyBorder="1" applyAlignment="1">
      <alignment horizontal="center" vertical="center" wrapText="1"/>
    </xf>
    <xf numFmtId="167" fontId="11" fillId="0" borderId="1" xfId="1" applyFont="1" applyBorder="1" applyAlignment="1">
      <alignment horizontal="center" vertical="center" wrapText="1"/>
    </xf>
    <xf numFmtId="168" fontId="11" fillId="3" borderId="3" xfId="13" applyNumberFormat="1" applyFont="1" applyFill="1" applyBorder="1" applyAlignment="1" applyProtection="1">
      <alignment horizontal="center" vertical="center" wrapText="1"/>
      <protection locked="0"/>
    </xf>
    <xf numFmtId="168" fontId="11" fillId="3" borderId="7" xfId="13" applyNumberFormat="1" applyFont="1" applyFill="1" applyBorder="1" applyAlignment="1" applyProtection="1">
      <alignment horizontal="center" vertical="center" wrapText="1"/>
      <protection locked="0"/>
    </xf>
    <xf numFmtId="168" fontId="11" fillId="3" borderId="14" xfId="13" applyNumberFormat="1" applyFont="1" applyFill="1" applyBorder="1" applyAlignment="1" applyProtection="1">
      <alignment horizontal="center" vertical="center" wrapText="1"/>
      <protection locked="0"/>
    </xf>
    <xf numFmtId="168" fontId="11" fillId="3" borderId="17" xfId="13" applyNumberFormat="1" applyFont="1" applyFill="1" applyBorder="1" applyAlignment="1" applyProtection="1">
      <alignment horizontal="center" vertical="center" wrapText="1"/>
      <protection locked="0"/>
    </xf>
    <xf numFmtId="168" fontId="11" fillId="3" borderId="0" xfId="13" applyNumberFormat="1" applyFont="1" applyFill="1" applyBorder="1" applyAlignment="1" applyProtection="1">
      <alignment horizontal="center" vertical="center" wrapText="1"/>
      <protection locked="0"/>
    </xf>
    <xf numFmtId="168" fontId="11" fillId="3" borderId="18" xfId="13" applyNumberFormat="1" applyFont="1" applyFill="1" applyBorder="1" applyAlignment="1" applyProtection="1">
      <alignment horizontal="center" vertical="center" wrapText="1"/>
      <protection locked="0"/>
    </xf>
    <xf numFmtId="168" fontId="11" fillId="3" borderId="19" xfId="13" applyNumberFormat="1" applyFont="1" applyFill="1" applyBorder="1" applyAlignment="1" applyProtection="1">
      <alignment horizontal="center" vertical="center" wrapText="1"/>
      <protection locked="0"/>
    </xf>
    <xf numFmtId="168" fontId="11" fillId="3" borderId="20" xfId="13" applyNumberFormat="1" applyFont="1" applyFill="1" applyBorder="1" applyAlignment="1" applyProtection="1">
      <alignment horizontal="center" vertical="center" wrapText="1"/>
      <protection locked="0"/>
    </xf>
    <xf numFmtId="168" fontId="11" fillId="3" borderId="21" xfId="13" applyNumberFormat="1" applyFont="1" applyFill="1" applyBorder="1" applyAlignment="1" applyProtection="1">
      <alignment horizontal="center" vertical="center" wrapText="1"/>
      <protection locked="0"/>
    </xf>
    <xf numFmtId="0" fontId="11" fillId="0" borderId="1" xfId="13" applyFont="1" applyBorder="1" applyAlignment="1" applyProtection="1">
      <alignment horizontal="center" vertical="center" wrapText="1"/>
      <protection locked="0"/>
    </xf>
    <xf numFmtId="0" fontId="31" fillId="16" borderId="1" xfId="13" applyFont="1" applyFill="1" applyBorder="1" applyAlignment="1">
      <alignment horizontal="center" vertical="center" wrapText="1"/>
    </xf>
    <xf numFmtId="0" fontId="7" fillId="14" borderId="1" xfId="13" applyFont="1" applyFill="1" applyBorder="1" applyAlignment="1">
      <alignment horizontal="center" vertical="center"/>
    </xf>
    <xf numFmtId="0" fontId="14" fillId="4" borderId="8" xfId="14" applyFont="1" applyFill="1" applyBorder="1" applyAlignment="1" applyProtection="1">
      <alignment horizontal="center" vertical="center"/>
      <protection locked="0"/>
    </xf>
    <xf numFmtId="0" fontId="14" fillId="4" borderId="1" xfId="14" applyFont="1" applyFill="1" applyBorder="1" applyAlignment="1" applyProtection="1">
      <alignment horizontal="center" vertical="center"/>
      <protection locked="0"/>
    </xf>
    <xf numFmtId="0" fontId="14" fillId="4" borderId="10" xfId="14" applyFont="1" applyFill="1" applyBorder="1" applyAlignment="1" applyProtection="1">
      <alignment horizontal="center" vertical="center"/>
      <protection locked="0"/>
    </xf>
    <xf numFmtId="0" fontId="13" fillId="3" borderId="1" xfId="0" applyFont="1" applyFill="1" applyBorder="1" applyAlignment="1" applyProtection="1">
      <alignment horizontal="left" vertical="center" wrapText="1"/>
      <protection locked="0"/>
    </xf>
    <xf numFmtId="0" fontId="13" fillId="3" borderId="10" xfId="0" applyFont="1" applyFill="1" applyBorder="1" applyAlignment="1" applyProtection="1">
      <alignment horizontal="left" vertical="center" wrapText="1"/>
      <protection locked="0"/>
    </xf>
    <xf numFmtId="0" fontId="8" fillId="0" borderId="67" xfId="0" applyFont="1" applyBorder="1" applyAlignment="1" applyProtection="1">
      <alignment horizontal="center"/>
    </xf>
    <xf numFmtId="0" fontId="8" fillId="0" borderId="8" xfId="0" applyFont="1" applyBorder="1" applyAlignment="1" applyProtection="1">
      <alignment horizontal="center"/>
    </xf>
    <xf numFmtId="0" fontId="17" fillId="3" borderId="1"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2" fillId="5" borderId="15" xfId="14" applyFont="1" applyFill="1" applyBorder="1" applyAlignment="1" applyProtection="1">
      <alignment horizontal="left" vertical="center" wrapText="1"/>
    </xf>
    <xf numFmtId="0" fontId="12" fillId="5" borderId="16" xfId="14" applyFont="1" applyFill="1" applyBorder="1" applyAlignment="1" applyProtection="1">
      <alignment horizontal="left" vertical="center" wrapText="1"/>
    </xf>
    <xf numFmtId="0" fontId="13" fillId="3" borderId="1" xfId="14" applyFont="1" applyFill="1" applyBorder="1" applyAlignment="1" applyProtection="1">
      <alignment horizontal="center" vertical="center" wrapText="1"/>
    </xf>
    <xf numFmtId="0" fontId="13" fillId="3" borderId="1" xfId="14" applyFont="1" applyFill="1" applyBorder="1" applyAlignment="1" applyProtection="1">
      <alignment horizontal="center" vertical="center"/>
    </xf>
    <xf numFmtId="0" fontId="13" fillId="3" borderId="10" xfId="14" applyFont="1" applyFill="1" applyBorder="1" applyAlignment="1" applyProtection="1">
      <alignment horizontal="center" vertical="center"/>
    </xf>
    <xf numFmtId="0" fontId="13" fillId="0" borderId="9" xfId="14" applyFont="1" applyFill="1" applyBorder="1" applyAlignment="1" applyProtection="1">
      <alignment horizontal="center" vertical="center"/>
    </xf>
    <xf numFmtId="0" fontId="13" fillId="0" borderId="5" xfId="14" applyFont="1" applyFill="1" applyBorder="1" applyAlignment="1" applyProtection="1">
      <alignment horizontal="center" vertical="center"/>
    </xf>
    <xf numFmtId="0" fontId="13" fillId="0" borderId="11" xfId="14" applyFont="1" applyFill="1" applyBorder="1" applyAlignment="1" applyProtection="1">
      <alignment horizontal="center" vertical="center"/>
    </xf>
    <xf numFmtId="0" fontId="13" fillId="2" borderId="9" xfId="14" applyFont="1" applyFill="1" applyBorder="1" applyAlignment="1" applyProtection="1">
      <alignment horizontal="center" vertical="center" wrapText="1"/>
    </xf>
    <xf numFmtId="0" fontId="13" fillId="2" borderId="5" xfId="14" applyFont="1" applyFill="1" applyBorder="1" applyAlignment="1" applyProtection="1">
      <alignment horizontal="center" vertical="center" wrapText="1"/>
    </xf>
    <xf numFmtId="0" fontId="13" fillId="2" borderId="11" xfId="14" applyFont="1" applyFill="1" applyBorder="1" applyAlignment="1" applyProtection="1">
      <alignment horizontal="center" vertical="center" wrapText="1"/>
    </xf>
    <xf numFmtId="0" fontId="12" fillId="5" borderId="1" xfId="14" applyFont="1" applyFill="1" applyBorder="1" applyAlignment="1" applyProtection="1">
      <alignment horizontal="justify" vertical="center"/>
    </xf>
    <xf numFmtId="0" fontId="13" fillId="2" borderId="1" xfId="14" applyFont="1" applyFill="1" applyBorder="1" applyAlignment="1" applyProtection="1">
      <alignment horizontal="center" vertical="center"/>
    </xf>
    <xf numFmtId="0" fontId="13" fillId="2" borderId="10" xfId="14" applyFont="1" applyFill="1" applyBorder="1" applyAlignment="1" applyProtection="1">
      <alignment horizontal="center" vertical="center"/>
    </xf>
    <xf numFmtId="0" fontId="13" fillId="0" borderId="9" xfId="14" applyFont="1" applyFill="1" applyBorder="1" applyAlignment="1" applyProtection="1">
      <alignment horizontal="center" vertical="center" wrapText="1"/>
      <protection locked="0"/>
    </xf>
    <xf numFmtId="0" fontId="13" fillId="0" borderId="5" xfId="14" applyFont="1" applyFill="1" applyBorder="1" applyAlignment="1" applyProtection="1">
      <alignment horizontal="center" vertical="center" wrapText="1"/>
      <protection locked="0"/>
    </xf>
    <xf numFmtId="0" fontId="13" fillId="0" borderId="4" xfId="14" applyFont="1" applyFill="1" applyBorder="1" applyAlignment="1" applyProtection="1">
      <alignment horizontal="center" vertical="center" wrapText="1"/>
      <protection locked="0"/>
    </xf>
    <xf numFmtId="0" fontId="13" fillId="0" borderId="11" xfId="14" applyFont="1" applyFill="1" applyBorder="1" applyAlignment="1" applyProtection="1">
      <alignment horizontal="center" vertical="center" wrapText="1"/>
      <protection locked="0"/>
    </xf>
    <xf numFmtId="14" fontId="13" fillId="0" borderId="1" xfId="14" applyNumberFormat="1" applyFont="1" applyFill="1" applyBorder="1" applyAlignment="1" applyProtection="1">
      <alignment horizontal="center" vertical="center" wrapText="1"/>
      <protection locked="0"/>
    </xf>
    <xf numFmtId="0" fontId="13" fillId="0" borderId="1" xfId="14" applyFont="1" applyFill="1" applyBorder="1" applyAlignment="1" applyProtection="1">
      <alignment horizontal="center" vertical="center" wrapText="1"/>
      <protection locked="0"/>
    </xf>
    <xf numFmtId="0" fontId="14" fillId="0" borderId="22" xfId="14" applyFont="1" applyFill="1" applyBorder="1" applyAlignment="1" applyProtection="1">
      <alignment horizontal="center" vertical="center"/>
      <protection locked="0"/>
    </xf>
    <xf numFmtId="0" fontId="14" fillId="0" borderId="7" xfId="14" applyFont="1" applyFill="1" applyBorder="1" applyAlignment="1" applyProtection="1">
      <alignment horizontal="center" vertical="center"/>
      <protection locked="0"/>
    </xf>
    <xf numFmtId="0" fontId="14" fillId="0" borderId="12" xfId="14" applyFont="1" applyFill="1" applyBorder="1" applyAlignment="1" applyProtection="1">
      <alignment horizontal="center" vertical="center"/>
      <protection locked="0"/>
    </xf>
    <xf numFmtId="0" fontId="14" fillId="0" borderId="2" xfId="14" applyFont="1" applyFill="1" applyBorder="1" applyAlignment="1" applyProtection="1">
      <alignment horizontal="center" vertical="center"/>
      <protection locked="0"/>
    </xf>
    <xf numFmtId="0" fontId="14" fillId="0" borderId="0" xfId="14" applyFont="1" applyFill="1" applyBorder="1" applyAlignment="1" applyProtection="1">
      <alignment horizontal="center" vertical="center"/>
      <protection locked="0"/>
    </xf>
    <xf numFmtId="0" fontId="14" fillId="0" borderId="6" xfId="14" applyFont="1" applyFill="1" applyBorder="1" applyAlignment="1" applyProtection="1">
      <alignment horizontal="center" vertical="center"/>
      <protection locked="0"/>
    </xf>
    <xf numFmtId="0" fontId="14" fillId="0" borderId="71" xfId="14" applyFont="1" applyFill="1" applyBorder="1" applyAlignment="1" applyProtection="1">
      <alignment horizontal="center" vertical="center"/>
      <protection locked="0"/>
    </xf>
    <xf numFmtId="0" fontId="14" fillId="0" borderId="20" xfId="14" applyFont="1" applyFill="1" applyBorder="1" applyAlignment="1" applyProtection="1">
      <alignment horizontal="center" vertical="center"/>
      <protection locked="0"/>
    </xf>
    <xf numFmtId="0" fontId="14" fillId="0" borderId="72" xfId="14" applyFont="1" applyFill="1" applyBorder="1" applyAlignment="1" applyProtection="1">
      <alignment horizontal="center" vertical="center"/>
      <protection locked="0"/>
    </xf>
    <xf numFmtId="0" fontId="14" fillId="4" borderId="8" xfId="14" applyFont="1" applyFill="1" applyBorder="1" applyAlignment="1" applyProtection="1">
      <alignment horizontal="center" vertical="center"/>
    </xf>
    <xf numFmtId="0" fontId="14" fillId="4" borderId="1" xfId="14" applyFont="1" applyFill="1" applyBorder="1" applyAlignment="1" applyProtection="1">
      <alignment horizontal="center" vertical="center"/>
    </xf>
    <xf numFmtId="0" fontId="14" fillId="4" borderId="10" xfId="14" applyFont="1" applyFill="1" applyBorder="1" applyAlignment="1" applyProtection="1">
      <alignment horizontal="center" vertical="center"/>
    </xf>
    <xf numFmtId="0" fontId="13" fillId="2" borderId="1" xfId="14" applyFont="1" applyFill="1" applyBorder="1" applyAlignment="1" applyProtection="1">
      <alignment horizontal="justify" vertical="center" wrapText="1"/>
    </xf>
    <xf numFmtId="0" fontId="13" fillId="0" borderId="64" xfId="0" applyFont="1" applyFill="1" applyBorder="1" applyAlignment="1" applyProtection="1">
      <alignment horizontal="center" vertical="center"/>
      <protection locked="0"/>
    </xf>
    <xf numFmtId="0" fontId="43" fillId="0" borderId="65" xfId="0" applyFont="1" applyFill="1" applyBorder="1" applyProtection="1">
      <protection locked="0"/>
    </xf>
    <xf numFmtId="0" fontId="43" fillId="0" borderId="66" xfId="0" applyFont="1" applyFill="1" applyBorder="1" applyProtection="1">
      <protection locked="0"/>
    </xf>
    <xf numFmtId="168" fontId="13" fillId="0" borderId="9" xfId="17" applyNumberFormat="1" applyFont="1" applyFill="1" applyBorder="1" applyAlignment="1" applyProtection="1">
      <alignment horizontal="center" vertical="center" wrapText="1"/>
      <protection locked="0"/>
    </xf>
    <xf numFmtId="168" fontId="13" fillId="0" borderId="5" xfId="17" applyNumberFormat="1" applyFont="1" applyFill="1" applyBorder="1" applyAlignment="1" applyProtection="1">
      <alignment horizontal="center" vertical="center" wrapText="1"/>
      <protection locked="0"/>
    </xf>
    <xf numFmtId="168" fontId="13" fillId="0" borderId="11" xfId="17"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0" fontId="13" fillId="2" borderId="1" xfId="14" applyFont="1" applyFill="1" applyBorder="1" applyAlignment="1" applyProtection="1">
      <alignment horizontal="center" vertical="center" wrapText="1"/>
    </xf>
    <xf numFmtId="0" fontId="13" fillId="2" borderId="73" xfId="14" applyFont="1" applyFill="1" applyBorder="1" applyAlignment="1" applyProtection="1">
      <alignment horizontal="center" vertical="center" wrapText="1"/>
    </xf>
    <xf numFmtId="0" fontId="12" fillId="5" borderId="3" xfId="14" applyFont="1" applyFill="1" applyBorder="1" applyAlignment="1" applyProtection="1">
      <alignment horizontal="left" vertical="center" wrapText="1"/>
    </xf>
    <xf numFmtId="0" fontId="12" fillId="5" borderId="14" xfId="14" applyFont="1" applyFill="1" applyBorder="1" applyAlignment="1" applyProtection="1">
      <alignment horizontal="left" vertical="center" wrapText="1"/>
    </xf>
    <xf numFmtId="0" fontId="12" fillId="5" borderId="74" xfId="14" applyFont="1" applyFill="1" applyBorder="1" applyAlignment="1" applyProtection="1">
      <alignment horizontal="left" vertical="center" wrapText="1"/>
    </xf>
    <xf numFmtId="0" fontId="12" fillId="5" borderId="75" xfId="14" applyFont="1" applyFill="1" applyBorder="1" applyAlignment="1" applyProtection="1">
      <alignment horizontal="left" vertical="center" wrapText="1"/>
    </xf>
    <xf numFmtId="0" fontId="13" fillId="2" borderId="3" xfId="14" applyFont="1" applyFill="1" applyBorder="1" applyAlignment="1" applyProtection="1">
      <alignment horizontal="center" vertical="center" wrapText="1"/>
    </xf>
    <xf numFmtId="0" fontId="13" fillId="2" borderId="7" xfId="14" applyFont="1" applyFill="1" applyBorder="1" applyAlignment="1" applyProtection="1">
      <alignment horizontal="center" vertical="center" wrapText="1"/>
    </xf>
    <xf numFmtId="0" fontId="13" fillId="2" borderId="12" xfId="14" applyFont="1" applyFill="1" applyBorder="1" applyAlignment="1" applyProtection="1">
      <alignment horizontal="center" vertical="center" wrapText="1"/>
    </xf>
    <xf numFmtId="0" fontId="13" fillId="2" borderId="74" xfId="14" applyFont="1" applyFill="1" applyBorder="1" applyAlignment="1" applyProtection="1">
      <alignment horizontal="center" vertical="center" wrapText="1"/>
    </xf>
    <xf numFmtId="0" fontId="13" fillId="2" borderId="33" xfId="14" applyFont="1" applyFill="1" applyBorder="1" applyAlignment="1" applyProtection="1">
      <alignment horizontal="center" vertical="center" wrapText="1"/>
    </xf>
    <xf numFmtId="0" fontId="13" fillId="2" borderId="34" xfId="14" applyFont="1" applyFill="1" applyBorder="1" applyAlignment="1" applyProtection="1">
      <alignment horizontal="center" vertical="center" wrapText="1"/>
    </xf>
    <xf numFmtId="0" fontId="13" fillId="3" borderId="10" xfId="14" applyFont="1" applyFill="1" applyBorder="1" applyAlignment="1" applyProtection="1">
      <alignment horizontal="center" vertical="center" wrapText="1"/>
    </xf>
    <xf numFmtId="0" fontId="40" fillId="2" borderId="1" xfId="14" applyFont="1" applyFill="1" applyBorder="1" applyAlignment="1" applyProtection="1">
      <alignment horizontal="center" vertical="center"/>
    </xf>
    <xf numFmtId="0" fontId="40" fillId="2" borderId="10" xfId="14" applyFont="1" applyFill="1" applyBorder="1" applyAlignment="1" applyProtection="1">
      <alignment horizontal="center" vertical="center"/>
    </xf>
    <xf numFmtId="0" fontId="12" fillId="5" borderId="1" xfId="14" applyFont="1" applyFill="1" applyBorder="1" applyAlignment="1" applyProtection="1">
      <alignment horizontal="justify" vertical="center" wrapText="1"/>
    </xf>
    <xf numFmtId="0" fontId="12" fillId="5" borderId="1" xfId="14" applyFont="1" applyFill="1" applyBorder="1" applyAlignment="1" applyProtection="1">
      <alignment horizontal="center" vertical="center" wrapText="1"/>
    </xf>
    <xf numFmtId="9" fontId="13" fillId="2" borderId="9" xfId="17" applyFont="1" applyFill="1" applyBorder="1" applyAlignment="1" applyProtection="1">
      <alignment horizontal="center" vertical="center" wrapText="1"/>
      <protection locked="0"/>
    </xf>
    <xf numFmtId="9" fontId="13" fillId="2" borderId="5" xfId="17" applyFont="1" applyFill="1" applyBorder="1" applyAlignment="1" applyProtection="1">
      <alignment horizontal="center" vertical="center" wrapText="1"/>
      <protection locked="0"/>
    </xf>
    <xf numFmtId="9" fontId="13" fillId="2" borderId="11" xfId="17" applyFont="1" applyFill="1" applyBorder="1" applyAlignment="1" applyProtection="1">
      <alignment horizontal="center" vertical="center" wrapText="1"/>
      <protection locked="0"/>
    </xf>
    <xf numFmtId="0" fontId="13" fillId="3" borderId="9" xfId="14" applyFont="1" applyFill="1" applyBorder="1" applyAlignment="1" applyProtection="1">
      <alignment horizontal="center" vertical="center" wrapText="1"/>
    </xf>
    <xf numFmtId="0" fontId="13" fillId="3" borderId="5" xfId="14" applyFont="1" applyFill="1" applyBorder="1" applyAlignment="1" applyProtection="1">
      <alignment horizontal="center" vertical="center" wrapText="1"/>
    </xf>
    <xf numFmtId="0" fontId="13" fillId="3" borderId="4" xfId="14" applyFont="1" applyFill="1" applyBorder="1" applyAlignment="1" applyProtection="1">
      <alignment horizontal="center" vertical="center" wrapText="1"/>
    </xf>
    <xf numFmtId="0" fontId="13" fillId="3" borderId="1" xfId="14" applyFont="1" applyFill="1" applyBorder="1" applyAlignment="1" applyProtection="1">
      <alignment horizontal="left" vertical="center" wrapText="1"/>
    </xf>
    <xf numFmtId="0" fontId="13" fillId="3" borderId="10" xfId="14" applyFont="1" applyFill="1" applyBorder="1" applyAlignment="1" applyProtection="1">
      <alignment horizontal="left" vertical="center" wrapText="1"/>
    </xf>
    <xf numFmtId="0" fontId="13" fillId="3" borderId="64" xfId="0" applyFont="1" applyFill="1" applyBorder="1" applyAlignment="1" applyProtection="1">
      <alignment horizontal="center" vertical="center" wrapText="1"/>
    </xf>
    <xf numFmtId="0" fontId="43" fillId="3" borderId="65" xfId="0" applyFont="1" applyFill="1" applyBorder="1" applyProtection="1"/>
    <xf numFmtId="0" fontId="43" fillId="3" borderId="70" xfId="0" applyFont="1" applyFill="1" applyBorder="1" applyProtection="1"/>
    <xf numFmtId="0" fontId="12" fillId="5" borderId="1" xfId="14" applyFont="1" applyFill="1" applyBorder="1" applyAlignment="1" applyProtection="1">
      <alignment horizontal="center" vertical="center"/>
    </xf>
    <xf numFmtId="9" fontId="12" fillId="5" borderId="1" xfId="17" applyFont="1" applyFill="1" applyBorder="1" applyAlignment="1" applyProtection="1">
      <alignment horizontal="center" vertical="center"/>
    </xf>
    <xf numFmtId="9" fontId="12" fillId="5" borderId="10" xfId="17" applyFont="1" applyFill="1" applyBorder="1" applyAlignment="1" applyProtection="1">
      <alignment horizontal="center" vertical="center"/>
    </xf>
    <xf numFmtId="0" fontId="13" fillId="0" borderId="1" xfId="14" applyFont="1" applyBorder="1" applyAlignment="1" applyProtection="1">
      <alignment horizontal="left" vertical="center" wrapText="1"/>
    </xf>
    <xf numFmtId="0" fontId="12" fillId="5" borderId="9" xfId="14" applyFont="1" applyFill="1" applyBorder="1" applyAlignment="1" applyProtection="1">
      <alignment horizontal="left" vertical="center" wrapText="1"/>
    </xf>
    <xf numFmtId="0" fontId="12" fillId="5" borderId="4" xfId="14" applyFont="1" applyFill="1" applyBorder="1" applyAlignment="1" applyProtection="1">
      <alignment horizontal="left" vertical="center" wrapText="1"/>
    </xf>
    <xf numFmtId="9" fontId="13" fillId="2" borderId="1" xfId="17" applyFont="1" applyFill="1" applyBorder="1" applyAlignment="1" applyProtection="1">
      <alignment horizontal="center" vertical="center"/>
    </xf>
    <xf numFmtId="0" fontId="13" fillId="0" borderId="1" xfId="14" applyFont="1" applyFill="1" applyBorder="1" applyAlignment="1" applyProtection="1">
      <alignment horizontal="left" vertical="center" wrapText="1"/>
    </xf>
    <xf numFmtId="0" fontId="13" fillId="0" borderId="10" xfId="14" applyFont="1" applyFill="1" applyBorder="1" applyAlignment="1" applyProtection="1">
      <alignment horizontal="left" vertical="center" wrapText="1"/>
    </xf>
    <xf numFmtId="0" fontId="13" fillId="3" borderId="1" xfId="17" applyNumberFormat="1" applyFont="1" applyFill="1" applyBorder="1" applyAlignment="1" applyProtection="1">
      <alignment horizontal="center" vertical="center" wrapText="1"/>
    </xf>
    <xf numFmtId="0" fontId="13" fillId="3" borderId="10" xfId="17" applyNumberFormat="1" applyFont="1" applyFill="1" applyBorder="1" applyAlignment="1" applyProtection="1">
      <alignment horizontal="center" vertical="center" wrapText="1"/>
    </xf>
    <xf numFmtId="1" fontId="13" fillId="3" borderId="1" xfId="5" applyNumberFormat="1" applyFont="1" applyFill="1" applyBorder="1" applyAlignment="1" applyProtection="1">
      <alignment horizontal="center" vertical="center" wrapText="1"/>
    </xf>
    <xf numFmtId="1" fontId="13" fillId="3" borderId="10" xfId="5" applyNumberFormat="1" applyFont="1" applyFill="1" applyBorder="1" applyAlignment="1" applyProtection="1">
      <alignment horizontal="center" vertical="center" wrapText="1"/>
    </xf>
    <xf numFmtId="0" fontId="13" fillId="2" borderId="9" xfId="14" applyFont="1" applyFill="1" applyBorder="1" applyAlignment="1" applyProtection="1">
      <alignment horizontal="center" vertical="center"/>
    </xf>
    <xf numFmtId="0" fontId="13" fillId="2" borderId="5" xfId="14" applyFont="1" applyFill="1" applyBorder="1" applyAlignment="1" applyProtection="1">
      <alignment horizontal="center" vertical="center"/>
    </xf>
    <xf numFmtId="0" fontId="8" fillId="0" borderId="24" xfId="0" applyFont="1" applyBorder="1" applyAlignment="1" applyProtection="1">
      <alignment horizontal="center"/>
      <protection locked="0"/>
    </xf>
    <xf numFmtId="0" fontId="8" fillId="0" borderId="28" xfId="0" applyFont="1" applyBorder="1" applyAlignment="1" applyProtection="1">
      <alignment horizontal="center"/>
      <protection locked="0"/>
    </xf>
    <xf numFmtId="0" fontId="8" fillId="0" borderId="29" xfId="0" applyFont="1" applyBorder="1" applyAlignment="1" applyProtection="1">
      <alignment horizontal="center"/>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9" fillId="0" borderId="27" xfId="0" applyFont="1" applyFill="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xf>
    <xf numFmtId="0" fontId="14" fillId="0" borderId="26" xfId="0" applyFont="1" applyBorder="1" applyAlignment="1" applyProtection="1">
      <alignment horizontal="center" vertical="center" wrapText="1"/>
    </xf>
    <xf numFmtId="0" fontId="17" fillId="0" borderId="26" xfId="0" applyFont="1" applyBorder="1" applyAlignment="1" applyProtection="1">
      <alignment horizontal="center" vertical="center" wrapText="1"/>
    </xf>
    <xf numFmtId="0" fontId="17" fillId="0" borderId="27" xfId="0" applyFont="1" applyBorder="1" applyAlignment="1" applyProtection="1">
      <alignment horizontal="center" vertical="center" wrapText="1"/>
    </xf>
    <xf numFmtId="0" fontId="17" fillId="0" borderId="1" xfId="0" applyFont="1" applyBorder="1" applyAlignment="1" applyProtection="1">
      <alignment horizontal="center"/>
    </xf>
    <xf numFmtId="0" fontId="14" fillId="0" borderId="1" xfId="0" applyFont="1" applyFill="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2" fillId="2" borderId="2" xfId="14" applyFont="1" applyFill="1" applyBorder="1" applyAlignment="1" applyProtection="1">
      <alignment horizontal="center" vertical="center"/>
    </xf>
    <xf numFmtId="0" fontId="12" fillId="2" borderId="0" xfId="14" applyFont="1" applyFill="1" applyBorder="1" applyAlignment="1" applyProtection="1">
      <alignment horizontal="center" vertical="center"/>
    </xf>
    <xf numFmtId="0" fontId="12" fillId="2" borderId="6" xfId="14" applyFont="1" applyFill="1" applyBorder="1" applyAlignment="1" applyProtection="1">
      <alignment horizontal="center" vertical="center"/>
    </xf>
    <xf numFmtId="0" fontId="14" fillId="0" borderId="22" xfId="14" applyFont="1" applyFill="1" applyBorder="1" applyAlignment="1" applyProtection="1">
      <alignment horizontal="center" vertical="center"/>
    </xf>
    <xf numFmtId="0" fontId="14" fillId="0" borderId="7" xfId="14" applyFont="1" applyFill="1" applyBorder="1" applyAlignment="1" applyProtection="1">
      <alignment horizontal="center" vertical="center"/>
    </xf>
    <xf numFmtId="0" fontId="14" fillId="0" borderId="12" xfId="14" applyFont="1" applyFill="1" applyBorder="1" applyAlignment="1" applyProtection="1">
      <alignment horizontal="center" vertical="center"/>
    </xf>
    <xf numFmtId="0" fontId="13" fillId="0" borderId="1" xfId="14" applyFont="1" applyFill="1" applyBorder="1" applyAlignment="1" applyProtection="1">
      <alignment horizontal="center" vertical="center" wrapText="1"/>
    </xf>
    <xf numFmtId="49" fontId="13" fillId="2" borderId="9" xfId="14" applyNumberFormat="1" applyFont="1" applyFill="1" applyBorder="1" applyAlignment="1" applyProtection="1">
      <alignment horizontal="center" vertical="center"/>
    </xf>
    <xf numFmtId="49" fontId="13" fillId="2" borderId="5" xfId="14" applyNumberFormat="1" applyFont="1" applyFill="1" applyBorder="1" applyAlignment="1" applyProtection="1">
      <alignment horizontal="center" vertical="center"/>
    </xf>
    <xf numFmtId="0" fontId="40" fillId="3" borderId="1" xfId="14" applyFont="1" applyFill="1" applyBorder="1" applyAlignment="1" applyProtection="1">
      <alignment horizontal="center" vertical="center"/>
    </xf>
    <xf numFmtId="0" fontId="40" fillId="3" borderId="10" xfId="14" applyFont="1" applyFill="1" applyBorder="1" applyAlignment="1" applyProtection="1">
      <alignment horizontal="center" vertical="center"/>
    </xf>
    <xf numFmtId="0" fontId="14" fillId="0" borderId="3" xfId="14" applyFont="1" applyFill="1" applyBorder="1" applyAlignment="1" applyProtection="1">
      <alignment horizontal="center" vertical="center"/>
      <protection locked="0"/>
    </xf>
    <xf numFmtId="0" fontId="14" fillId="0" borderId="14" xfId="14" applyFont="1" applyFill="1" applyBorder="1" applyAlignment="1" applyProtection="1">
      <alignment horizontal="center" vertical="center"/>
      <protection locked="0"/>
    </xf>
    <xf numFmtId="0" fontId="14" fillId="0" borderId="17" xfId="14" applyFont="1" applyFill="1" applyBorder="1" applyAlignment="1" applyProtection="1">
      <alignment horizontal="center" vertical="center"/>
      <protection locked="0"/>
    </xf>
    <xf numFmtId="0" fontId="14" fillId="0" borderId="18" xfId="14" applyFont="1" applyFill="1" applyBorder="1" applyAlignment="1" applyProtection="1">
      <alignment horizontal="center" vertical="center"/>
      <protection locked="0"/>
    </xf>
    <xf numFmtId="0" fontId="14" fillId="0" borderId="19" xfId="14" applyFont="1" applyFill="1" applyBorder="1" applyAlignment="1" applyProtection="1">
      <alignment horizontal="center" vertical="center"/>
      <protection locked="0"/>
    </xf>
    <xf numFmtId="0" fontId="14" fillId="0" borderId="21" xfId="14"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wrapText="1"/>
      <protection locked="0"/>
    </xf>
    <xf numFmtId="0" fontId="12" fillId="5" borderId="19" xfId="14" applyFont="1" applyFill="1" applyBorder="1" applyAlignment="1" applyProtection="1">
      <alignment horizontal="left" vertical="center" wrapText="1"/>
    </xf>
    <xf numFmtId="0" fontId="12" fillId="5" borderId="21" xfId="14" applyFont="1" applyFill="1" applyBorder="1" applyAlignment="1" applyProtection="1">
      <alignment horizontal="left" vertical="center" wrapText="1"/>
    </xf>
    <xf numFmtId="0" fontId="13" fillId="2" borderId="14" xfId="14" applyFont="1" applyFill="1" applyBorder="1" applyAlignment="1" applyProtection="1">
      <alignment horizontal="center" vertical="center" wrapText="1"/>
    </xf>
    <xf numFmtId="0" fontId="13" fillId="2" borderId="19" xfId="14" applyFont="1" applyFill="1" applyBorder="1" applyAlignment="1" applyProtection="1">
      <alignment horizontal="center" vertical="center" wrapText="1"/>
    </xf>
    <xf numFmtId="0" fontId="13" fillId="2" borderId="20" xfId="14" applyFont="1" applyFill="1" applyBorder="1" applyAlignment="1" applyProtection="1">
      <alignment horizontal="center" vertical="center" wrapText="1"/>
    </xf>
    <xf numFmtId="0" fontId="13" fillId="2" borderId="21" xfId="14" applyFont="1" applyFill="1" applyBorder="1" applyAlignment="1" applyProtection="1">
      <alignment horizontal="center" vertical="center" wrapText="1"/>
    </xf>
    <xf numFmtId="0" fontId="13" fillId="0" borderId="1" xfId="14" applyFont="1" applyBorder="1" applyAlignment="1" applyProtection="1">
      <alignment horizontal="center" vertical="center" wrapText="1"/>
    </xf>
    <xf numFmtId="0" fontId="13" fillId="3" borderId="1" xfId="14" applyFont="1" applyFill="1" applyBorder="1" applyAlignment="1" applyProtection="1">
      <alignment horizontal="left" vertical="center" wrapText="1"/>
      <protection locked="0"/>
    </xf>
    <xf numFmtId="14" fontId="13" fillId="0" borderId="1" xfId="14" applyNumberFormat="1"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protection locked="0"/>
    </xf>
    <xf numFmtId="0" fontId="17" fillId="0" borderId="1" xfId="0" applyFont="1" applyBorder="1" applyAlignment="1" applyProtection="1">
      <alignment horizontal="center"/>
      <protection locked="0"/>
    </xf>
    <xf numFmtId="0" fontId="14" fillId="0"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4" fillId="0" borderId="22" xfId="14" applyFont="1" applyFill="1" applyBorder="1" applyAlignment="1">
      <alignment horizontal="center" vertical="center"/>
    </xf>
    <xf numFmtId="0" fontId="14" fillId="0" borderId="7" xfId="14" applyFont="1" applyFill="1" applyBorder="1" applyAlignment="1">
      <alignment horizontal="center" vertical="center"/>
    </xf>
    <xf numFmtId="0" fontId="14" fillId="0" borderId="12" xfId="14" applyFont="1" applyFill="1" applyBorder="1" applyAlignment="1">
      <alignment horizontal="center" vertical="center"/>
    </xf>
    <xf numFmtId="0" fontId="14" fillId="4" borderId="1" xfId="14" applyFont="1" applyFill="1" applyBorder="1" applyAlignment="1">
      <alignment horizontal="center" vertical="center"/>
    </xf>
    <xf numFmtId="0" fontId="12" fillId="5" borderId="9" xfId="14" applyFont="1" applyFill="1" applyBorder="1" applyAlignment="1">
      <alignment horizontal="left" vertical="center" wrapText="1"/>
    </xf>
    <xf numFmtId="0" fontId="12" fillId="5" borderId="4" xfId="14" applyFont="1" applyFill="1" applyBorder="1" applyAlignment="1">
      <alignment horizontal="left" vertical="center" wrapText="1"/>
    </xf>
    <xf numFmtId="0" fontId="13" fillId="2" borderId="9" xfId="14" applyFont="1" applyFill="1" applyBorder="1" applyAlignment="1">
      <alignment horizontal="center" vertical="center"/>
    </xf>
    <xf numFmtId="0" fontId="13" fillId="2" borderId="5" xfId="14" applyFont="1" applyFill="1" applyBorder="1" applyAlignment="1">
      <alignment horizontal="center" vertical="center"/>
    </xf>
    <xf numFmtId="0" fontId="13" fillId="3" borderId="64" xfId="0" applyFont="1" applyFill="1" applyBorder="1" applyAlignment="1">
      <alignment horizontal="center" vertical="center" wrapText="1"/>
    </xf>
    <xf numFmtId="0" fontId="13" fillId="0" borderId="1" xfId="14" applyFont="1" applyBorder="1" applyAlignment="1">
      <alignment horizontal="left" vertical="center" wrapText="1"/>
    </xf>
    <xf numFmtId="1" fontId="13" fillId="3" borderId="1" xfId="5" applyNumberFormat="1" applyFont="1" applyFill="1" applyBorder="1" applyAlignment="1">
      <alignment horizontal="center" vertical="center" wrapText="1"/>
    </xf>
    <xf numFmtId="1" fontId="13" fillId="3" borderId="10" xfId="5" applyNumberFormat="1" applyFont="1" applyFill="1" applyBorder="1" applyAlignment="1">
      <alignment horizontal="center" vertical="center" wrapText="1"/>
    </xf>
    <xf numFmtId="9" fontId="13" fillId="2" borderId="1" xfId="17" applyFont="1" applyFill="1" applyBorder="1" applyAlignment="1">
      <alignment horizontal="center" vertical="center"/>
    </xf>
    <xf numFmtId="0" fontId="13" fillId="3" borderId="1" xfId="17" applyNumberFormat="1" applyFont="1" applyFill="1" applyBorder="1" applyAlignment="1">
      <alignment horizontal="center" vertical="center" wrapText="1"/>
    </xf>
    <xf numFmtId="0" fontId="13" fillId="3" borderId="10" xfId="17" applyNumberFormat="1" applyFont="1" applyFill="1" applyBorder="1" applyAlignment="1">
      <alignment horizontal="center" vertical="center" wrapText="1"/>
    </xf>
    <xf numFmtId="0" fontId="13" fillId="0" borderId="1" xfId="14" applyFont="1" applyFill="1" applyBorder="1" applyAlignment="1">
      <alignment horizontal="left" vertical="center" wrapText="1"/>
    </xf>
    <xf numFmtId="0" fontId="13" fillId="0" borderId="10" xfId="14" applyFont="1" applyFill="1" applyBorder="1" applyAlignment="1">
      <alignment horizontal="left" vertical="center" wrapText="1"/>
    </xf>
    <xf numFmtId="0" fontId="13" fillId="0" borderId="9" xfId="14" applyFont="1" applyFill="1" applyBorder="1" applyAlignment="1">
      <alignment horizontal="center" vertical="center"/>
    </xf>
    <xf numFmtId="0" fontId="13" fillId="0" borderId="5" xfId="14" applyFont="1" applyFill="1" applyBorder="1" applyAlignment="1">
      <alignment horizontal="center" vertical="center"/>
    </xf>
    <xf numFmtId="0" fontId="13" fillId="0" borderId="11" xfId="14" applyFont="1" applyFill="1" applyBorder="1" applyAlignment="1">
      <alignment horizontal="center" vertical="center"/>
    </xf>
    <xf numFmtId="0" fontId="13" fillId="0" borderId="1" xfId="14" applyFont="1" applyFill="1" applyBorder="1" applyAlignment="1">
      <alignment horizontal="center" vertical="center" wrapText="1"/>
    </xf>
    <xf numFmtId="0" fontId="13" fillId="3" borderId="1" xfId="14" applyFont="1" applyFill="1" applyBorder="1" applyAlignment="1">
      <alignment horizontal="center" vertical="center"/>
    </xf>
    <xf numFmtId="0" fontId="13" fillId="3" borderId="10" xfId="14" applyFont="1" applyFill="1" applyBorder="1" applyAlignment="1">
      <alignment horizontal="center" vertical="center"/>
    </xf>
    <xf numFmtId="49" fontId="13" fillId="2" borderId="9" xfId="14" applyNumberFormat="1" applyFont="1" applyFill="1" applyBorder="1" applyAlignment="1">
      <alignment horizontal="center" vertical="center"/>
    </xf>
    <xf numFmtId="49" fontId="13" fillId="2" borderId="5" xfId="14" applyNumberFormat="1" applyFont="1" applyFill="1" applyBorder="1" applyAlignment="1">
      <alignment horizontal="center" vertical="center"/>
    </xf>
    <xf numFmtId="0" fontId="13" fillId="3" borderId="1" xfId="14" applyFont="1" applyFill="1" applyBorder="1" applyAlignment="1">
      <alignment horizontal="left" vertical="center" wrapText="1"/>
    </xf>
    <xf numFmtId="0" fontId="13" fillId="3" borderId="10" xfId="14" applyFont="1" applyFill="1" applyBorder="1" applyAlignment="1">
      <alignment horizontal="left" vertical="center" wrapText="1"/>
    </xf>
    <xf numFmtId="0" fontId="13" fillId="3" borderId="1" xfId="14" applyFont="1" applyFill="1" applyBorder="1" applyAlignment="1">
      <alignment horizontal="center" vertical="center" wrapText="1"/>
    </xf>
    <xf numFmtId="0" fontId="13" fillId="3" borderId="10" xfId="14" applyFont="1" applyFill="1" applyBorder="1" applyAlignment="1">
      <alignment horizontal="center" vertical="center" wrapText="1"/>
    </xf>
    <xf numFmtId="0" fontId="40" fillId="3" borderId="1" xfId="14" applyFont="1" applyFill="1" applyBorder="1" applyAlignment="1">
      <alignment horizontal="center" vertical="center"/>
    </xf>
    <xf numFmtId="0" fontId="40" fillId="3" borderId="10" xfId="14" applyFont="1" applyFill="1" applyBorder="1" applyAlignment="1">
      <alignment horizontal="center" vertical="center"/>
    </xf>
    <xf numFmtId="0" fontId="12" fillId="5" borderId="15" xfId="14" applyFont="1" applyFill="1" applyBorder="1" applyAlignment="1">
      <alignment horizontal="left" vertical="center" wrapText="1"/>
    </xf>
    <xf numFmtId="0" fontId="12" fillId="5" borderId="16" xfId="14" applyFont="1" applyFill="1" applyBorder="1" applyAlignment="1">
      <alignment horizontal="left" vertical="center" wrapText="1"/>
    </xf>
    <xf numFmtId="0" fontId="12" fillId="5" borderId="1" xfId="14" applyFont="1" applyFill="1" applyBorder="1" applyAlignment="1">
      <alignment horizontal="center" vertical="center"/>
    </xf>
    <xf numFmtId="9" fontId="12" fillId="5" borderId="1" xfId="17" applyFont="1" applyFill="1" applyBorder="1" applyAlignment="1">
      <alignment horizontal="center" vertical="center"/>
    </xf>
    <xf numFmtId="9" fontId="12" fillId="5" borderId="10" xfId="17" applyFont="1" applyFill="1" applyBorder="1" applyAlignment="1">
      <alignment horizontal="center" vertical="center"/>
    </xf>
    <xf numFmtId="0" fontId="13" fillId="3" borderId="1" xfId="0" applyFont="1" applyFill="1" applyBorder="1" applyAlignment="1" applyProtection="1">
      <alignment horizontal="left" vertical="center"/>
      <protection locked="0"/>
    </xf>
    <xf numFmtId="0" fontId="12" fillId="5" borderId="1" xfId="14" applyFont="1" applyFill="1" applyBorder="1" applyAlignment="1">
      <alignment horizontal="justify" vertical="center"/>
    </xf>
    <xf numFmtId="0" fontId="13" fillId="2" borderId="1" xfId="14" applyFont="1" applyFill="1" applyBorder="1" applyAlignment="1" applyProtection="1">
      <alignment horizontal="center" vertical="center"/>
      <protection locked="0"/>
    </xf>
    <xf numFmtId="0" fontId="17" fillId="3" borderId="1" xfId="0" applyFont="1" applyFill="1" applyBorder="1" applyAlignment="1" applyProtection="1">
      <alignment horizontal="left" vertical="center"/>
      <protection locked="0"/>
    </xf>
    <xf numFmtId="0" fontId="17" fillId="0" borderId="9" xfId="0" applyFont="1" applyBorder="1" applyAlignment="1">
      <alignment horizontal="center"/>
    </xf>
    <xf numFmtId="0" fontId="17" fillId="0" borderId="4" xfId="0" applyFont="1" applyBorder="1" applyAlignment="1">
      <alignment horizontal="center"/>
    </xf>
    <xf numFmtId="0" fontId="12" fillId="5" borderId="1" xfId="14" applyFont="1" applyFill="1" applyBorder="1" applyAlignment="1">
      <alignment horizontal="justify" vertical="center" wrapText="1"/>
    </xf>
    <xf numFmtId="0" fontId="12" fillId="5" borderId="1" xfId="14" applyFont="1" applyFill="1" applyBorder="1" applyAlignment="1" applyProtection="1">
      <alignment horizontal="center" vertical="center" wrapText="1"/>
      <protection locked="0"/>
    </xf>
    <xf numFmtId="0" fontId="13" fillId="2" borderId="1" xfId="14" applyFont="1" applyFill="1" applyBorder="1" applyAlignment="1" applyProtection="1">
      <alignment horizontal="center" vertical="center" wrapText="1"/>
      <protection locked="0"/>
    </xf>
    <xf numFmtId="0" fontId="12" fillId="5" borderId="1" xfId="14" applyFont="1" applyFill="1" applyBorder="1" applyAlignment="1" applyProtection="1">
      <alignment horizontal="justify" vertical="center" wrapText="1"/>
      <protection locked="0"/>
    </xf>
    <xf numFmtId="0" fontId="13" fillId="2" borderId="9" xfId="14" applyFont="1" applyFill="1" applyBorder="1" applyAlignment="1" applyProtection="1">
      <alignment horizontal="center" vertical="center"/>
      <protection locked="0"/>
    </xf>
    <xf numFmtId="0" fontId="13" fillId="2" borderId="5" xfId="14" applyFont="1" applyFill="1" applyBorder="1" applyAlignment="1" applyProtection="1">
      <alignment horizontal="center" vertical="center"/>
      <protection locked="0"/>
    </xf>
    <xf numFmtId="0" fontId="13" fillId="2" borderId="4" xfId="14" applyFont="1" applyFill="1" applyBorder="1" applyAlignment="1" applyProtection="1">
      <alignment horizontal="center" vertical="center"/>
      <protection locked="0"/>
    </xf>
    <xf numFmtId="0" fontId="12" fillId="5" borderId="3" xfId="14" applyFont="1" applyFill="1" applyBorder="1" applyAlignment="1" applyProtection="1">
      <alignment horizontal="left" vertical="center" wrapText="1"/>
      <protection locked="0"/>
    </xf>
    <xf numFmtId="0" fontId="12" fillId="5" borderId="14" xfId="14" applyFont="1" applyFill="1" applyBorder="1" applyAlignment="1" applyProtection="1">
      <alignment horizontal="left" vertical="center" wrapText="1"/>
      <protection locked="0"/>
    </xf>
    <xf numFmtId="0" fontId="12" fillId="5" borderId="19" xfId="14" applyFont="1" applyFill="1" applyBorder="1" applyAlignment="1" applyProtection="1">
      <alignment horizontal="left" vertical="center" wrapText="1"/>
      <protection locked="0"/>
    </xf>
    <xf numFmtId="0" fontId="12" fillId="5" borderId="21" xfId="14" applyFont="1" applyFill="1" applyBorder="1" applyAlignment="1" applyProtection="1">
      <alignment horizontal="left" vertical="center" wrapText="1"/>
      <protection locked="0"/>
    </xf>
    <xf numFmtId="0" fontId="13" fillId="2" borderId="3" xfId="14" applyFont="1" applyFill="1" applyBorder="1" applyAlignment="1" applyProtection="1">
      <alignment horizontal="center" vertical="center" wrapText="1"/>
      <protection locked="0"/>
    </xf>
    <xf numFmtId="0" fontId="13" fillId="2" borderId="7" xfId="14" applyFont="1" applyFill="1" applyBorder="1" applyAlignment="1" applyProtection="1">
      <alignment horizontal="center" vertical="center" wrapText="1"/>
      <protection locked="0"/>
    </xf>
    <xf numFmtId="0" fontId="13" fillId="2" borderId="14" xfId="14" applyFont="1" applyFill="1" applyBorder="1" applyAlignment="1" applyProtection="1">
      <alignment horizontal="center" vertical="center" wrapText="1"/>
      <protection locked="0"/>
    </xf>
    <xf numFmtId="0" fontId="13" fillId="2" borderId="19" xfId="14" applyFont="1" applyFill="1" applyBorder="1" applyAlignment="1" applyProtection="1">
      <alignment horizontal="center" vertical="center" wrapText="1"/>
      <protection locked="0"/>
    </xf>
    <xf numFmtId="0" fontId="13" fillId="2" borderId="20" xfId="14" applyFont="1" applyFill="1" applyBorder="1" applyAlignment="1" applyProtection="1">
      <alignment horizontal="center" vertical="center" wrapText="1"/>
      <protection locked="0"/>
    </xf>
    <xf numFmtId="0" fontId="13" fillId="2" borderId="21" xfId="14" applyFont="1" applyFill="1" applyBorder="1" applyAlignment="1" applyProtection="1">
      <alignment horizontal="center" vertical="center" wrapText="1"/>
      <protection locked="0"/>
    </xf>
    <xf numFmtId="0" fontId="17" fillId="0" borderId="67" xfId="0" applyFont="1" applyBorder="1" applyAlignment="1" applyProtection="1">
      <alignment horizontal="center"/>
    </xf>
    <xf numFmtId="0" fontId="17" fillId="0" borderId="8" xfId="0" applyFont="1" applyBorder="1" applyAlignment="1" applyProtection="1">
      <alignment horizontal="center"/>
    </xf>
    <xf numFmtId="0" fontId="14" fillId="0" borderId="68" xfId="0" applyFont="1" applyFill="1" applyBorder="1" applyAlignment="1" applyProtection="1">
      <alignment horizontal="center" vertical="center" wrapText="1"/>
    </xf>
    <xf numFmtId="0" fontId="14" fillId="0" borderId="69" xfId="0" applyFont="1" applyFill="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3" borderId="10" xfId="0" applyFont="1" applyFill="1" applyBorder="1" applyAlignment="1" applyProtection="1">
      <alignment horizontal="center" vertical="center" wrapText="1"/>
    </xf>
    <xf numFmtId="0" fontId="13" fillId="0" borderId="64" xfId="0" applyFont="1" applyBorder="1" applyAlignment="1" applyProtection="1">
      <alignment horizontal="left" vertical="center"/>
    </xf>
    <xf numFmtId="1" fontId="13" fillId="23" borderId="64" xfId="0" applyNumberFormat="1" applyFont="1" applyFill="1" applyBorder="1" applyAlignment="1" applyProtection="1">
      <alignment horizontal="center" vertical="center" wrapText="1"/>
    </xf>
    <xf numFmtId="9" fontId="13" fillId="23" borderId="64" xfId="0" applyNumberFormat="1" applyFont="1" applyFill="1" applyBorder="1" applyAlignment="1" applyProtection="1">
      <alignment horizontal="center" vertical="center"/>
    </xf>
    <xf numFmtId="0" fontId="13" fillId="23" borderId="64" xfId="0" applyFont="1" applyFill="1" applyBorder="1" applyAlignment="1" applyProtection="1">
      <alignment horizontal="center" vertical="center" wrapText="1"/>
    </xf>
    <xf numFmtId="0" fontId="13" fillId="23" borderId="64" xfId="0" applyFont="1" applyFill="1" applyBorder="1" applyAlignment="1" applyProtection="1">
      <alignment horizontal="left" vertical="center" wrapText="1"/>
    </xf>
    <xf numFmtId="0" fontId="13" fillId="3" borderId="1" xfId="14" applyFont="1" applyFill="1" applyBorder="1" applyAlignment="1" applyProtection="1">
      <alignment horizontal="center" vertical="center"/>
      <protection locked="0"/>
    </xf>
    <xf numFmtId="0" fontId="13" fillId="3" borderId="10" xfId="14" applyFont="1" applyFill="1" applyBorder="1" applyAlignment="1" applyProtection="1">
      <alignment horizontal="center" vertical="center"/>
      <protection locked="0"/>
    </xf>
    <xf numFmtId="14" fontId="13" fillId="2" borderId="1" xfId="14" applyNumberFormat="1" applyFont="1" applyFill="1" applyBorder="1" applyAlignment="1" applyProtection="1">
      <alignment horizontal="center" vertical="center" wrapText="1"/>
      <protection locked="0"/>
    </xf>
    <xf numFmtId="0" fontId="13" fillId="3" borderId="1" xfId="14" applyFont="1" applyFill="1" applyBorder="1" applyAlignment="1" applyProtection="1">
      <alignment horizontal="center" vertical="center" wrapText="1"/>
      <protection locked="0"/>
    </xf>
    <xf numFmtId="0" fontId="13" fillId="23" borderId="64" xfId="0" applyFont="1" applyFill="1" applyBorder="1" applyAlignment="1" applyProtection="1">
      <alignment horizontal="center" vertical="center"/>
      <protection locked="0"/>
    </xf>
    <xf numFmtId="0" fontId="13" fillId="0" borderId="64" xfId="0" applyFont="1" applyFill="1" applyBorder="1" applyAlignment="1" applyProtection="1">
      <alignment horizontal="center" vertical="center" wrapText="1"/>
      <protection locked="0"/>
    </xf>
    <xf numFmtId="0" fontId="12" fillId="5" borderId="1" xfId="14" applyFont="1" applyFill="1" applyBorder="1" applyAlignment="1" applyProtection="1">
      <alignment horizontal="justify" vertical="center"/>
      <protection locked="0"/>
    </xf>
    <xf numFmtId="0" fontId="13" fillId="0" borderId="1" xfId="14" applyFont="1" applyFill="1" applyBorder="1" applyAlignment="1" applyProtection="1">
      <alignment horizontal="center" vertical="center"/>
      <protection locked="0"/>
    </xf>
    <xf numFmtId="0" fontId="13" fillId="0" borderId="10" xfId="14" applyFont="1" applyFill="1" applyBorder="1" applyAlignment="1" applyProtection="1">
      <alignment horizontal="center" vertical="center"/>
      <protection locked="0"/>
    </xf>
    <xf numFmtId="0" fontId="17" fillId="3" borderId="1" xfId="0" applyFont="1" applyFill="1" applyBorder="1" applyAlignment="1" applyProtection="1">
      <alignment horizontal="justify" vertical="center" wrapText="1"/>
      <protection locked="0"/>
    </xf>
    <xf numFmtId="0" fontId="17" fillId="3" borderId="1" xfId="0" applyFont="1" applyFill="1" applyBorder="1" applyAlignment="1" applyProtection="1">
      <alignment horizontal="justify" vertical="center"/>
      <protection locked="0"/>
    </xf>
    <xf numFmtId="0" fontId="17" fillId="3" borderId="10" xfId="0" applyFont="1" applyFill="1" applyBorder="1" applyAlignment="1" applyProtection="1">
      <alignment horizontal="justify" vertical="center"/>
      <protection locked="0"/>
    </xf>
    <xf numFmtId="0" fontId="12" fillId="5" borderId="8" xfId="14" applyFont="1" applyFill="1" applyBorder="1" applyAlignment="1" applyProtection="1">
      <alignment horizontal="justify" vertical="center" wrapText="1"/>
      <protection locked="0"/>
    </xf>
    <xf numFmtId="0" fontId="12" fillId="5" borderId="10" xfId="14" applyFont="1" applyFill="1" applyBorder="1" applyAlignment="1" applyProtection="1">
      <alignment horizontal="center" vertical="center" wrapText="1"/>
      <protection locked="0"/>
    </xf>
    <xf numFmtId="0" fontId="13" fillId="2" borderId="1" xfId="14" applyFont="1" applyFill="1" applyBorder="1" applyAlignment="1" applyProtection="1">
      <alignment horizontal="justify" vertical="center" wrapText="1"/>
      <protection locked="0"/>
    </xf>
    <xf numFmtId="0" fontId="13" fillId="0" borderId="64" xfId="0" applyFont="1" applyFill="1" applyBorder="1" applyAlignment="1" applyProtection="1">
      <alignment horizontal="center" vertical="center" wrapText="1"/>
    </xf>
    <xf numFmtId="0" fontId="13" fillId="2" borderId="1" xfId="14" applyFont="1" applyFill="1" applyBorder="1" applyAlignment="1" applyProtection="1">
      <alignment horizontal="left" vertical="center" wrapText="1"/>
    </xf>
    <xf numFmtId="0" fontId="13" fillId="0" borderId="1" xfId="14" applyFont="1" applyFill="1" applyBorder="1" applyAlignment="1" applyProtection="1">
      <alignment horizontal="justify" vertical="center" wrapText="1"/>
      <protection locked="0"/>
    </xf>
    <xf numFmtId="14" fontId="13" fillId="2" borderId="1" xfId="14"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3" fillId="0" borderId="32" xfId="23" applyFont="1" applyFill="1" applyBorder="1" applyAlignment="1">
      <alignment horizontal="center" vertical="center" wrapText="1"/>
    </xf>
    <xf numFmtId="0" fontId="3" fillId="0" borderId="33" xfId="23" applyFont="1" applyFill="1" applyBorder="1" applyAlignment="1">
      <alignment horizontal="center" vertical="center" wrapText="1"/>
    </xf>
    <xf numFmtId="0" fontId="3" fillId="0" borderId="34" xfId="23" applyFont="1" applyFill="1" applyBorder="1" applyAlignment="1">
      <alignment horizontal="center" vertical="center" wrapText="1"/>
    </xf>
    <xf numFmtId="49" fontId="39" fillId="20" borderId="58" xfId="23" applyNumberFormat="1" applyFont="1" applyFill="1" applyBorder="1" applyAlignment="1">
      <alignment horizontal="center" vertical="center" wrapText="1"/>
    </xf>
    <xf numFmtId="49" fontId="39" fillId="20" borderId="59" xfId="23" applyNumberFormat="1" applyFont="1" applyFill="1" applyBorder="1" applyAlignment="1">
      <alignment horizontal="center" vertical="center" wrapText="1"/>
    </xf>
    <xf numFmtId="0" fontId="3" fillId="0" borderId="1" xfId="23" applyFont="1" applyBorder="1" applyAlignment="1">
      <alignment horizontal="center" vertical="center" wrapText="1"/>
    </xf>
    <xf numFmtId="3" fontId="3" fillId="11" borderId="4" xfId="22" applyNumberFormat="1" applyFont="1" applyFill="1" applyBorder="1" applyAlignment="1">
      <alignment horizontal="center" vertical="center"/>
    </xf>
    <xf numFmtId="3" fontId="3" fillId="11" borderId="1" xfId="22" applyNumberFormat="1" applyFont="1" applyFill="1" applyBorder="1" applyAlignment="1">
      <alignment horizontal="center" vertical="center"/>
    </xf>
    <xf numFmtId="0" fontId="3" fillId="11" borderId="1" xfId="20" applyFont="1" applyFill="1" applyBorder="1" applyAlignment="1">
      <alignment horizontal="center" vertical="center"/>
    </xf>
    <xf numFmtId="49" fontId="37" fillId="20" borderId="24" xfId="23" applyNumberFormat="1" applyFont="1" applyFill="1" applyBorder="1" applyAlignment="1">
      <alignment horizontal="center" vertical="center" wrapText="1"/>
    </xf>
    <xf numFmtId="49" fontId="37" fillId="20" borderId="51" xfId="23" applyNumberFormat="1" applyFont="1" applyFill="1" applyBorder="1" applyAlignment="1">
      <alignment horizontal="center" vertical="center" wrapText="1"/>
    </xf>
    <xf numFmtId="0" fontId="3" fillId="0" borderId="55" xfId="23" applyFont="1" applyBorder="1" applyAlignment="1">
      <alignment horizontal="center" vertical="center" wrapText="1"/>
    </xf>
    <xf numFmtId="0" fontId="3" fillId="0" borderId="56" xfId="23" applyFont="1" applyBorder="1" applyAlignment="1">
      <alignment horizontal="center" vertical="center" wrapText="1"/>
    </xf>
    <xf numFmtId="0" fontId="3" fillId="0" borderId="57" xfId="23" applyFont="1" applyBorder="1" applyAlignment="1">
      <alignment horizontal="center" vertical="center" wrapText="1"/>
    </xf>
    <xf numFmtId="0" fontId="13" fillId="0" borderId="66" xfId="0" applyFont="1" applyFill="1" applyBorder="1" applyProtection="1"/>
    <xf numFmtId="0" fontId="13" fillId="3" borderId="65" xfId="0" applyFont="1" applyFill="1" applyBorder="1" applyProtection="1"/>
    <xf numFmtId="0" fontId="13" fillId="3" borderId="70" xfId="0" applyFont="1" applyFill="1" applyBorder="1" applyProtection="1"/>
    <xf numFmtId="0" fontId="13" fillId="0" borderId="65" xfId="0" applyFont="1" applyFill="1" applyBorder="1" applyProtection="1">
      <protection locked="0"/>
    </xf>
    <xf numFmtId="0" fontId="13" fillId="0" borderId="66" xfId="0" applyFont="1" applyFill="1" applyBorder="1" applyProtection="1">
      <protection locked="0"/>
    </xf>
    <xf numFmtId="0" fontId="9" fillId="0" borderId="68" xfId="0" applyFont="1" applyFill="1" applyBorder="1" applyAlignment="1" applyProtection="1">
      <alignment horizontal="center" vertical="center" wrapText="1"/>
    </xf>
    <xf numFmtId="0" fontId="9" fillId="0" borderId="69" xfId="0" applyFont="1" applyFill="1" applyBorder="1" applyAlignment="1" applyProtection="1">
      <alignment horizontal="center" vertical="center" wrapText="1"/>
    </xf>
    <xf numFmtId="0" fontId="47" fillId="0" borderId="0" xfId="11" applyFont="1" applyFill="1" applyAlignment="1" applyProtection="1">
      <alignment vertical="center" wrapText="1"/>
    </xf>
    <xf numFmtId="0" fontId="9" fillId="0" borderId="1"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10" xfId="0" applyFont="1" applyFill="1" applyBorder="1" applyAlignment="1" applyProtection="1">
      <alignment horizontal="center" vertical="center" wrapText="1"/>
    </xf>
    <xf numFmtId="0" fontId="3" fillId="2" borderId="2" xfId="14" applyFont="1" applyFill="1" applyBorder="1" applyAlignment="1" applyProtection="1">
      <alignment horizontal="center" vertical="center"/>
    </xf>
    <xf numFmtId="0" fontId="3" fillId="2" borderId="0" xfId="14" applyFont="1" applyFill="1" applyBorder="1" applyAlignment="1" applyProtection="1">
      <alignment horizontal="center" vertical="center"/>
    </xf>
    <xf numFmtId="0" fontId="3" fillId="2" borderId="6" xfId="14" applyFont="1" applyFill="1" applyBorder="1" applyAlignment="1" applyProtection="1">
      <alignment horizontal="center" vertical="center"/>
    </xf>
    <xf numFmtId="0" fontId="9" fillId="0" borderId="22" xfId="14" applyFont="1" applyFill="1" applyBorder="1" applyAlignment="1" applyProtection="1">
      <alignment horizontal="center" vertical="center"/>
    </xf>
    <xf numFmtId="0" fontId="9" fillId="0" borderId="7" xfId="14" applyFont="1" applyFill="1" applyBorder="1" applyAlignment="1" applyProtection="1">
      <alignment horizontal="center" vertical="center"/>
    </xf>
    <xf numFmtId="0" fontId="9" fillId="0" borderId="12" xfId="14" applyFont="1" applyFill="1" applyBorder="1" applyAlignment="1" applyProtection="1">
      <alignment horizontal="center" vertical="center"/>
    </xf>
    <xf numFmtId="0" fontId="9" fillId="4" borderId="8" xfId="14" applyFont="1" applyFill="1" applyBorder="1" applyAlignment="1" applyProtection="1">
      <alignment horizontal="center" vertical="center"/>
    </xf>
    <xf numFmtId="0" fontId="9" fillId="4" borderId="1" xfId="14" applyFont="1" applyFill="1" applyBorder="1" applyAlignment="1" applyProtection="1">
      <alignment horizontal="center" vertical="center"/>
    </xf>
    <xf numFmtId="0" fontId="9" fillId="4" borderId="10" xfId="14" applyFont="1" applyFill="1" applyBorder="1" applyAlignment="1" applyProtection="1">
      <alignment horizontal="center" vertical="center"/>
    </xf>
    <xf numFmtId="0" fontId="48" fillId="0" borderId="0" xfId="0" applyFont="1" applyFill="1" applyProtection="1"/>
    <xf numFmtId="0" fontId="3" fillId="5" borderId="8" xfId="14" applyFont="1" applyFill="1" applyBorder="1" applyAlignment="1" applyProtection="1">
      <alignment horizontal="left" vertical="center" wrapText="1"/>
    </xf>
    <xf numFmtId="0" fontId="4" fillId="2" borderId="23" xfId="14" applyFont="1" applyFill="1" applyBorder="1" applyAlignment="1" applyProtection="1">
      <alignment horizontal="center" vertical="center"/>
    </xf>
    <xf numFmtId="0" fontId="3" fillId="5" borderId="9" xfId="14" applyFont="1" applyFill="1" applyBorder="1" applyAlignment="1" applyProtection="1">
      <alignment horizontal="left" vertical="center" wrapText="1"/>
    </xf>
    <xf numFmtId="0" fontId="3" fillId="5" borderId="4" xfId="14" applyFont="1" applyFill="1" applyBorder="1" applyAlignment="1" applyProtection="1">
      <alignment horizontal="left" vertical="center" wrapText="1"/>
    </xf>
    <xf numFmtId="0" fontId="4" fillId="2" borderId="9" xfId="14" applyFont="1" applyFill="1" applyBorder="1" applyAlignment="1" applyProtection="1">
      <alignment horizontal="center" vertical="center" wrapText="1"/>
    </xf>
    <xf numFmtId="0" fontId="4" fillId="2" borderId="5" xfId="14" applyFont="1" applyFill="1" applyBorder="1" applyAlignment="1" applyProtection="1">
      <alignment horizontal="center" vertical="center" wrapText="1"/>
    </xf>
    <xf numFmtId="0" fontId="4" fillId="2" borderId="11" xfId="14" applyFont="1" applyFill="1" applyBorder="1" applyAlignment="1" applyProtection="1">
      <alignment horizontal="center" vertical="center" wrapText="1"/>
    </xf>
    <xf numFmtId="0" fontId="4" fillId="0" borderId="0" xfId="14" applyFont="1" applyFill="1" applyBorder="1" applyAlignment="1" applyProtection="1">
      <alignment horizontal="center" vertical="top" wrapText="1"/>
    </xf>
    <xf numFmtId="0" fontId="4" fillId="2" borderId="1" xfId="14" applyFont="1" applyFill="1" applyBorder="1" applyAlignment="1" applyProtection="1">
      <alignment horizontal="center" vertical="center"/>
    </xf>
    <xf numFmtId="0" fontId="4" fillId="2" borderId="9" xfId="14" applyFont="1" applyFill="1" applyBorder="1" applyAlignment="1" applyProtection="1">
      <alignment horizontal="center" vertical="center"/>
    </xf>
    <xf numFmtId="0" fontId="4" fillId="2" borderId="5" xfId="14" applyFont="1" applyFill="1" applyBorder="1" applyAlignment="1" applyProtection="1">
      <alignment horizontal="center" vertical="center"/>
    </xf>
    <xf numFmtId="0" fontId="3" fillId="5" borderId="1" xfId="14" applyFont="1" applyFill="1" applyBorder="1" applyAlignment="1" applyProtection="1">
      <alignment vertical="center" wrapText="1"/>
    </xf>
    <xf numFmtId="0" fontId="4" fillId="2" borderId="10" xfId="14" applyFont="1" applyFill="1" applyBorder="1" applyAlignment="1" applyProtection="1">
      <alignment horizontal="center" vertical="center"/>
    </xf>
    <xf numFmtId="0" fontId="4" fillId="0" borderId="1" xfId="14" applyFont="1" applyBorder="1" applyAlignment="1" applyProtection="1">
      <alignment horizontal="left" vertical="center" wrapText="1"/>
    </xf>
    <xf numFmtId="1" fontId="4" fillId="3" borderId="1" xfId="5" applyNumberFormat="1" applyFont="1" applyFill="1" applyBorder="1" applyAlignment="1" applyProtection="1">
      <alignment horizontal="center" vertical="center" wrapText="1"/>
    </xf>
    <xf numFmtId="1" fontId="4" fillId="3" borderId="10" xfId="5" applyNumberFormat="1" applyFont="1" applyFill="1" applyBorder="1" applyAlignment="1" applyProtection="1">
      <alignment horizontal="center" vertical="center" wrapText="1"/>
    </xf>
    <xf numFmtId="1" fontId="3" fillId="0" borderId="0" xfId="5" applyNumberFormat="1" applyFont="1" applyFill="1" applyBorder="1" applyAlignment="1" applyProtection="1">
      <alignment horizontal="center" vertical="center" wrapText="1"/>
    </xf>
    <xf numFmtId="9" fontId="4" fillId="2" borderId="1" xfId="17" applyFont="1" applyFill="1" applyBorder="1" applyAlignment="1" applyProtection="1">
      <alignment horizontal="center" vertical="center"/>
    </xf>
    <xf numFmtId="0" fontId="4" fillId="3" borderId="1" xfId="17" applyNumberFormat="1" applyFont="1" applyFill="1" applyBorder="1" applyAlignment="1" applyProtection="1">
      <alignment horizontal="center" vertical="center" wrapText="1"/>
    </xf>
    <xf numFmtId="0" fontId="4" fillId="3" borderId="10" xfId="17" applyNumberFormat="1" applyFont="1" applyFill="1" applyBorder="1" applyAlignment="1" applyProtection="1">
      <alignment horizontal="center" vertical="center" wrapText="1"/>
    </xf>
    <xf numFmtId="0" fontId="3" fillId="0" borderId="0" xfId="17" applyNumberFormat="1" applyFont="1" applyFill="1" applyBorder="1" applyAlignment="1" applyProtection="1">
      <alignment horizontal="center" vertical="center" wrapText="1"/>
    </xf>
    <xf numFmtId="0" fontId="47" fillId="0" borderId="0" xfId="11" applyFont="1" applyFill="1" applyAlignment="1" applyProtection="1">
      <alignment vertical="center"/>
    </xf>
    <xf numFmtId="0" fontId="4" fillId="0" borderId="1" xfId="14" applyFont="1" applyFill="1" applyBorder="1" applyAlignment="1" applyProtection="1">
      <alignment horizontal="left" vertical="center" wrapText="1"/>
    </xf>
    <xf numFmtId="0" fontId="4" fillId="0" borderId="10" xfId="14" applyFont="1" applyFill="1" applyBorder="1" applyAlignment="1" applyProtection="1">
      <alignment horizontal="left" vertical="center" wrapText="1"/>
    </xf>
    <xf numFmtId="0" fontId="4" fillId="0" borderId="0" xfId="14" applyFont="1" applyFill="1" applyBorder="1" applyAlignment="1" applyProtection="1">
      <alignment horizontal="left" vertical="center" wrapText="1"/>
    </xf>
    <xf numFmtId="0" fontId="4" fillId="0" borderId="9" xfId="14" applyFont="1" applyFill="1" applyBorder="1" applyAlignment="1" applyProtection="1">
      <alignment horizontal="center" vertical="center"/>
    </xf>
    <xf numFmtId="0" fontId="4" fillId="0" borderId="5" xfId="14" applyFont="1" applyFill="1" applyBorder="1" applyAlignment="1" applyProtection="1">
      <alignment horizontal="center" vertical="center"/>
    </xf>
    <xf numFmtId="0" fontId="4" fillId="0" borderId="11" xfId="14" applyFont="1" applyFill="1" applyBorder="1" applyAlignment="1" applyProtection="1">
      <alignment horizontal="center" vertical="center"/>
    </xf>
    <xf numFmtId="0" fontId="4" fillId="3" borderId="1" xfId="14" applyFont="1" applyFill="1" applyBorder="1" applyAlignment="1" applyProtection="1">
      <alignment horizontal="center" vertical="center" wrapText="1"/>
    </xf>
    <xf numFmtId="0" fontId="4" fillId="3" borderId="1" xfId="14" applyFont="1" applyFill="1" applyBorder="1" applyAlignment="1" applyProtection="1">
      <alignment horizontal="center" vertical="center"/>
    </xf>
    <xf numFmtId="0" fontId="4" fillId="3" borderId="10" xfId="14" applyFont="1" applyFill="1" applyBorder="1" applyAlignment="1" applyProtection="1">
      <alignment horizontal="center" vertical="center"/>
    </xf>
    <xf numFmtId="49" fontId="4" fillId="0" borderId="64" xfId="0" applyNumberFormat="1" applyFont="1" applyFill="1" applyBorder="1" applyAlignment="1" applyProtection="1">
      <alignment horizontal="center" vertical="center"/>
    </xf>
    <xf numFmtId="0" fontId="4" fillId="0" borderId="65" xfId="0" applyFont="1" applyFill="1" applyBorder="1" applyProtection="1"/>
    <xf numFmtId="0" fontId="4" fillId="0" borderId="66" xfId="0" applyFont="1" applyFill="1" applyBorder="1" applyProtection="1"/>
    <xf numFmtId="0" fontId="4" fillId="3" borderId="1" xfId="14" applyFont="1" applyFill="1" applyBorder="1" applyAlignment="1" applyProtection="1">
      <alignment horizontal="left" vertical="center" wrapText="1"/>
    </xf>
    <xf numFmtId="0" fontId="4" fillId="3" borderId="10" xfId="14" applyFont="1" applyFill="1" applyBorder="1" applyAlignment="1" applyProtection="1">
      <alignment horizontal="left" vertical="center" wrapText="1"/>
    </xf>
    <xf numFmtId="0" fontId="4" fillId="3" borderId="64" xfId="0" applyFont="1" applyFill="1" applyBorder="1" applyAlignment="1" applyProtection="1">
      <alignment horizontal="center" vertical="center" wrapText="1"/>
    </xf>
    <xf numFmtId="0" fontId="4" fillId="3" borderId="65" xfId="0" applyFont="1" applyFill="1" applyBorder="1" applyProtection="1"/>
    <xf numFmtId="0" fontId="4" fillId="3" borderId="70" xfId="0" applyFont="1" applyFill="1" applyBorder="1" applyProtection="1"/>
    <xf numFmtId="0" fontId="4" fillId="0" borderId="0" xfId="14" applyFont="1" applyFill="1" applyBorder="1" applyAlignment="1" applyProtection="1">
      <alignment horizontal="center" vertical="center" wrapText="1"/>
    </xf>
    <xf numFmtId="0" fontId="4" fillId="3" borderId="10" xfId="14" applyFont="1" applyFill="1" applyBorder="1" applyAlignment="1" applyProtection="1">
      <alignment horizontal="center" vertical="center" wrapText="1"/>
    </xf>
    <xf numFmtId="0" fontId="49" fillId="2" borderId="1" xfId="14" applyFont="1" applyFill="1" applyBorder="1" applyAlignment="1" applyProtection="1">
      <alignment horizontal="center" vertical="center"/>
    </xf>
    <xf numFmtId="0" fontId="49" fillId="2" borderId="10" xfId="14" applyFont="1" applyFill="1" applyBorder="1" applyAlignment="1" applyProtection="1">
      <alignment horizontal="center" vertical="center"/>
    </xf>
    <xf numFmtId="0" fontId="49" fillId="0" borderId="0" xfId="14" applyFont="1" applyFill="1" applyBorder="1" applyAlignment="1" applyProtection="1">
      <alignment horizontal="center" vertical="center"/>
    </xf>
    <xf numFmtId="0" fontId="3" fillId="5" borderId="15" xfId="14" applyFont="1" applyFill="1" applyBorder="1" applyAlignment="1" applyProtection="1">
      <alignment horizontal="left" vertical="center" wrapText="1"/>
    </xf>
    <xf numFmtId="0" fontId="3" fillId="5" borderId="1" xfId="14" applyFont="1" applyFill="1" applyBorder="1" applyAlignment="1" applyProtection="1">
      <alignment horizontal="center" vertical="center"/>
    </xf>
    <xf numFmtId="9" fontId="3" fillId="5" borderId="1" xfId="17" applyFont="1" applyFill="1" applyBorder="1" applyAlignment="1" applyProtection="1">
      <alignment horizontal="center" vertical="center"/>
    </xf>
    <xf numFmtId="9" fontId="3" fillId="5" borderId="10" xfId="17" applyFont="1" applyFill="1" applyBorder="1" applyAlignment="1" applyProtection="1">
      <alignment horizontal="center" vertical="center"/>
    </xf>
    <xf numFmtId="9" fontId="3" fillId="0" borderId="0" xfId="17" applyFont="1" applyFill="1" applyBorder="1" applyAlignment="1" applyProtection="1">
      <alignment horizontal="center" vertical="center"/>
    </xf>
    <xf numFmtId="0" fontId="3" fillId="5" borderId="16" xfId="14" applyFont="1" applyFill="1" applyBorder="1" applyAlignment="1" applyProtection="1">
      <alignment horizontal="left" vertical="center" wrapText="1"/>
    </xf>
    <xf numFmtId="0" fontId="4" fillId="3" borderId="9" xfId="14" applyFont="1" applyFill="1" applyBorder="1" applyAlignment="1" applyProtection="1">
      <alignment horizontal="center" vertical="center" wrapText="1"/>
    </xf>
    <xf numFmtId="0" fontId="4" fillId="3" borderId="5" xfId="14" applyFont="1" applyFill="1" applyBorder="1" applyAlignment="1" applyProtection="1">
      <alignment horizontal="center" vertical="center" wrapText="1"/>
    </xf>
    <xf numFmtId="0" fontId="4" fillId="3" borderId="4" xfId="14" applyFont="1" applyFill="1" applyBorder="1" applyAlignment="1" applyProtection="1">
      <alignment horizontal="center" vertical="center" wrapText="1"/>
    </xf>
    <xf numFmtId="0" fontId="3" fillId="5" borderId="8" xfId="14" applyFont="1" applyFill="1" applyBorder="1" applyAlignment="1" applyProtection="1">
      <alignment horizontal="left" vertical="center" wrapText="1"/>
      <protection locked="0"/>
    </xf>
    <xf numFmtId="0" fontId="4" fillId="0" borderId="9" xfId="14" applyFont="1" applyFill="1" applyBorder="1" applyAlignment="1" applyProtection="1">
      <alignment horizontal="center" vertical="center" wrapText="1"/>
      <protection locked="0"/>
    </xf>
    <xf numFmtId="0" fontId="4" fillId="0" borderId="5" xfId="14" applyFont="1" applyFill="1" applyBorder="1" applyAlignment="1" applyProtection="1">
      <alignment horizontal="center" vertical="center" wrapText="1"/>
      <protection locked="0"/>
    </xf>
    <xf numFmtId="0" fontId="4" fillId="0" borderId="4" xfId="14" applyFont="1" applyFill="1" applyBorder="1" applyAlignment="1" applyProtection="1">
      <alignment horizontal="center" vertical="center" wrapText="1"/>
      <protection locked="0"/>
    </xf>
    <xf numFmtId="0" fontId="4" fillId="0" borderId="11" xfId="14" applyFont="1" applyFill="1" applyBorder="1" applyAlignment="1" applyProtection="1">
      <alignment horizontal="center" vertical="center" wrapText="1"/>
      <protection locked="0"/>
    </xf>
    <xf numFmtId="0" fontId="50" fillId="0" borderId="0" xfId="11" applyFont="1" applyFill="1" applyAlignment="1" applyProtection="1">
      <alignment vertical="center"/>
    </xf>
    <xf numFmtId="14" fontId="4" fillId="0" borderId="1" xfId="14" applyNumberFormat="1" applyFont="1" applyFill="1" applyBorder="1" applyAlignment="1" applyProtection="1">
      <alignment horizontal="center" vertical="center" wrapText="1"/>
      <protection locked="0"/>
    </xf>
    <xf numFmtId="0" fontId="4" fillId="0" borderId="1" xfId="14" applyFont="1" applyFill="1" applyBorder="1" applyAlignment="1" applyProtection="1">
      <alignment horizontal="center" vertical="center" wrapText="1"/>
      <protection locked="0"/>
    </xf>
    <xf numFmtId="0" fontId="3" fillId="5" borderId="1" xfId="14" applyFont="1" applyFill="1" applyBorder="1" applyAlignment="1" applyProtection="1">
      <alignment vertical="center" wrapText="1"/>
      <protection locked="0"/>
    </xf>
    <xf numFmtId="168" fontId="4" fillId="0" borderId="9" xfId="17" applyNumberFormat="1" applyFont="1" applyFill="1" applyBorder="1" applyAlignment="1" applyProtection="1">
      <alignment horizontal="center" vertical="center" wrapText="1"/>
      <protection locked="0"/>
    </xf>
    <xf numFmtId="168" fontId="4" fillId="0" borderId="5" xfId="17" applyNumberFormat="1" applyFont="1" applyFill="1" applyBorder="1" applyAlignment="1" applyProtection="1">
      <alignment horizontal="center" vertical="center" wrapText="1"/>
      <protection locked="0"/>
    </xf>
    <xf numFmtId="168" fontId="4" fillId="0" borderId="11" xfId="17" applyNumberFormat="1" applyFont="1" applyFill="1" applyBorder="1" applyAlignment="1" applyProtection="1">
      <alignment horizontal="center" vertical="center" wrapText="1"/>
      <protection locked="0"/>
    </xf>
    <xf numFmtId="168" fontId="4" fillId="0" borderId="0" xfId="17" applyNumberFormat="1" applyFont="1" applyFill="1" applyBorder="1" applyAlignment="1" applyProtection="1">
      <alignment horizontal="center" vertical="top" wrapText="1"/>
    </xf>
    <xf numFmtId="9" fontId="4" fillId="2" borderId="9" xfId="17" applyFont="1" applyFill="1" applyBorder="1" applyAlignment="1" applyProtection="1">
      <alignment horizontal="center" vertical="center" wrapText="1"/>
      <protection locked="0"/>
    </xf>
    <xf numFmtId="9" fontId="4" fillId="2" borderId="5" xfId="17" applyFont="1" applyFill="1" applyBorder="1" applyAlignment="1" applyProtection="1">
      <alignment horizontal="center" vertical="center" wrapText="1"/>
      <protection locked="0"/>
    </xf>
    <xf numFmtId="9" fontId="4" fillId="2" borderId="11" xfId="17" applyFont="1" applyFill="1" applyBorder="1" applyAlignment="1" applyProtection="1">
      <alignment horizontal="center" vertical="center" wrapText="1"/>
      <protection locked="0"/>
    </xf>
    <xf numFmtId="9" fontId="4" fillId="0" borderId="0" xfId="17" applyFont="1" applyFill="1" applyBorder="1" applyAlignment="1" applyProtection="1">
      <alignment horizontal="center" vertical="top" wrapText="1"/>
    </xf>
    <xf numFmtId="0" fontId="3" fillId="5" borderId="15" xfId="14" applyFont="1" applyFill="1" applyBorder="1" applyAlignment="1" applyProtection="1">
      <alignment horizontal="left" vertical="center" wrapText="1"/>
      <protection locked="0"/>
    </xf>
    <xf numFmtId="0" fontId="4" fillId="0" borderId="64" xfId="0" applyFont="1" applyFill="1" applyBorder="1" applyAlignment="1" applyProtection="1">
      <alignment horizontal="center" vertical="center"/>
      <protection locked="0"/>
    </xf>
    <xf numFmtId="0" fontId="4" fillId="0" borderId="65" xfId="0" applyFont="1" applyFill="1" applyBorder="1" applyProtection="1">
      <protection locked="0"/>
    </xf>
    <xf numFmtId="0" fontId="4" fillId="0" borderId="66" xfId="0" applyFont="1" applyFill="1" applyBorder="1" applyProtection="1">
      <protection locked="0"/>
    </xf>
    <xf numFmtId="0" fontId="3" fillId="5" borderId="13" xfId="14" applyFont="1" applyFill="1" applyBorder="1" applyAlignment="1" applyProtection="1">
      <alignment vertical="top" wrapText="1"/>
      <protection locked="0"/>
    </xf>
    <xf numFmtId="0" fontId="9" fillId="4" borderId="8" xfId="14" applyFont="1" applyFill="1" applyBorder="1" applyAlignment="1" applyProtection="1">
      <alignment horizontal="center" vertical="center"/>
      <protection locked="0"/>
    </xf>
    <xf numFmtId="0" fontId="9" fillId="4" borderId="1" xfId="14" applyFont="1" applyFill="1" applyBorder="1" applyAlignment="1" applyProtection="1">
      <alignment horizontal="center" vertical="center"/>
      <protection locked="0"/>
    </xf>
    <xf numFmtId="0" fontId="9" fillId="4" borderId="10" xfId="14" applyFont="1" applyFill="1" applyBorder="1" applyAlignment="1" applyProtection="1">
      <alignment horizontal="center" vertical="center"/>
      <protection locked="0"/>
    </xf>
    <xf numFmtId="0" fontId="3" fillId="5" borderId="8" xfId="14" applyFont="1" applyFill="1" applyBorder="1" applyAlignment="1" applyProtection="1">
      <alignment horizontal="center" vertical="center" wrapText="1"/>
      <protection locked="0"/>
    </xf>
    <xf numFmtId="0" fontId="3" fillId="5" borderId="1" xfId="14"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0" xfId="14" applyFont="1" applyFill="1" applyBorder="1" applyAlignment="1" applyProtection="1">
      <alignment horizontal="center" vertical="center" wrapText="1"/>
      <protection locked="0"/>
    </xf>
    <xf numFmtId="0" fontId="3" fillId="5" borderId="8" xfId="14" applyFont="1" applyFill="1" applyBorder="1" applyAlignment="1" applyProtection="1">
      <alignment horizontal="center" vertical="center"/>
      <protection locked="0"/>
    </xf>
    <xf numFmtId="9" fontId="51" fillId="3" borderId="1" xfId="19" applyFont="1" applyFill="1" applyBorder="1" applyAlignment="1" applyProtection="1">
      <alignment horizontal="center" vertical="center"/>
      <protection locked="0"/>
    </xf>
    <xf numFmtId="9" fontId="4" fillId="3" borderId="1" xfId="19" applyFont="1" applyFill="1" applyBorder="1" applyAlignment="1" applyProtection="1">
      <alignment horizontal="center" vertical="center"/>
      <protection locked="0"/>
    </xf>
    <xf numFmtId="9" fontId="51" fillId="3" borderId="1" xfId="19" applyFont="1" applyFill="1" applyBorder="1" applyAlignment="1" applyProtection="1">
      <alignment horizontal="center" vertical="center" wrapText="1"/>
      <protection locked="0"/>
    </xf>
    <xf numFmtId="9" fontId="4" fillId="3" borderId="1" xfId="19" applyFont="1" applyFill="1" applyBorder="1" applyAlignment="1" applyProtection="1">
      <alignment horizontal="center" vertical="center" wrapText="1"/>
      <protection locked="0"/>
    </xf>
    <xf numFmtId="9" fontId="52" fillId="0" borderId="1" xfId="19" applyFont="1" applyBorder="1" applyAlignment="1" applyProtection="1">
      <alignment horizontal="center" vertical="center" wrapText="1"/>
      <protection locked="0"/>
    </xf>
    <xf numFmtId="9" fontId="53" fillId="0" borderId="1" xfId="19" applyFont="1" applyBorder="1" applyAlignment="1" applyProtection="1">
      <alignment horizontal="center" vertical="center" wrapText="1"/>
      <protection locked="0"/>
    </xf>
    <xf numFmtId="9" fontId="53" fillId="0" borderId="10" xfId="19" applyFont="1" applyBorder="1" applyAlignment="1" applyProtection="1">
      <alignment horizontal="center" vertical="center" wrapText="1"/>
      <protection locked="0"/>
    </xf>
    <xf numFmtId="9" fontId="8" fillId="0" borderId="0" xfId="19" applyFont="1" applyFill="1" applyBorder="1" applyAlignment="1" applyProtection="1">
      <alignment horizontal="center" vertical="center" wrapText="1"/>
    </xf>
    <xf numFmtId="0" fontId="3" fillId="5" borderId="8" xfId="14" applyFont="1" applyFill="1" applyBorder="1" applyAlignment="1" applyProtection="1">
      <alignment horizontal="justify" vertical="center" wrapText="1"/>
      <protection locked="0"/>
    </xf>
    <xf numFmtId="0" fontId="8" fillId="3" borderId="1"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9" fillId="0" borderId="22" xfId="14" applyFont="1" applyFill="1" applyBorder="1" applyAlignment="1" applyProtection="1">
      <alignment horizontal="center" vertical="center"/>
      <protection locked="0"/>
    </xf>
    <xf numFmtId="0" fontId="9" fillId="0" borderId="7" xfId="14" applyFont="1" applyFill="1" applyBorder="1" applyAlignment="1" applyProtection="1">
      <alignment horizontal="center" vertical="center"/>
      <protection locked="0"/>
    </xf>
    <xf numFmtId="0" fontId="9" fillId="0" borderId="12" xfId="14" applyFont="1" applyFill="1" applyBorder="1" applyAlignment="1" applyProtection="1">
      <alignment horizontal="center" vertical="center"/>
      <protection locked="0"/>
    </xf>
    <xf numFmtId="0" fontId="9" fillId="0" borderId="2" xfId="14" applyFont="1" applyFill="1" applyBorder="1" applyAlignment="1" applyProtection="1">
      <alignment horizontal="center" vertical="center"/>
      <protection locked="0"/>
    </xf>
    <xf numFmtId="0" fontId="9" fillId="0" borderId="0" xfId="14" applyFont="1" applyFill="1" applyBorder="1" applyAlignment="1" applyProtection="1">
      <alignment horizontal="center" vertical="center"/>
      <protection locked="0"/>
    </xf>
    <xf numFmtId="0" fontId="9" fillId="0" borderId="6" xfId="14" applyFont="1" applyFill="1" applyBorder="1" applyAlignment="1" applyProtection="1">
      <alignment horizontal="center" vertical="center"/>
      <protection locked="0"/>
    </xf>
    <xf numFmtId="0" fontId="9" fillId="0" borderId="71" xfId="14" applyFont="1" applyFill="1" applyBorder="1" applyAlignment="1" applyProtection="1">
      <alignment horizontal="center" vertical="center"/>
      <protection locked="0"/>
    </xf>
    <xf numFmtId="0" fontId="9" fillId="0" borderId="20" xfId="14" applyFont="1" applyFill="1" applyBorder="1" applyAlignment="1" applyProtection="1">
      <alignment horizontal="center" vertical="center"/>
      <protection locked="0"/>
    </xf>
    <xf numFmtId="0" fontId="9" fillId="0" borderId="72" xfId="14" applyFont="1" applyFill="1" applyBorder="1" applyAlignment="1" applyProtection="1">
      <alignment horizontal="center" vertical="center"/>
      <protection locked="0"/>
    </xf>
    <xf numFmtId="0" fontId="4" fillId="3" borderId="1"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3" fillId="5" borderId="8" xfId="14" applyFont="1" applyFill="1" applyBorder="1" applyAlignment="1" applyProtection="1">
      <alignment horizontal="justify" vertical="center" wrapText="1"/>
    </xf>
    <xf numFmtId="0" fontId="3" fillId="5" borderId="1" xfId="14" applyFont="1" applyFill="1" applyBorder="1" applyAlignment="1" applyProtection="1">
      <alignment horizontal="center" vertical="center" wrapText="1"/>
    </xf>
    <xf numFmtId="0" fontId="3" fillId="5" borderId="1" xfId="14" applyFont="1" applyFill="1" applyBorder="1" applyAlignment="1" applyProtection="1">
      <alignment horizontal="center" vertical="center" wrapText="1"/>
    </xf>
    <xf numFmtId="0" fontId="3" fillId="5" borderId="10" xfId="14" applyFont="1" applyFill="1" applyBorder="1" applyAlignment="1" applyProtection="1">
      <alignment horizontal="center" vertical="center" wrapText="1"/>
    </xf>
    <xf numFmtId="14" fontId="4" fillId="2" borderId="1" xfId="14" applyNumberFormat="1" applyFont="1" applyFill="1" applyBorder="1" applyAlignment="1" applyProtection="1">
      <alignment vertical="center" wrapText="1"/>
    </xf>
    <xf numFmtId="0" fontId="4" fillId="2" borderId="1" xfId="14" applyFont="1" applyFill="1" applyBorder="1" applyAlignment="1" applyProtection="1">
      <alignment horizontal="center" vertical="center" wrapText="1"/>
    </xf>
    <xf numFmtId="0" fontId="4" fillId="2" borderId="1" xfId="14" applyFont="1" applyFill="1" applyBorder="1" applyAlignment="1" applyProtection="1">
      <alignment horizontal="justify" vertical="center" wrapText="1"/>
    </xf>
    <xf numFmtId="0" fontId="3" fillId="5" borderId="8" xfId="14" applyFont="1" applyFill="1" applyBorder="1" applyAlignment="1" applyProtection="1">
      <alignment horizontal="justify" vertical="center" wrapText="1"/>
    </xf>
    <xf numFmtId="0" fontId="4" fillId="2" borderId="1" xfId="14" applyFont="1" applyFill="1" applyBorder="1" applyAlignment="1" applyProtection="1">
      <alignment horizontal="center" vertical="center"/>
    </xf>
    <xf numFmtId="0" fontId="3" fillId="5" borderId="1" xfId="14" applyFont="1" applyFill="1" applyBorder="1" applyAlignment="1" applyProtection="1">
      <alignment horizontal="justify" vertical="center"/>
    </xf>
    <xf numFmtId="0" fontId="4" fillId="2" borderId="10" xfId="14" applyFont="1" applyFill="1" applyBorder="1" applyAlignment="1" applyProtection="1">
      <alignment horizontal="center" vertical="center"/>
    </xf>
    <xf numFmtId="0" fontId="3" fillId="5" borderId="1" xfId="14" applyFont="1" applyFill="1" applyBorder="1" applyAlignment="1" applyProtection="1">
      <alignment horizontal="justify" vertical="center" wrapText="1"/>
    </xf>
    <xf numFmtId="0" fontId="3" fillId="5" borderId="3" xfId="14" applyFont="1" applyFill="1" applyBorder="1" applyAlignment="1" applyProtection="1">
      <alignment horizontal="left" vertical="center" wrapText="1"/>
    </xf>
    <xf numFmtId="0" fontId="3" fillId="5" borderId="14" xfId="14" applyFont="1" applyFill="1" applyBorder="1" applyAlignment="1" applyProtection="1">
      <alignment horizontal="left" vertical="center" wrapText="1"/>
    </xf>
    <xf numFmtId="0" fontId="4" fillId="2" borderId="3" xfId="14" applyFont="1" applyFill="1" applyBorder="1" applyAlignment="1" applyProtection="1">
      <alignment horizontal="center" vertical="center" wrapText="1"/>
    </xf>
    <xf numFmtId="0" fontId="4" fillId="2" borderId="7" xfId="14" applyFont="1" applyFill="1" applyBorder="1" applyAlignment="1" applyProtection="1">
      <alignment horizontal="center" vertical="center" wrapText="1"/>
    </xf>
    <xf numFmtId="0" fontId="4" fillId="2" borderId="12" xfId="14" applyFont="1" applyFill="1" applyBorder="1" applyAlignment="1" applyProtection="1">
      <alignment horizontal="center" vertical="center" wrapText="1"/>
    </xf>
    <xf numFmtId="0" fontId="3" fillId="5" borderId="40" xfId="14" applyFont="1" applyFill="1" applyBorder="1" applyAlignment="1" applyProtection="1">
      <alignment horizontal="justify" vertical="center" wrapText="1"/>
    </xf>
    <xf numFmtId="0" fontId="4" fillId="2" borderId="73" xfId="14" applyFont="1" applyFill="1" applyBorder="1" applyAlignment="1" applyProtection="1">
      <alignment horizontal="center" vertical="center" wrapText="1"/>
    </xf>
    <xf numFmtId="0" fontId="3" fillId="5" borderId="74" xfId="14" applyFont="1" applyFill="1" applyBorder="1" applyAlignment="1" applyProtection="1">
      <alignment horizontal="left" vertical="center" wrapText="1"/>
    </xf>
    <xf numFmtId="0" fontId="3" fillId="5" borderId="75" xfId="14" applyFont="1" applyFill="1" applyBorder="1" applyAlignment="1" applyProtection="1">
      <alignment horizontal="left" vertical="center" wrapText="1"/>
    </xf>
    <xf numFmtId="0" fontId="4" fillId="2" borderId="74" xfId="14" applyFont="1" applyFill="1" applyBorder="1" applyAlignment="1" applyProtection="1">
      <alignment horizontal="center" vertical="center" wrapText="1"/>
    </xf>
    <xf numFmtId="0" fontId="4" fillId="2" borderId="33" xfId="14" applyFont="1" applyFill="1" applyBorder="1" applyAlignment="1" applyProtection="1">
      <alignment horizontal="center" vertical="center" wrapText="1"/>
    </xf>
    <xf numFmtId="0" fontId="4" fillId="2" borderId="34" xfId="14"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Fill="1" applyAlignment="1" applyProtection="1">
      <alignment horizontal="center"/>
    </xf>
    <xf numFmtId="0" fontId="3" fillId="2" borderId="0" xfId="14" applyFont="1" applyFill="1" applyAlignment="1" applyProtection="1">
      <alignment horizontal="center" vertical="center"/>
    </xf>
    <xf numFmtId="0" fontId="4" fillId="2" borderId="0" xfId="14" applyFont="1" applyFill="1" applyAlignment="1" applyProtection="1">
      <alignment vertical="center"/>
    </xf>
    <xf numFmtId="0" fontId="4" fillId="2" borderId="0" xfId="14" applyFont="1" applyFill="1" applyAlignment="1" applyProtection="1">
      <alignment vertical="top" wrapText="1"/>
    </xf>
    <xf numFmtId="9" fontId="3" fillId="2" borderId="0" xfId="17" applyFont="1" applyFill="1" applyAlignment="1" applyProtection="1">
      <alignment vertical="center"/>
    </xf>
    <xf numFmtId="9" fontId="4" fillId="2" borderId="0" xfId="17" applyFont="1" applyFill="1" applyAlignment="1" applyProtection="1">
      <alignment vertical="center"/>
    </xf>
    <xf numFmtId="0" fontId="8" fillId="0" borderId="0" xfId="0" applyFont="1" applyAlignment="1">
      <alignment horizontal="center"/>
    </xf>
    <xf numFmtId="0" fontId="8" fillId="0" borderId="0" xfId="0" applyFont="1"/>
    <xf numFmtId="0" fontId="9" fillId="3" borderId="25" xfId="0" applyFont="1" applyFill="1" applyBorder="1" applyAlignment="1">
      <alignment horizontal="center"/>
    </xf>
    <xf numFmtId="0" fontId="9" fillId="3" borderId="26" xfId="0" applyFont="1" applyFill="1" applyBorder="1" applyAlignment="1">
      <alignment horizontal="center"/>
    </xf>
    <xf numFmtId="0" fontId="9" fillId="3" borderId="27" xfId="0" applyFont="1" applyFill="1" applyBorder="1" applyAlignment="1">
      <alignment horizontal="center"/>
    </xf>
    <xf numFmtId="0" fontId="9" fillId="0" borderId="0" xfId="0" applyFont="1" applyBorder="1" applyAlignment="1">
      <alignment horizontal="center"/>
    </xf>
    <xf numFmtId="0" fontId="9" fillId="0" borderId="25" xfId="0" applyFont="1" applyBorder="1" applyAlignment="1" applyProtection="1">
      <alignment horizontal="justify" vertical="center" wrapText="1"/>
    </xf>
    <xf numFmtId="0" fontId="8" fillId="0" borderId="25" xfId="0" applyFont="1" applyBorder="1" applyAlignment="1" applyProtection="1">
      <alignment horizontal="center" vertical="center" wrapText="1"/>
    </xf>
    <xf numFmtId="0" fontId="9" fillId="0" borderId="2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9" fillId="0" borderId="0" xfId="0" applyFont="1" applyBorder="1" applyAlignment="1" applyProtection="1">
      <alignment vertical="center" wrapText="1"/>
    </xf>
    <xf numFmtId="0" fontId="9" fillId="0" borderId="30" xfId="0" applyFont="1" applyBorder="1" applyAlignment="1" applyProtection="1">
      <alignment horizontal="justify" vertical="center" wrapText="1"/>
    </xf>
    <xf numFmtId="0" fontId="8" fillId="0" borderId="26" xfId="0" applyFont="1" applyBorder="1" applyAlignment="1" applyProtection="1">
      <alignment horizontal="center" vertical="center" wrapText="1"/>
    </xf>
    <xf numFmtId="0" fontId="8" fillId="0" borderId="27"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54" fillId="6" borderId="9" xfId="0" applyFont="1" applyFill="1" applyBorder="1" applyAlignment="1">
      <alignment horizontal="center" vertical="center"/>
    </xf>
    <xf numFmtId="0" fontId="54" fillId="6" borderId="5" xfId="0" applyFont="1" applyFill="1" applyBorder="1" applyAlignment="1">
      <alignment horizontal="center" vertical="center"/>
    </xf>
    <xf numFmtId="0" fontId="54" fillId="6" borderId="4" xfId="0" applyFont="1" applyFill="1" applyBorder="1" applyAlignment="1">
      <alignment horizontal="center" vertical="center"/>
    </xf>
    <xf numFmtId="0" fontId="55" fillId="7" borderId="17" xfId="0" applyFont="1" applyFill="1" applyBorder="1" applyAlignment="1">
      <alignment horizontal="center"/>
    </xf>
    <xf numFmtId="0" fontId="55" fillId="7" borderId="0" xfId="0" applyFont="1" applyFill="1" applyBorder="1" applyAlignment="1">
      <alignment horizontal="center"/>
    </xf>
    <xf numFmtId="0" fontId="9" fillId="8" borderId="13"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9" fontId="8" fillId="0" borderId="1" xfId="19"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9" fontId="8" fillId="3" borderId="1" xfId="19" applyFont="1" applyFill="1" applyBorder="1" applyAlignment="1">
      <alignment vertical="center"/>
    </xf>
    <xf numFmtId="17" fontId="8" fillId="3" borderId="1" xfId="19" applyNumberFormat="1" applyFont="1" applyFill="1" applyBorder="1" applyAlignment="1">
      <alignment vertical="center"/>
    </xf>
    <xf numFmtId="9" fontId="8" fillId="3" borderId="1" xfId="0" applyNumberFormat="1" applyFont="1" applyFill="1" applyBorder="1" applyAlignment="1">
      <alignment vertical="center" wrapText="1"/>
    </xf>
    <xf numFmtId="17" fontId="8" fillId="0" borderId="1" xfId="19" applyNumberFormat="1" applyFont="1" applyBorder="1" applyAlignment="1">
      <alignment vertical="center"/>
    </xf>
    <xf numFmtId="17" fontId="4" fillId="0" borderId="1" xfId="0" applyNumberFormat="1" applyFont="1" applyBorder="1" applyAlignment="1">
      <alignment vertical="center" wrapText="1"/>
    </xf>
    <xf numFmtId="0" fontId="9" fillId="8" borderId="9" xfId="0" applyFont="1" applyFill="1" applyBorder="1" applyAlignment="1">
      <alignment horizontal="center" vertical="center" wrapText="1"/>
    </xf>
    <xf numFmtId="0" fontId="9" fillId="8" borderId="4" xfId="0" applyFont="1" applyFill="1" applyBorder="1" applyAlignment="1">
      <alignment horizontal="center" vertical="center" wrapText="1"/>
    </xf>
    <xf numFmtId="9" fontId="9" fillId="8" borderId="1" xfId="19" applyFont="1" applyFill="1" applyBorder="1" applyAlignment="1">
      <alignment horizontal="center" vertical="center" wrapText="1"/>
    </xf>
    <xf numFmtId="9" fontId="9" fillId="8" borderId="9" xfId="19" applyFont="1" applyFill="1" applyBorder="1" applyAlignment="1">
      <alignment horizontal="center" vertical="center" wrapText="1"/>
    </xf>
    <xf numFmtId="9" fontId="9" fillId="8" borderId="4" xfId="19" applyFont="1" applyFill="1" applyBorder="1" applyAlignment="1">
      <alignment horizontal="center" vertical="center" wrapText="1"/>
    </xf>
    <xf numFmtId="9" fontId="9" fillId="5" borderId="1" xfId="0" applyNumberFormat="1" applyFont="1" applyFill="1" applyBorder="1" applyAlignment="1">
      <alignment vertical="center" wrapText="1"/>
    </xf>
    <xf numFmtId="0" fontId="9" fillId="5" borderId="1" xfId="0" applyFont="1" applyFill="1" applyBorder="1" applyAlignment="1">
      <alignment vertical="center" wrapText="1"/>
    </xf>
    <xf numFmtId="0" fontId="8" fillId="0" borderId="0" xfId="0" applyFont="1" applyAlignment="1">
      <alignment horizontal="center" vertical="center"/>
    </xf>
    <xf numFmtId="0" fontId="17" fillId="0" borderId="0" xfId="0" applyFont="1" applyAlignment="1">
      <alignment horizontal="center"/>
    </xf>
    <xf numFmtId="0" fontId="17" fillId="0" borderId="24" xfId="0" applyFont="1" applyBorder="1" applyAlignment="1" applyProtection="1">
      <alignment horizontal="center"/>
      <protection locked="0"/>
    </xf>
    <xf numFmtId="0" fontId="14" fillId="0" borderId="25" xfId="0" applyFont="1" applyFill="1" applyBorder="1" applyAlignment="1" applyProtection="1">
      <alignment horizontal="center" vertical="center" wrapText="1"/>
      <protection locked="0"/>
    </xf>
    <xf numFmtId="0" fontId="14" fillId="0" borderId="26"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17" fillId="0" borderId="28" xfId="0" applyFont="1" applyBorder="1" applyAlignment="1" applyProtection="1">
      <alignment horizontal="center"/>
      <protection locked="0"/>
    </xf>
    <xf numFmtId="0" fontId="14" fillId="0" borderId="25"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7" fillId="0" borderId="29" xfId="0" applyFont="1" applyBorder="1" applyAlignment="1" applyProtection="1">
      <alignment horizontal="center"/>
      <protection locked="0"/>
    </xf>
    <xf numFmtId="0" fontId="14" fillId="3" borderId="25" xfId="0" applyFont="1" applyFill="1" applyBorder="1" applyAlignment="1">
      <alignment horizontal="center"/>
    </xf>
    <xf numFmtId="0" fontId="14" fillId="3" borderId="26" xfId="0" applyFont="1" applyFill="1" applyBorder="1" applyAlignment="1">
      <alignment horizontal="center"/>
    </xf>
    <xf numFmtId="0" fontId="14" fillId="3" borderId="27" xfId="0" applyFont="1" applyFill="1" applyBorder="1" applyAlignment="1">
      <alignment horizontal="center"/>
    </xf>
    <xf numFmtId="0" fontId="17" fillId="0" borderId="0" xfId="0" applyFont="1" applyBorder="1" applyAlignment="1" applyProtection="1">
      <alignment horizontal="center"/>
      <protection locked="0"/>
    </xf>
    <xf numFmtId="0" fontId="14" fillId="0" borderId="0" xfId="0" applyFont="1" applyBorder="1" applyAlignment="1" applyProtection="1">
      <alignment horizontal="center" vertical="center" wrapText="1"/>
      <protection locked="0"/>
    </xf>
    <xf numFmtId="0" fontId="14" fillId="0" borderId="0" xfId="0" applyFont="1" applyBorder="1" applyAlignment="1">
      <alignment horizontal="center"/>
    </xf>
    <xf numFmtId="0" fontId="57" fillId="6" borderId="9" xfId="0" applyFont="1" applyFill="1" applyBorder="1" applyAlignment="1">
      <alignment horizontal="center" vertical="center"/>
    </xf>
    <xf numFmtId="0" fontId="57" fillId="6" borderId="5" xfId="0" applyFont="1" applyFill="1" applyBorder="1" applyAlignment="1">
      <alignment horizontal="center" vertical="center"/>
    </xf>
    <xf numFmtId="0" fontId="57" fillId="6" borderId="4" xfId="0" applyFont="1" applyFill="1" applyBorder="1" applyAlignment="1">
      <alignment horizontal="center" vertical="center"/>
    </xf>
    <xf numFmtId="0" fontId="14" fillId="8" borderId="13"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17" fontId="17" fillId="0" borderId="1" xfId="19" applyNumberFormat="1" applyFont="1" applyBorder="1" applyAlignment="1">
      <alignment vertical="center"/>
    </xf>
    <xf numFmtId="0" fontId="17" fillId="0" borderId="0" xfId="0" applyFont="1" applyAlignment="1">
      <alignment vertical="center"/>
    </xf>
    <xf numFmtId="0" fontId="17" fillId="0" borderId="1" xfId="0" applyFont="1" applyFill="1" applyBorder="1" applyAlignment="1">
      <alignment vertical="center" wrapText="1"/>
    </xf>
    <xf numFmtId="0" fontId="14" fillId="8" borderId="9" xfId="0" applyFont="1" applyFill="1" applyBorder="1" applyAlignment="1">
      <alignment horizontal="center" vertical="center" wrapText="1"/>
    </xf>
    <xf numFmtId="0" fontId="14" fillId="8" borderId="4" xfId="0" applyFont="1" applyFill="1" applyBorder="1" applyAlignment="1">
      <alignment horizontal="center" vertical="center" wrapText="1"/>
    </xf>
    <xf numFmtId="9" fontId="14" fillId="8" borderId="1" xfId="19" applyFont="1" applyFill="1" applyBorder="1" applyAlignment="1">
      <alignment horizontal="center" vertical="center" wrapText="1"/>
    </xf>
    <xf numFmtId="9" fontId="14" fillId="8" borderId="9" xfId="19" applyFont="1" applyFill="1" applyBorder="1" applyAlignment="1">
      <alignment horizontal="center" vertical="center" wrapText="1"/>
    </xf>
    <xf numFmtId="9" fontId="14" fillId="8" borderId="4" xfId="19" applyFont="1" applyFill="1" applyBorder="1" applyAlignment="1">
      <alignment horizontal="center" vertical="center" wrapText="1"/>
    </xf>
    <xf numFmtId="9" fontId="14" fillId="5" borderId="1" xfId="0" applyNumberFormat="1" applyFont="1" applyFill="1" applyBorder="1" applyAlignment="1">
      <alignment vertical="center" wrapText="1"/>
    </xf>
    <xf numFmtId="0" fontId="14" fillId="5" borderId="1" xfId="0" applyFont="1" applyFill="1" applyBorder="1" applyAlignment="1">
      <alignment vertical="center" wrapText="1"/>
    </xf>
    <xf numFmtId="0" fontId="17" fillId="0" borderId="0" xfId="0" applyFont="1" applyAlignment="1">
      <alignment horizontal="center" vertical="center"/>
    </xf>
    <xf numFmtId="41" fontId="9" fillId="0" borderId="0" xfId="24" applyFont="1" applyFill="1" applyBorder="1" applyAlignment="1">
      <alignment horizontal="center" vertical="center" wrapText="1"/>
    </xf>
    <xf numFmtId="0" fontId="8" fillId="0" borderId="13" xfId="0" applyFont="1" applyBorder="1" applyAlignment="1">
      <alignment horizontal="center" vertical="center"/>
    </xf>
    <xf numFmtId="0" fontId="8" fillId="0" borderId="13" xfId="0" applyFont="1" applyBorder="1" applyAlignment="1">
      <alignment horizontal="center" vertical="center" wrapText="1"/>
    </xf>
    <xf numFmtId="9" fontId="8" fillId="3" borderId="13" xfId="19"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9" fontId="8" fillId="0" borderId="1" xfId="0" applyNumberFormat="1" applyFont="1" applyBorder="1" applyAlignment="1">
      <alignment vertical="center" wrapText="1"/>
    </xf>
    <xf numFmtId="17" fontId="4" fillId="0" borderId="1" xfId="0" applyNumberFormat="1" applyFont="1" applyFill="1" applyBorder="1" applyAlignment="1">
      <alignment vertical="center" wrapText="1"/>
    </xf>
    <xf numFmtId="0" fontId="8" fillId="0" borderId="0" xfId="0" applyFont="1" applyAlignment="1">
      <alignment vertical="center"/>
    </xf>
    <xf numFmtId="0" fontId="8" fillId="0" borderId="31" xfId="0" applyFont="1" applyBorder="1" applyAlignment="1">
      <alignment horizontal="center" vertical="center"/>
    </xf>
    <xf numFmtId="0" fontId="8" fillId="0" borderId="31" xfId="0" applyFont="1" applyBorder="1" applyAlignment="1">
      <alignment horizontal="center" vertical="center" wrapText="1"/>
    </xf>
    <xf numFmtId="0" fontId="8" fillId="0" borderId="1" xfId="0" applyFont="1" applyFill="1" applyBorder="1" applyAlignment="1">
      <alignment vertical="center" wrapText="1"/>
    </xf>
    <xf numFmtId="17" fontId="8" fillId="0" borderId="0" xfId="0" applyNumberFormat="1" applyFont="1" applyAlignment="1">
      <alignment vertical="center"/>
    </xf>
    <xf numFmtId="0" fontId="12" fillId="2" borderId="1" xfId="14" applyFont="1" applyFill="1" applyBorder="1" applyAlignment="1" applyProtection="1">
      <alignment horizontal="center" vertical="center"/>
    </xf>
    <xf numFmtId="0" fontId="14" fillId="0" borderId="1" xfId="14" applyFont="1" applyFill="1" applyBorder="1" applyAlignment="1" applyProtection="1">
      <alignment horizontal="center" vertical="center"/>
    </xf>
    <xf numFmtId="0" fontId="13" fillId="0" borderId="1" xfId="14" applyFont="1" applyFill="1" applyBorder="1" applyAlignment="1" applyProtection="1">
      <alignment horizontal="center" vertical="center"/>
    </xf>
    <xf numFmtId="49" fontId="13" fillId="2" borderId="1" xfId="14" applyNumberFormat="1"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xf>
    <xf numFmtId="0" fontId="12" fillId="5" borderId="1" xfId="14" applyFont="1" applyFill="1" applyBorder="1" applyAlignment="1" applyProtection="1">
      <alignment horizontal="left" vertical="center" wrapText="1"/>
    </xf>
    <xf numFmtId="168" fontId="13" fillId="0" borderId="1" xfId="17" applyNumberFormat="1" applyFont="1" applyFill="1" applyBorder="1" applyAlignment="1" applyProtection="1">
      <alignment horizontal="center" vertical="center" wrapText="1"/>
    </xf>
    <xf numFmtId="9" fontId="13" fillId="2" borderId="1" xfId="17"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12" fillId="5" borderId="1" xfId="14" applyFont="1" applyFill="1" applyBorder="1" applyAlignment="1" applyProtection="1">
      <alignment horizontal="left" vertical="center"/>
      <protection locked="0"/>
    </xf>
    <xf numFmtId="9" fontId="17" fillId="0" borderId="1" xfId="19" applyFont="1" applyBorder="1" applyAlignment="1" applyProtection="1">
      <alignment horizontal="center" vertical="center" wrapText="1"/>
      <protection locked="0"/>
    </xf>
    <xf numFmtId="0" fontId="14" fillId="0" borderId="1" xfId="14" applyFont="1" applyFill="1" applyBorder="1" applyAlignment="1" applyProtection="1">
      <alignment horizontal="center" vertical="center"/>
      <protection locked="0"/>
    </xf>
    <xf numFmtId="0" fontId="58" fillId="7" borderId="17" xfId="0" applyFont="1" applyFill="1" applyBorder="1" applyAlignment="1">
      <alignment horizontal="center" vertical="center"/>
    </xf>
    <xf numFmtId="0" fontId="58" fillId="7" borderId="0" xfId="0" applyFont="1" applyFill="1" applyBorder="1" applyAlignment="1">
      <alignment horizontal="center" vertical="center"/>
    </xf>
    <xf numFmtId="0" fontId="17" fillId="0" borderId="3" xfId="0" applyFont="1" applyBorder="1" applyAlignment="1">
      <alignment horizontal="center" vertical="center"/>
    </xf>
    <xf numFmtId="0" fontId="17" fillId="0" borderId="14" xfId="0" applyFont="1" applyBorder="1" applyAlignment="1">
      <alignment horizontal="center" vertical="center" wrapText="1"/>
    </xf>
    <xf numFmtId="9" fontId="17" fillId="0" borderId="1" xfId="19" applyFont="1" applyFill="1" applyBorder="1" applyAlignment="1">
      <alignment horizontal="center" vertical="center"/>
    </xf>
    <xf numFmtId="0" fontId="17" fillId="0" borderId="1" xfId="0" applyFont="1" applyFill="1" applyBorder="1" applyAlignment="1">
      <alignment horizontal="center" vertical="center" wrapText="1"/>
    </xf>
    <xf numFmtId="17" fontId="17" fillId="0" borderId="1" xfId="19" applyNumberFormat="1" applyFont="1" applyFill="1" applyBorder="1" applyAlignment="1">
      <alignment vertical="center"/>
    </xf>
    <xf numFmtId="9" fontId="17" fillId="0" borderId="1" xfId="0" applyNumberFormat="1" applyFont="1" applyFill="1" applyBorder="1" applyAlignment="1">
      <alignment vertical="center" wrapText="1"/>
    </xf>
    <xf numFmtId="0" fontId="17" fillId="0" borderId="17" xfId="0" applyFont="1" applyBorder="1" applyAlignment="1">
      <alignment horizontal="center" vertical="center"/>
    </xf>
    <xf numFmtId="0" fontId="17" fillId="0" borderId="18" xfId="0" applyFont="1" applyBorder="1" applyAlignment="1">
      <alignment horizontal="center" vertical="center" wrapText="1"/>
    </xf>
    <xf numFmtId="0" fontId="17" fillId="0" borderId="9" xfId="0" applyFont="1" applyFill="1" applyBorder="1" applyAlignment="1">
      <alignment horizontal="center" vertical="center" wrapText="1"/>
    </xf>
    <xf numFmtId="0" fontId="17" fillId="0" borderId="19" xfId="0" applyFont="1" applyBorder="1" applyAlignment="1">
      <alignment horizontal="center" vertical="center"/>
    </xf>
    <xf numFmtId="0" fontId="17" fillId="0" borderId="21" xfId="0" applyFont="1" applyBorder="1" applyAlignment="1">
      <alignment horizontal="center" vertical="center" wrapText="1"/>
    </xf>
    <xf numFmtId="0" fontId="46" fillId="0" borderId="17" xfId="0" applyFont="1" applyFill="1" applyBorder="1" applyAlignment="1">
      <alignment horizontal="center" vertical="center" wrapText="1"/>
    </xf>
    <xf numFmtId="0" fontId="46" fillId="0" borderId="0" xfId="0" applyFont="1" applyFill="1" applyAlignment="1">
      <alignment horizontal="center" vertical="center" wrapText="1"/>
    </xf>
    <xf numFmtId="17" fontId="17" fillId="0" borderId="1" xfId="0" applyNumberFormat="1" applyFont="1" applyBorder="1" applyAlignment="1">
      <alignment horizontal="justify" vertical="center"/>
    </xf>
    <xf numFmtId="17" fontId="17" fillId="3" borderId="1" xfId="0" applyNumberFormat="1" applyFont="1" applyFill="1" applyBorder="1" applyAlignment="1">
      <alignment horizontal="justify" vertical="center" wrapText="1"/>
    </xf>
    <xf numFmtId="0" fontId="13" fillId="3" borderId="65" xfId="0" applyFont="1" applyFill="1" applyBorder="1"/>
    <xf numFmtId="0" fontId="13" fillId="3" borderId="70" xfId="0" applyFont="1" applyFill="1" applyBorder="1"/>
    <xf numFmtId="0" fontId="13" fillId="2" borderId="9" xfId="14" applyFont="1" applyFill="1" applyBorder="1" applyAlignment="1">
      <alignment horizontal="center" vertical="center" wrapText="1"/>
    </xf>
    <xf numFmtId="0" fontId="13" fillId="2" borderId="5" xfId="14" applyFont="1" applyFill="1" applyBorder="1" applyAlignment="1">
      <alignment horizontal="center" vertical="center" wrapText="1"/>
    </xf>
    <xf numFmtId="0" fontId="13" fillId="2" borderId="11" xfId="14" applyFont="1" applyFill="1" applyBorder="1" applyAlignment="1">
      <alignment horizontal="center" vertical="center" wrapText="1"/>
    </xf>
    <xf numFmtId="9" fontId="8" fillId="0" borderId="1" xfId="19" applyFont="1" applyFill="1" applyBorder="1" applyAlignment="1">
      <alignment vertical="center"/>
    </xf>
    <xf numFmtId="0" fontId="8" fillId="0" borderId="1" xfId="0" applyFont="1" applyFill="1" applyBorder="1" applyAlignment="1">
      <alignment horizontal="center" vertical="center" wrapText="1"/>
    </xf>
    <xf numFmtId="17" fontId="8" fillId="0" borderId="1" xfId="0" applyNumberFormat="1" applyFont="1" applyBorder="1" applyAlignment="1">
      <alignment vertical="center" wrapText="1"/>
    </xf>
    <xf numFmtId="0" fontId="8" fillId="0" borderId="0" xfId="0" applyFont="1" applyFill="1" applyAlignment="1">
      <alignment vertical="center" wrapText="1"/>
    </xf>
    <xf numFmtId="17" fontId="8" fillId="0" borderId="1" xfId="0" applyNumberFormat="1" applyFont="1" applyBorder="1" applyAlignment="1">
      <alignment vertical="center"/>
    </xf>
    <xf numFmtId="0" fontId="13" fillId="0" borderId="65" xfId="0" applyFont="1" applyBorder="1" applyAlignment="1" applyProtection="1"/>
    <xf numFmtId="0" fontId="13" fillId="0" borderId="66" xfId="0" applyFont="1" applyBorder="1" applyAlignment="1" applyProtection="1"/>
    <xf numFmtId="0" fontId="13" fillId="0" borderId="70" xfId="0" applyFont="1" applyBorder="1" applyProtection="1"/>
    <xf numFmtId="0" fontId="13" fillId="0" borderId="65" xfId="0" applyFont="1" applyBorder="1" applyProtection="1"/>
    <xf numFmtId="0" fontId="13" fillId="0" borderId="66" xfId="0" applyFont="1" applyBorder="1" applyProtection="1"/>
    <xf numFmtId="0" fontId="13" fillId="0" borderId="65" xfId="0" applyFont="1" applyBorder="1" applyProtection="1">
      <protection locked="0"/>
    </xf>
    <xf numFmtId="0" fontId="13" fillId="0" borderId="66" xfId="0" applyFont="1" applyBorder="1" applyProtection="1">
      <protection locked="0"/>
    </xf>
    <xf numFmtId="0" fontId="13" fillId="3" borderId="1" xfId="0" applyFont="1" applyFill="1" applyBorder="1" applyAlignment="1" applyProtection="1">
      <alignment horizontal="justify" vertical="center" wrapText="1"/>
      <protection locked="0"/>
    </xf>
    <xf numFmtId="0" fontId="13" fillId="3" borderId="10" xfId="0" applyFont="1" applyFill="1" applyBorder="1" applyAlignment="1" applyProtection="1">
      <alignment horizontal="justify" vertical="center" wrapText="1"/>
      <protection locked="0"/>
    </xf>
    <xf numFmtId="0" fontId="9" fillId="8" borderId="1" xfId="0" applyFont="1" applyFill="1" applyBorder="1" applyAlignment="1">
      <alignment horizontal="center" vertical="center" wrapText="1"/>
    </xf>
    <xf numFmtId="9" fontId="8" fillId="0" borderId="13" xfId="19" applyFont="1" applyBorder="1" applyAlignment="1">
      <alignment horizontal="center" vertical="center"/>
    </xf>
    <xf numFmtId="0" fontId="8" fillId="0" borderId="1" xfId="0" applyFont="1" applyBorder="1" applyAlignment="1">
      <alignment horizontal="center" wrapText="1"/>
    </xf>
    <xf numFmtId="9" fontId="4" fillId="0" borderId="1" xfId="19" applyFont="1" applyBorder="1" applyAlignment="1">
      <alignment horizontal="center" vertical="center"/>
    </xf>
    <xf numFmtId="17" fontId="4" fillId="0" borderId="1" xfId="19" applyNumberFormat="1" applyFont="1" applyBorder="1" applyAlignment="1">
      <alignment vertical="center"/>
    </xf>
    <xf numFmtId="9" fontId="8" fillId="0" borderId="31" xfId="19" applyFont="1" applyBorder="1" applyAlignment="1">
      <alignment horizontal="center" vertical="center"/>
    </xf>
    <xf numFmtId="9" fontId="8" fillId="0" borderId="0" xfId="0" applyNumberFormat="1" applyFont="1"/>
    <xf numFmtId="17" fontId="4" fillId="3" borderId="1" xfId="19" applyNumberFormat="1" applyFont="1" applyFill="1" applyBorder="1" applyAlignment="1">
      <alignment vertical="center"/>
    </xf>
    <xf numFmtId="17" fontId="4" fillId="0" borderId="1" xfId="19" applyNumberFormat="1" applyFont="1" applyFill="1" applyBorder="1" applyAlignment="1">
      <alignment vertical="center"/>
    </xf>
    <xf numFmtId="17" fontId="8" fillId="0" borderId="1" xfId="19" applyNumberFormat="1" applyFont="1" applyFill="1" applyBorder="1" applyAlignment="1">
      <alignment vertical="center"/>
    </xf>
    <xf numFmtId="172" fontId="8" fillId="0" borderId="0" xfId="24" applyNumberFormat="1" applyFont="1"/>
    <xf numFmtId="0" fontId="8" fillId="3" borderId="1" xfId="0" applyFont="1" applyFill="1" applyBorder="1" applyAlignment="1">
      <alignment vertical="center"/>
    </xf>
    <xf numFmtId="9" fontId="8" fillId="0" borderId="23" xfId="19" applyFont="1" applyBorder="1" applyAlignment="1">
      <alignment horizontal="center" vertical="center"/>
    </xf>
    <xf numFmtId="17" fontId="8" fillId="0" borderId="1" xfId="0" applyNumberFormat="1" applyFont="1" applyFill="1" applyBorder="1" applyAlignment="1">
      <alignment vertical="center"/>
    </xf>
    <xf numFmtId="170" fontId="4" fillId="0" borderId="1" xfId="0" applyNumberFormat="1" applyFont="1" applyFill="1" applyBorder="1" applyAlignment="1" applyProtection="1">
      <alignment horizontal="center" vertical="center" wrapText="1"/>
      <protection locked="0" hidden="1"/>
    </xf>
    <xf numFmtId="9" fontId="4" fillId="3" borderId="13" xfId="19" applyFont="1" applyFill="1" applyBorder="1" applyAlignment="1">
      <alignment horizontal="center" vertical="center"/>
    </xf>
    <xf numFmtId="17" fontId="4" fillId="3" borderId="13" xfId="19" applyNumberFormat="1" applyFont="1" applyFill="1" applyBorder="1" applyAlignment="1">
      <alignment horizontal="right" vertical="center"/>
    </xf>
    <xf numFmtId="9" fontId="8" fillId="3" borderId="13" xfId="19" applyFont="1" applyFill="1" applyBorder="1" applyAlignment="1">
      <alignment horizontal="right" vertical="center"/>
    </xf>
    <xf numFmtId="17" fontId="8" fillId="0" borderId="13" xfId="19" applyNumberFormat="1" applyFont="1" applyFill="1" applyBorder="1" applyAlignment="1">
      <alignment horizontal="right" vertical="center"/>
    </xf>
    <xf numFmtId="9" fontId="8" fillId="3" borderId="13" xfId="19" applyFont="1" applyFill="1" applyBorder="1" applyAlignment="1">
      <alignment horizontal="left" vertical="center"/>
    </xf>
    <xf numFmtId="9" fontId="4" fillId="3" borderId="23" xfId="19" applyFont="1" applyFill="1" applyBorder="1" applyAlignment="1">
      <alignment horizontal="center" vertical="center"/>
    </xf>
    <xf numFmtId="17" fontId="4" fillId="3" borderId="23" xfId="19" applyNumberFormat="1" applyFont="1" applyFill="1" applyBorder="1" applyAlignment="1">
      <alignment horizontal="right" vertical="center"/>
    </xf>
    <xf numFmtId="9" fontId="8" fillId="3" borderId="23" xfId="19" applyFont="1" applyFill="1" applyBorder="1" applyAlignment="1">
      <alignment horizontal="right" vertical="center"/>
    </xf>
    <xf numFmtId="9" fontId="8" fillId="0" borderId="23" xfId="19" applyFont="1" applyFill="1" applyBorder="1" applyAlignment="1">
      <alignment horizontal="right" vertical="center"/>
    </xf>
    <xf numFmtId="9" fontId="8" fillId="3" borderId="23" xfId="19" applyFont="1" applyFill="1" applyBorder="1" applyAlignment="1">
      <alignment horizontal="left" vertical="center"/>
    </xf>
    <xf numFmtId="9" fontId="8" fillId="3" borderId="13" xfId="19" applyFont="1" applyFill="1" applyBorder="1" applyAlignment="1">
      <alignment horizontal="left" vertical="center" wrapText="1"/>
    </xf>
    <xf numFmtId="9" fontId="8" fillId="3" borderId="23" xfId="19" applyFont="1" applyFill="1" applyBorder="1" applyAlignment="1">
      <alignment horizontal="left" vertical="center" wrapText="1"/>
    </xf>
    <xf numFmtId="10" fontId="9" fillId="5" borderId="1" xfId="0" applyNumberFormat="1" applyFont="1" applyFill="1" applyBorder="1" applyAlignment="1">
      <alignment vertical="center" wrapText="1"/>
    </xf>
    <xf numFmtId="9" fontId="13" fillId="23" borderId="1" xfId="0" applyNumberFormat="1" applyFont="1" applyFill="1" applyBorder="1" applyAlignment="1" applyProtection="1">
      <alignment horizontal="center" vertical="center"/>
    </xf>
    <xf numFmtId="0" fontId="13" fillId="0" borderId="1" xfId="0" applyFont="1" applyBorder="1" applyProtection="1"/>
    <xf numFmtId="0" fontId="13" fillId="0" borderId="1" xfId="14" applyFont="1" applyFill="1" applyBorder="1" applyAlignment="1" applyProtection="1">
      <alignment horizontal="justify" vertical="center" wrapText="1"/>
    </xf>
    <xf numFmtId="0" fontId="13" fillId="23" borderId="1" xfId="0" applyFont="1" applyFill="1" applyBorder="1" applyAlignment="1" applyProtection="1">
      <alignment horizontal="center" vertical="center"/>
    </xf>
    <xf numFmtId="0" fontId="12" fillId="5" borderId="1" xfId="14" applyFont="1" applyFill="1" applyBorder="1" applyAlignment="1" applyProtection="1">
      <alignment vertical="top" wrapText="1"/>
    </xf>
    <xf numFmtId="0" fontId="12" fillId="5" borderId="1" xfId="14" applyFont="1" applyFill="1" applyBorder="1" applyAlignment="1" applyProtection="1">
      <alignment horizontal="center" vertical="center"/>
      <protection locked="0"/>
    </xf>
    <xf numFmtId="41" fontId="15" fillId="3" borderId="1" xfId="24" applyFont="1" applyFill="1" applyBorder="1" applyAlignment="1" applyProtection="1">
      <alignment horizontal="center" vertical="center" wrapText="1"/>
      <protection locked="0"/>
    </xf>
    <xf numFmtId="41" fontId="13" fillId="3" borderId="1" xfId="24" applyFont="1" applyFill="1" applyBorder="1" applyAlignment="1" applyProtection="1">
      <alignment horizontal="center" vertical="center" wrapText="1"/>
      <protection locked="0"/>
    </xf>
    <xf numFmtId="0" fontId="12" fillId="0" borderId="1" xfId="14" applyFont="1" applyFill="1" applyBorder="1" applyAlignment="1" applyProtection="1">
      <alignment horizontal="center" vertical="center"/>
      <protection locked="0"/>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8" fillId="0" borderId="13" xfId="0" applyFont="1" applyBorder="1" applyAlignment="1">
      <alignment horizontal="center" vertical="center"/>
    </xf>
    <xf numFmtId="0" fontId="8" fillId="0" borderId="13" xfId="0" applyFont="1" applyBorder="1" applyAlignment="1">
      <alignment horizontal="center" vertical="center" wrapText="1"/>
    </xf>
    <xf numFmtId="9" fontId="8" fillId="0" borderId="13" xfId="19" applyFont="1" applyBorder="1" applyAlignment="1">
      <alignment horizontal="center" vertical="center"/>
    </xf>
    <xf numFmtId="9" fontId="8" fillId="0" borderId="1" xfId="19" applyFont="1" applyBorder="1" applyAlignment="1">
      <alignment vertical="center"/>
    </xf>
    <xf numFmtId="17" fontId="8" fillId="3" borderId="1" xfId="0" applyNumberFormat="1" applyFont="1" applyFill="1" applyBorder="1" applyAlignment="1">
      <alignment vertical="center"/>
    </xf>
    <xf numFmtId="17" fontId="8" fillId="3" borderId="1" xfId="0" applyNumberFormat="1" applyFont="1" applyFill="1" applyBorder="1" applyAlignment="1">
      <alignment horizontal="justify" vertical="center" wrapText="1"/>
    </xf>
  </cellXfs>
  <cellStyles count="27">
    <cellStyle name="Coma 2" xfId="1"/>
    <cellStyle name="Millares" xfId="26" builtinId="3"/>
    <cellStyle name="Millares [0]" xfId="24" builtinId="6"/>
    <cellStyle name="Millares 2" xfId="3"/>
    <cellStyle name="Millares 2 3 2" xfId="4"/>
    <cellStyle name="Millares 3" xfId="5"/>
    <cellStyle name="Millares 4" xfId="2"/>
    <cellStyle name="Millares 5" xfId="21"/>
    <cellStyle name="Moneda [0]" xfId="25" builtinId="7"/>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0"/>
    <cellStyle name="Normal 4" xfId="14"/>
    <cellStyle name="Normal 8" xfId="23"/>
    <cellStyle name="Normal_573_2009_ Actualizado 22_12_2009" xfId="22"/>
    <cellStyle name="Porcentaje" xfId="19" builtinId="5"/>
    <cellStyle name="Porcentaje 2" xfId="16"/>
    <cellStyle name="Porcentaje 3" xfId="15"/>
    <cellStyle name="Porcentual 2" xfId="17"/>
    <cellStyle name="Porcentual 2 2" xfId="18"/>
  </cellStyles>
  <dxfs count="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42063843682914E-2"/>
          <c:y val="0.18669927400099928"/>
          <c:w val="0.62507470061110593"/>
          <c:h val="0.48908059885892174"/>
        </c:manualLayout>
      </c:layout>
      <c:lineChart>
        <c:grouping val="standard"/>
        <c:varyColors val="0"/>
        <c:ser>
          <c:idx val="0"/>
          <c:order val="0"/>
          <c:tx>
            <c:strRef>
              <c:f>'HV 1_SUBSECRET'!$F$29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1_SUBSECRET'!$B$30:$B$41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1_SUBSECRET'!$F$30:$F$41</c:f>
              <c:numCache>
                <c:formatCode>0%</c:formatCode>
                <c:ptCount val="12"/>
                <c:pt idx="0">
                  <c:v>0</c:v>
                </c:pt>
                <c:pt idx="1">
                  <c:v>0</c:v>
                </c:pt>
                <c:pt idx="2">
                  <c:v>0.4</c:v>
                </c:pt>
                <c:pt idx="3">
                  <c:v>0.4</c:v>
                </c:pt>
                <c:pt idx="4">
                  <c:v>0.4</c:v>
                </c:pt>
                <c:pt idx="5">
                  <c:v>0.98</c:v>
                </c:pt>
                <c:pt idx="6">
                  <c:v>0.98</c:v>
                </c:pt>
                <c:pt idx="7">
                  <c:v>0.98</c:v>
                </c:pt>
                <c:pt idx="8">
                  <c:v>0.98</c:v>
                </c:pt>
                <c:pt idx="9">
                  <c:v>0.98</c:v>
                </c:pt>
                <c:pt idx="10">
                  <c:v>0.98</c:v>
                </c:pt>
                <c:pt idx="11">
                  <c:v>1</c:v>
                </c:pt>
              </c:numCache>
            </c:numRef>
          </c:val>
          <c:smooth val="0"/>
          <c:extLst>
            <c:ext xmlns:c16="http://schemas.microsoft.com/office/drawing/2014/chart" uri="{C3380CC4-5D6E-409C-BE32-E72D297353CC}">
              <c16:uniqueId val="{00000007-2EE1-4ED2-A39A-CA88519E80F6}"/>
            </c:ext>
          </c:extLst>
        </c:ser>
        <c:ser>
          <c:idx val="1"/>
          <c:order val="1"/>
          <c:tx>
            <c:strRef>
              <c:f>'HV 1_SUBSECRET'!$D$29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1_SUBSECRET'!$B$30:$B$41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1_SUBSECRET'!$D$30:$D$41</c:f>
              <c:numCache>
                <c:formatCode>0%</c:formatCode>
                <c:ptCount val="12"/>
                <c:pt idx="0">
                  <c:v>0</c:v>
                </c:pt>
                <c:pt idx="1">
                  <c:v>0</c:v>
                </c:pt>
                <c:pt idx="2">
                  <c:v>0.4</c:v>
                </c:pt>
                <c:pt idx="3">
                  <c:v>0.4</c:v>
                </c:pt>
                <c:pt idx="4">
                  <c:v>0.4</c:v>
                </c:pt>
                <c:pt idx="5">
                  <c:v>0.98</c:v>
                </c:pt>
                <c:pt idx="6">
                  <c:v>0.98</c:v>
                </c:pt>
                <c:pt idx="7">
                  <c:v>0.98</c:v>
                </c:pt>
                <c:pt idx="8">
                  <c:v>0.98</c:v>
                </c:pt>
                <c:pt idx="9">
                  <c:v>0.98</c:v>
                </c:pt>
                <c:pt idx="10">
                  <c:v>0.98</c:v>
                </c:pt>
                <c:pt idx="11">
                  <c:v>1</c:v>
                </c:pt>
              </c:numCache>
            </c:numRef>
          </c:val>
          <c:smooth val="0"/>
          <c:extLst>
            <c:ext xmlns:c16="http://schemas.microsoft.com/office/drawing/2014/chart" uri="{C3380CC4-5D6E-409C-BE32-E72D297353CC}">
              <c16:uniqueId val="{00000008-2EE1-4ED2-A39A-CA88519E80F6}"/>
            </c:ext>
          </c:extLst>
        </c:ser>
        <c:dLbls>
          <c:showLegendKey val="0"/>
          <c:showVal val="0"/>
          <c:showCatName val="0"/>
          <c:showSerName val="0"/>
          <c:showPercent val="0"/>
          <c:showBubbleSize val="0"/>
        </c:dLbls>
        <c:marker val="1"/>
        <c:smooth val="0"/>
        <c:axId val="261140368"/>
        <c:axId val="261140760"/>
      </c:lineChart>
      <c:catAx>
        <c:axId val="26114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61140760"/>
        <c:crosses val="autoZero"/>
        <c:auto val="1"/>
        <c:lblAlgn val="ctr"/>
        <c:lblOffset val="100"/>
        <c:noMultiLvlLbl val="0"/>
      </c:catAx>
      <c:valAx>
        <c:axId val="261140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61140368"/>
        <c:crosses val="autoZero"/>
        <c:crossBetween val="between"/>
      </c:valAx>
      <c:spPr>
        <a:noFill/>
        <a:ln>
          <a:noFill/>
        </a:ln>
        <a:effectLst/>
      </c:spPr>
    </c:plotArea>
    <c:legend>
      <c:legendPos val="b"/>
      <c:layout>
        <c:manualLayout>
          <c:xMode val="edge"/>
          <c:yMode val="edge"/>
          <c:x val="0.74412586218407817"/>
          <c:y val="0.21145842032788301"/>
          <c:w val="0.19508133282786544"/>
          <c:h val="0.44938422425463087"/>
        </c:manualLayout>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23714762052395E-2"/>
          <c:y val="5.8149795872155366E-2"/>
          <c:w val="0.51785283183419983"/>
          <c:h val="0.58835688740001713"/>
        </c:manualLayout>
      </c:layout>
      <c:lineChart>
        <c:grouping val="standard"/>
        <c:varyColors val="0"/>
        <c:ser>
          <c:idx val="0"/>
          <c:order val="0"/>
          <c:tx>
            <c:strRef>
              <c:f>'HV 2 Dir.Reprt_Jud'!$F$29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2 Dir.Reprt_Jud'!$B$30:$B$41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2 Dir.Reprt_Jud'!$F$30:$F$41</c:f>
              <c:numCache>
                <c:formatCode>0%</c:formatCode>
                <c:ptCount val="12"/>
                <c:pt idx="0">
                  <c:v>0</c:v>
                </c:pt>
                <c:pt idx="1">
                  <c:v>0</c:v>
                </c:pt>
                <c:pt idx="2">
                  <c:v>0.4</c:v>
                </c:pt>
                <c:pt idx="3">
                  <c:v>0.4</c:v>
                </c:pt>
                <c:pt idx="4">
                  <c:v>0.4</c:v>
                </c:pt>
                <c:pt idx="5">
                  <c:v>0.98</c:v>
                </c:pt>
                <c:pt idx="6">
                  <c:v>0.98</c:v>
                </c:pt>
                <c:pt idx="7">
                  <c:v>0.98</c:v>
                </c:pt>
                <c:pt idx="8">
                  <c:v>0.98</c:v>
                </c:pt>
                <c:pt idx="9">
                  <c:v>0.98</c:v>
                </c:pt>
                <c:pt idx="10">
                  <c:v>0.98</c:v>
                </c:pt>
                <c:pt idx="11">
                  <c:v>1</c:v>
                </c:pt>
              </c:numCache>
            </c:numRef>
          </c:val>
          <c:smooth val="0"/>
          <c:extLst>
            <c:ext xmlns:c16="http://schemas.microsoft.com/office/drawing/2014/chart" uri="{C3380CC4-5D6E-409C-BE32-E72D297353CC}">
              <c16:uniqueId val="{00000007-7BEE-48D7-ABE9-767064B73BD3}"/>
            </c:ext>
          </c:extLst>
        </c:ser>
        <c:ser>
          <c:idx val="1"/>
          <c:order val="1"/>
          <c:tx>
            <c:strRef>
              <c:f>'HV 2 Dir.Reprt_Jud'!$D$29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2 Dir.Reprt_Jud'!$B$30:$B$41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2 Dir.Reprt_Jud'!$D$30:$D$41</c:f>
              <c:numCache>
                <c:formatCode>0%</c:formatCode>
                <c:ptCount val="12"/>
                <c:pt idx="0">
                  <c:v>0</c:v>
                </c:pt>
                <c:pt idx="1">
                  <c:v>0</c:v>
                </c:pt>
                <c:pt idx="2">
                  <c:v>0.65</c:v>
                </c:pt>
                <c:pt idx="3">
                  <c:v>0.65</c:v>
                </c:pt>
                <c:pt idx="4">
                  <c:v>0.65</c:v>
                </c:pt>
                <c:pt idx="5">
                  <c:v>0.98</c:v>
                </c:pt>
                <c:pt idx="6">
                  <c:v>0.98</c:v>
                </c:pt>
                <c:pt idx="7">
                  <c:v>0.98</c:v>
                </c:pt>
                <c:pt idx="8">
                  <c:v>0.98</c:v>
                </c:pt>
                <c:pt idx="9">
                  <c:v>0.98</c:v>
                </c:pt>
                <c:pt idx="10">
                  <c:v>0.98</c:v>
                </c:pt>
                <c:pt idx="11">
                  <c:v>1</c:v>
                </c:pt>
              </c:numCache>
            </c:numRef>
          </c:val>
          <c:smooth val="0"/>
          <c:extLst>
            <c:ext xmlns:c16="http://schemas.microsoft.com/office/drawing/2014/chart" uri="{C3380CC4-5D6E-409C-BE32-E72D297353CC}">
              <c16:uniqueId val="{00000008-7BEE-48D7-ABE9-767064B73BD3}"/>
            </c:ext>
          </c:extLst>
        </c:ser>
        <c:dLbls>
          <c:showLegendKey val="0"/>
          <c:showVal val="0"/>
          <c:showCatName val="0"/>
          <c:showSerName val="0"/>
          <c:showPercent val="0"/>
          <c:showBubbleSize val="0"/>
        </c:dLbls>
        <c:marker val="1"/>
        <c:smooth val="0"/>
        <c:axId val="261134096"/>
        <c:axId val="261134488"/>
      </c:lineChart>
      <c:catAx>
        <c:axId val="26113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61134488"/>
        <c:crosses val="autoZero"/>
        <c:auto val="1"/>
        <c:lblAlgn val="ctr"/>
        <c:lblOffset val="100"/>
        <c:noMultiLvlLbl val="0"/>
      </c:catAx>
      <c:valAx>
        <c:axId val="261134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61134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958850395676475E-2"/>
          <c:y val="5.0925925925925923E-2"/>
          <c:w val="0.52628507171667582"/>
          <c:h val="0.6163466025080202"/>
        </c:manualLayout>
      </c:layout>
      <c:lineChart>
        <c:grouping val="standard"/>
        <c:varyColors val="0"/>
        <c:ser>
          <c:idx val="0"/>
          <c:order val="0"/>
          <c:tx>
            <c:strRef>
              <c:f>'HV 3_Dir.Norm_concp'!$F$29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3_Dir.Norm_concp'!$B$30:$B$41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3_Dir.Norm_concp'!$F$30:$F$41</c:f>
              <c:numCache>
                <c:formatCode>0%</c:formatCode>
                <c:ptCount val="12"/>
                <c:pt idx="0">
                  <c:v>0</c:v>
                </c:pt>
                <c:pt idx="1">
                  <c:v>0</c:v>
                </c:pt>
                <c:pt idx="2">
                  <c:v>0.8</c:v>
                </c:pt>
                <c:pt idx="3">
                  <c:v>0.8</c:v>
                </c:pt>
                <c:pt idx="4">
                  <c:v>0.8</c:v>
                </c:pt>
                <c:pt idx="5">
                  <c:v>0.98</c:v>
                </c:pt>
                <c:pt idx="6">
                  <c:v>0.98</c:v>
                </c:pt>
                <c:pt idx="7">
                  <c:v>0.98</c:v>
                </c:pt>
                <c:pt idx="8">
                  <c:v>0.98</c:v>
                </c:pt>
                <c:pt idx="9">
                  <c:v>0.98</c:v>
                </c:pt>
                <c:pt idx="10">
                  <c:v>0.98</c:v>
                </c:pt>
                <c:pt idx="11">
                  <c:v>1</c:v>
                </c:pt>
              </c:numCache>
            </c:numRef>
          </c:val>
          <c:smooth val="0"/>
          <c:extLst>
            <c:ext xmlns:c16="http://schemas.microsoft.com/office/drawing/2014/chart" uri="{C3380CC4-5D6E-409C-BE32-E72D297353CC}">
              <c16:uniqueId val="{00000007-5D70-4474-8666-72B01870C30D}"/>
            </c:ext>
          </c:extLst>
        </c:ser>
        <c:ser>
          <c:idx val="1"/>
          <c:order val="1"/>
          <c:tx>
            <c:strRef>
              <c:f>'HV 3_Dir.Norm_concp'!$D$29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3_Dir.Norm_concp'!$B$30:$B$41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3_Dir.Norm_concp'!$D$30:$D$41</c:f>
              <c:numCache>
                <c:formatCode>0%</c:formatCode>
                <c:ptCount val="12"/>
                <c:pt idx="0">
                  <c:v>0</c:v>
                </c:pt>
                <c:pt idx="1">
                  <c:v>0</c:v>
                </c:pt>
                <c:pt idx="2">
                  <c:v>0.8</c:v>
                </c:pt>
                <c:pt idx="3">
                  <c:v>0.8</c:v>
                </c:pt>
                <c:pt idx="4">
                  <c:v>0.8</c:v>
                </c:pt>
                <c:pt idx="5">
                  <c:v>0.98</c:v>
                </c:pt>
                <c:pt idx="6">
                  <c:v>0.98</c:v>
                </c:pt>
                <c:pt idx="7">
                  <c:v>0.98</c:v>
                </c:pt>
                <c:pt idx="8">
                  <c:v>0.98</c:v>
                </c:pt>
                <c:pt idx="9">
                  <c:v>0.98</c:v>
                </c:pt>
                <c:pt idx="10">
                  <c:v>0.98</c:v>
                </c:pt>
                <c:pt idx="11">
                  <c:v>1</c:v>
                </c:pt>
              </c:numCache>
            </c:numRef>
          </c:val>
          <c:smooth val="0"/>
          <c:extLst>
            <c:ext xmlns:c16="http://schemas.microsoft.com/office/drawing/2014/chart" uri="{C3380CC4-5D6E-409C-BE32-E72D297353CC}">
              <c16:uniqueId val="{00000008-5D70-4474-8666-72B01870C30D}"/>
            </c:ext>
          </c:extLst>
        </c:ser>
        <c:dLbls>
          <c:showLegendKey val="0"/>
          <c:showVal val="0"/>
          <c:showCatName val="0"/>
          <c:showSerName val="0"/>
          <c:showPercent val="0"/>
          <c:showBubbleSize val="0"/>
        </c:dLbls>
        <c:marker val="1"/>
        <c:smooth val="0"/>
        <c:axId val="339307528"/>
        <c:axId val="339310664"/>
      </c:lineChart>
      <c:catAx>
        <c:axId val="33930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9310664"/>
        <c:crosses val="autoZero"/>
        <c:auto val="1"/>
        <c:lblAlgn val="ctr"/>
        <c:lblOffset val="100"/>
        <c:noMultiLvlLbl val="0"/>
      </c:catAx>
      <c:valAx>
        <c:axId val="339310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9307528"/>
        <c:crosses val="autoZero"/>
        <c:crossBetween val="between"/>
      </c:valAx>
      <c:spPr>
        <a:noFill/>
        <a:ln>
          <a:noFill/>
        </a:ln>
        <a:effectLst/>
      </c:spPr>
    </c:plotArea>
    <c:legend>
      <c:legendPos val="b"/>
      <c:layout>
        <c:manualLayout>
          <c:xMode val="edge"/>
          <c:yMode val="edge"/>
          <c:x val="0.68935452275782583"/>
          <c:y val="0.25473898870676204"/>
          <c:w val="0.21519338317681097"/>
          <c:h val="0.49901151151774742"/>
        </c:manualLayout>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4845950007882E-2"/>
          <c:y val="7.6923076923076927E-2"/>
          <c:w val="0.53339974724413164"/>
          <c:h val="0.41350256043169431"/>
        </c:manualLayout>
      </c:layout>
      <c:lineChart>
        <c:grouping val="standard"/>
        <c:varyColors val="0"/>
        <c:ser>
          <c:idx val="0"/>
          <c:order val="0"/>
          <c:tx>
            <c:strRef>
              <c:f>'HV 4_Dir.Contrat'!$F$29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4_Dir.Contrat'!$B$30:$B$41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4_Dir.Contrat'!$F$30:$F$41</c:f>
              <c:numCache>
                <c:formatCode>0%</c:formatCode>
                <c:ptCount val="12"/>
                <c:pt idx="0">
                  <c:v>0</c:v>
                </c:pt>
                <c:pt idx="1">
                  <c:v>0</c:v>
                </c:pt>
                <c:pt idx="2">
                  <c:v>0.3</c:v>
                </c:pt>
                <c:pt idx="3">
                  <c:v>0.3</c:v>
                </c:pt>
                <c:pt idx="4">
                  <c:v>0.3</c:v>
                </c:pt>
                <c:pt idx="5">
                  <c:v>0.98</c:v>
                </c:pt>
                <c:pt idx="6">
                  <c:v>0.98</c:v>
                </c:pt>
                <c:pt idx="7">
                  <c:v>0.98</c:v>
                </c:pt>
                <c:pt idx="8">
                  <c:v>0.98</c:v>
                </c:pt>
                <c:pt idx="9">
                  <c:v>0.98</c:v>
                </c:pt>
                <c:pt idx="10">
                  <c:v>0.98</c:v>
                </c:pt>
                <c:pt idx="11">
                  <c:v>1</c:v>
                </c:pt>
              </c:numCache>
            </c:numRef>
          </c:val>
          <c:smooth val="0"/>
          <c:extLst>
            <c:ext xmlns:c16="http://schemas.microsoft.com/office/drawing/2014/chart" uri="{C3380CC4-5D6E-409C-BE32-E72D297353CC}">
              <c16:uniqueId val="{00000007-76E8-4385-B867-AE1A3555EED4}"/>
            </c:ext>
          </c:extLst>
        </c:ser>
        <c:ser>
          <c:idx val="1"/>
          <c:order val="1"/>
          <c:tx>
            <c:strRef>
              <c:f>'HV 4_Dir.Contrat'!$D$29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4_Dir.Contrat'!$B$30:$B$41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4_Dir.Contrat'!$D$30:$D$41</c:f>
              <c:numCache>
                <c:formatCode>0%</c:formatCode>
                <c:ptCount val="12"/>
                <c:pt idx="0">
                  <c:v>0</c:v>
                </c:pt>
                <c:pt idx="1">
                  <c:v>0</c:v>
                </c:pt>
                <c:pt idx="2">
                  <c:v>0.45</c:v>
                </c:pt>
                <c:pt idx="3">
                  <c:v>0.45</c:v>
                </c:pt>
                <c:pt idx="4">
                  <c:v>0.45</c:v>
                </c:pt>
                <c:pt idx="5">
                  <c:v>0.98</c:v>
                </c:pt>
                <c:pt idx="6">
                  <c:v>0.98</c:v>
                </c:pt>
                <c:pt idx="7">
                  <c:v>0.98</c:v>
                </c:pt>
                <c:pt idx="8">
                  <c:v>0.98</c:v>
                </c:pt>
                <c:pt idx="9">
                  <c:v>0.98</c:v>
                </c:pt>
                <c:pt idx="10">
                  <c:v>0.98</c:v>
                </c:pt>
                <c:pt idx="11">
                  <c:v>1</c:v>
                </c:pt>
              </c:numCache>
            </c:numRef>
          </c:val>
          <c:smooth val="0"/>
          <c:extLst>
            <c:ext xmlns:c16="http://schemas.microsoft.com/office/drawing/2014/chart" uri="{C3380CC4-5D6E-409C-BE32-E72D297353CC}">
              <c16:uniqueId val="{00000008-76E8-4385-B867-AE1A3555EED4}"/>
            </c:ext>
          </c:extLst>
        </c:ser>
        <c:dLbls>
          <c:showLegendKey val="0"/>
          <c:showVal val="0"/>
          <c:showCatName val="0"/>
          <c:showSerName val="0"/>
          <c:showPercent val="0"/>
          <c:showBubbleSize val="0"/>
        </c:dLbls>
        <c:marker val="1"/>
        <c:smooth val="0"/>
        <c:axId val="339313408"/>
        <c:axId val="339309096"/>
      </c:lineChart>
      <c:catAx>
        <c:axId val="33931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9309096"/>
        <c:crosses val="autoZero"/>
        <c:auto val="1"/>
        <c:lblAlgn val="ctr"/>
        <c:lblOffset val="100"/>
        <c:noMultiLvlLbl val="0"/>
      </c:catAx>
      <c:valAx>
        <c:axId val="339309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9313408"/>
        <c:crosses val="autoZero"/>
        <c:crossBetween val="between"/>
      </c:valAx>
      <c:spPr>
        <a:noFill/>
        <a:ln>
          <a:noFill/>
        </a:ln>
        <a:effectLst/>
      </c:spPr>
    </c:plotArea>
    <c:legend>
      <c:legendPos val="b"/>
      <c:layout>
        <c:manualLayout>
          <c:xMode val="edge"/>
          <c:yMode val="edge"/>
          <c:x val="0.63181559757719519"/>
          <c:y val="0.25262155167666978"/>
          <c:w val="0.25859080510486965"/>
          <c:h val="0.53059523154011357"/>
        </c:manualLayout>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343245091949773E-2"/>
          <c:y val="5.0925925925925923E-2"/>
          <c:w val="0.47227789802127984"/>
          <c:h val="0.73577136191309445"/>
        </c:manualLayout>
      </c:layout>
      <c:lineChart>
        <c:grouping val="standard"/>
        <c:varyColors val="0"/>
        <c:ser>
          <c:idx val="0"/>
          <c:order val="0"/>
          <c:tx>
            <c:strRef>
              <c:f>'HV 5_Dir.Cobro C'!$F$29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5_Dir.Cobro 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5_Dir.Cobro C'!$F$30:$F$41</c:f>
              <c:numCache>
                <c:formatCode>0%</c:formatCode>
                <c:ptCount val="12"/>
                <c:pt idx="0">
                  <c:v>0</c:v>
                </c:pt>
                <c:pt idx="1">
                  <c:v>0</c:v>
                </c:pt>
                <c:pt idx="2">
                  <c:v>0.3</c:v>
                </c:pt>
                <c:pt idx="3">
                  <c:v>0.3</c:v>
                </c:pt>
                <c:pt idx="4">
                  <c:v>0.3</c:v>
                </c:pt>
                <c:pt idx="5">
                  <c:v>0.73</c:v>
                </c:pt>
                <c:pt idx="6">
                  <c:v>0.73</c:v>
                </c:pt>
                <c:pt idx="7">
                  <c:v>0.73</c:v>
                </c:pt>
                <c:pt idx="8">
                  <c:v>0.73</c:v>
                </c:pt>
                <c:pt idx="9">
                  <c:v>0.83</c:v>
                </c:pt>
                <c:pt idx="10">
                  <c:v>0.83</c:v>
                </c:pt>
                <c:pt idx="11">
                  <c:v>1</c:v>
                </c:pt>
              </c:numCache>
            </c:numRef>
          </c:val>
          <c:smooth val="0"/>
          <c:extLst>
            <c:ext xmlns:c16="http://schemas.microsoft.com/office/drawing/2014/chart" uri="{C3380CC4-5D6E-409C-BE32-E72D297353CC}">
              <c16:uniqueId val="{00000007-2DE2-49C8-96EA-567B2A0DD380}"/>
            </c:ext>
          </c:extLst>
        </c:ser>
        <c:ser>
          <c:idx val="1"/>
          <c:order val="1"/>
          <c:tx>
            <c:strRef>
              <c:f>'HV 5_Dir.Cobro C'!$D$29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5_Dir.Cobro 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5_Dir.Cobro C'!$D$30:$D$41</c:f>
              <c:numCache>
                <c:formatCode>0%</c:formatCode>
                <c:ptCount val="12"/>
                <c:pt idx="0">
                  <c:v>0</c:v>
                </c:pt>
                <c:pt idx="1">
                  <c:v>0</c:v>
                </c:pt>
                <c:pt idx="2">
                  <c:v>0.3</c:v>
                </c:pt>
                <c:pt idx="3">
                  <c:v>0.3</c:v>
                </c:pt>
                <c:pt idx="4">
                  <c:v>0.3</c:v>
                </c:pt>
                <c:pt idx="5">
                  <c:v>0.73</c:v>
                </c:pt>
                <c:pt idx="6">
                  <c:v>0.73</c:v>
                </c:pt>
                <c:pt idx="7">
                  <c:v>0.73</c:v>
                </c:pt>
                <c:pt idx="8">
                  <c:v>0.73</c:v>
                </c:pt>
                <c:pt idx="9">
                  <c:v>0.73</c:v>
                </c:pt>
                <c:pt idx="10">
                  <c:v>0.73</c:v>
                </c:pt>
                <c:pt idx="11">
                  <c:v>1</c:v>
                </c:pt>
              </c:numCache>
            </c:numRef>
          </c:val>
          <c:smooth val="0"/>
          <c:extLst>
            <c:ext xmlns:c16="http://schemas.microsoft.com/office/drawing/2014/chart" uri="{C3380CC4-5D6E-409C-BE32-E72D297353CC}">
              <c16:uniqueId val="{00000008-2DE2-49C8-96EA-567B2A0DD380}"/>
            </c:ext>
          </c:extLst>
        </c:ser>
        <c:dLbls>
          <c:showLegendKey val="0"/>
          <c:showVal val="0"/>
          <c:showCatName val="0"/>
          <c:showSerName val="0"/>
          <c:showPercent val="0"/>
          <c:showBubbleSize val="0"/>
        </c:dLbls>
        <c:marker val="1"/>
        <c:smooth val="0"/>
        <c:axId val="339307920"/>
        <c:axId val="339313016"/>
      </c:lineChart>
      <c:catAx>
        <c:axId val="339307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9313016"/>
        <c:crosses val="autoZero"/>
        <c:auto val="1"/>
        <c:lblAlgn val="ctr"/>
        <c:lblOffset val="100"/>
        <c:noMultiLvlLbl val="0"/>
      </c:catAx>
      <c:valAx>
        <c:axId val="339313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9307920"/>
        <c:crosses val="autoZero"/>
        <c:crossBetween val="between"/>
      </c:valAx>
      <c:spPr>
        <a:noFill/>
        <a:ln>
          <a:noFill/>
        </a:ln>
        <a:effectLst/>
      </c:spPr>
    </c:plotArea>
    <c:legend>
      <c:legendPos val="b"/>
      <c:layout>
        <c:manualLayout>
          <c:xMode val="edge"/>
          <c:yMode val="edge"/>
          <c:x val="0.67327868649916989"/>
          <c:y val="0.3153929717118697"/>
          <c:w val="0.21332370386926994"/>
          <c:h val="0.49942184310294568"/>
        </c:manualLayout>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78239282819809E-2"/>
          <c:y val="5.0925925925925923E-2"/>
          <c:w val="0.53255997093221641"/>
          <c:h val="0.61171697287839044"/>
        </c:manualLayout>
      </c:layout>
      <c:lineChart>
        <c:grouping val="standard"/>
        <c:varyColors val="0"/>
        <c:ser>
          <c:idx val="0"/>
          <c:order val="0"/>
          <c:tx>
            <c:strRef>
              <c:f>'HV 6_Pasivos '!$F$29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6_Pasivos '!$B$30:$B$42</c:f>
              <c:strCache>
                <c:ptCount val="13"/>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31. Observaciones del avance de meta en el periodo</c:v>
                </c:pt>
              </c:strCache>
            </c:strRef>
          </c:cat>
          <c:val>
            <c:numRef>
              <c:f>'HV 6_Pasivos '!$F$30:$F$41</c:f>
              <c:numCache>
                <c:formatCode>_(* #,##0_);_(* \(#,##0\);_(* "-"_);_(@_)</c:formatCode>
                <c:ptCount val="12"/>
                <c:pt idx="0">
                  <c:v>72000000</c:v>
                </c:pt>
              </c:numCache>
            </c:numRef>
          </c:val>
          <c:smooth val="0"/>
          <c:extLst>
            <c:ext xmlns:c16="http://schemas.microsoft.com/office/drawing/2014/chart" uri="{C3380CC4-5D6E-409C-BE32-E72D297353CC}">
              <c16:uniqueId val="{00000007-640D-4564-A4BD-BAC9976F5FC5}"/>
            </c:ext>
          </c:extLst>
        </c:ser>
        <c:ser>
          <c:idx val="1"/>
          <c:order val="1"/>
          <c:tx>
            <c:strRef>
              <c:f>'HV 6_Pasivos '!$D$29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6_Pasivos '!$B$30:$B$42</c:f>
              <c:strCache>
                <c:ptCount val="13"/>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31. Observaciones del avance de meta en el periodo</c:v>
                </c:pt>
              </c:strCache>
            </c:strRef>
          </c:cat>
          <c:val>
            <c:numRef>
              <c:f>'HV 6_Pasivos '!$D$30:$D$41</c:f>
              <c:numCache>
                <c:formatCode>_(* #,##0_);_(* \(#,##0\);_(* "-"_);_(@_)</c:formatCode>
                <c:ptCount val="12"/>
                <c:pt idx="0">
                  <c:v>0</c:v>
                </c:pt>
                <c:pt idx="1">
                  <c:v>0</c:v>
                </c:pt>
                <c:pt idx="2">
                  <c:v>0</c:v>
                </c:pt>
                <c:pt idx="3">
                  <c:v>0</c:v>
                </c:pt>
                <c:pt idx="4">
                  <c:v>0</c:v>
                </c:pt>
                <c:pt idx="5">
                  <c:v>0</c:v>
                </c:pt>
                <c:pt idx="6">
                  <c:v>0</c:v>
                </c:pt>
                <c:pt idx="7">
                  <c:v>0</c:v>
                </c:pt>
                <c:pt idx="8">
                  <c:v>72000000</c:v>
                </c:pt>
                <c:pt idx="9">
                  <c:v>72000000</c:v>
                </c:pt>
                <c:pt idx="10">
                  <c:v>72000000</c:v>
                </c:pt>
                <c:pt idx="11">
                  <c:v>72000000</c:v>
                </c:pt>
              </c:numCache>
            </c:numRef>
          </c:val>
          <c:smooth val="0"/>
          <c:extLst>
            <c:ext xmlns:c16="http://schemas.microsoft.com/office/drawing/2014/chart" uri="{C3380CC4-5D6E-409C-BE32-E72D297353CC}">
              <c16:uniqueId val="{00000008-640D-4564-A4BD-BAC9976F5FC5}"/>
            </c:ext>
          </c:extLst>
        </c:ser>
        <c:dLbls>
          <c:showLegendKey val="0"/>
          <c:showVal val="0"/>
          <c:showCatName val="0"/>
          <c:showSerName val="0"/>
          <c:showPercent val="0"/>
          <c:showBubbleSize val="0"/>
        </c:dLbls>
        <c:marker val="1"/>
        <c:smooth val="0"/>
        <c:axId val="339309488"/>
        <c:axId val="339308704"/>
      </c:lineChart>
      <c:catAx>
        <c:axId val="339309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9308704"/>
        <c:crosses val="autoZero"/>
        <c:auto val="1"/>
        <c:lblAlgn val="ctr"/>
        <c:lblOffset val="100"/>
        <c:noMultiLvlLbl val="0"/>
      </c:catAx>
      <c:valAx>
        <c:axId val="3393087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9309488"/>
        <c:crosses val="autoZero"/>
        <c:crossBetween val="between"/>
      </c:valAx>
      <c:spPr>
        <a:noFill/>
        <a:ln>
          <a:noFill/>
        </a:ln>
        <a:effectLst/>
      </c:spPr>
    </c:plotArea>
    <c:legend>
      <c:legendPos val="b"/>
      <c:layout>
        <c:manualLayout>
          <c:xMode val="edge"/>
          <c:yMode val="edge"/>
          <c:x val="0.65176113149744075"/>
          <c:y val="0.29224482356372122"/>
          <c:w val="0.31161963172263296"/>
          <c:h val="0.46701443569553808"/>
        </c:manualLayout>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186418</xdr:rowOff>
    </xdr:from>
    <xdr:to>
      <xdr:col>1</xdr:col>
      <xdr:colOff>1428750</xdr:colOff>
      <xdr:row>3</xdr:row>
      <xdr:rowOff>367393</xdr:rowOff>
    </xdr:to>
    <xdr:pic>
      <xdr:nvPicPr>
        <xdr:cNvPr id="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6418"/>
          <a:ext cx="1741714" cy="1745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200025</xdr:colOff>
      <xdr:row>1</xdr:row>
      <xdr:rowOff>28575</xdr:rowOff>
    </xdr:from>
    <xdr:to>
      <xdr:col>1</xdr:col>
      <xdr:colOff>1200150</xdr:colOff>
      <xdr:row>4</xdr:row>
      <xdr:rowOff>171450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28600"/>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783165</xdr:colOff>
      <xdr:row>43</xdr:row>
      <xdr:rowOff>35983</xdr:rowOff>
    </xdr:from>
    <xdr:to>
      <xdr:col>7</xdr:col>
      <xdr:colOff>1079499</xdr:colOff>
      <xdr:row>47</xdr:row>
      <xdr:rowOff>328083</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200025</xdr:colOff>
      <xdr:row>1</xdr:row>
      <xdr:rowOff>28575</xdr:rowOff>
    </xdr:from>
    <xdr:to>
      <xdr:col>1</xdr:col>
      <xdr:colOff>1200150</xdr:colOff>
      <xdr:row>4</xdr:row>
      <xdr:rowOff>171450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28600"/>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433916</xdr:colOff>
      <xdr:row>43</xdr:row>
      <xdr:rowOff>31749</xdr:rowOff>
    </xdr:from>
    <xdr:to>
      <xdr:col>7</xdr:col>
      <xdr:colOff>105833</xdr:colOff>
      <xdr:row>47</xdr:row>
      <xdr:rowOff>302680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200025</xdr:colOff>
      <xdr:row>1</xdr:row>
      <xdr:rowOff>28575</xdr:rowOff>
    </xdr:from>
    <xdr:to>
      <xdr:col>1</xdr:col>
      <xdr:colOff>1200150</xdr:colOff>
      <xdr:row>4</xdr:row>
      <xdr:rowOff>171450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28600"/>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920750</xdr:colOff>
      <xdr:row>43</xdr:row>
      <xdr:rowOff>35983</xdr:rowOff>
    </xdr:from>
    <xdr:to>
      <xdr:col>7</xdr:col>
      <xdr:colOff>306917</xdr:colOff>
      <xdr:row>47</xdr:row>
      <xdr:rowOff>21166</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200025</xdr:colOff>
      <xdr:row>1</xdr:row>
      <xdr:rowOff>28575</xdr:rowOff>
    </xdr:from>
    <xdr:to>
      <xdr:col>1</xdr:col>
      <xdr:colOff>1200150</xdr:colOff>
      <xdr:row>4</xdr:row>
      <xdr:rowOff>171450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28600"/>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57150</xdr:rowOff>
    </xdr:from>
    <xdr:to>
      <xdr:col>1</xdr:col>
      <xdr:colOff>1228725</xdr:colOff>
      <xdr:row>3</xdr:row>
      <xdr:rowOff>190500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57150"/>
          <a:ext cx="1228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438150</xdr:colOff>
      <xdr:row>1</xdr:row>
      <xdr:rowOff>85725</xdr:rowOff>
    </xdr:from>
    <xdr:to>
      <xdr:col>1</xdr:col>
      <xdr:colOff>1390650</xdr:colOff>
      <xdr:row>4</xdr:row>
      <xdr:rowOff>323850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054" t="6857" r="17615" b="9743"/>
        <a:stretch>
          <a:fillRect/>
        </a:stretch>
      </xdr:blipFill>
      <xdr:spPr bwMode="auto">
        <a:xfrm>
          <a:off x="438150" y="276225"/>
          <a:ext cx="200977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233399</xdr:colOff>
      <xdr:row>38</xdr:row>
      <xdr:rowOff>69685</xdr:rowOff>
    </xdr:from>
    <xdr:ext cx="9647200" cy="937629"/>
    <xdr:sp macro="" textlink="">
      <xdr:nvSpPr>
        <xdr:cNvPr id="3" name="1 Rectángulo"/>
        <xdr:cNvSpPr/>
      </xdr:nvSpPr>
      <xdr:spPr>
        <a:xfrm rot="20665542">
          <a:off x="3910049" y="12423610"/>
          <a:ext cx="9647200" cy="937629"/>
        </a:xfrm>
        <a:prstGeom prst="rect">
          <a:avLst/>
        </a:prstGeom>
        <a:noFill/>
      </xdr:spPr>
      <xdr:txBody>
        <a:bodyPr wrap="square" lIns="91440" tIns="45720" rIns="91440" bIns="45720">
          <a:spAutoFit/>
        </a:bodyPr>
        <a:lstStyle/>
        <a:p>
          <a:pPr algn="ctr"/>
          <a:r>
            <a:rPr lang="es-E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COPIA NO CONTROLADA</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15</xdr:col>
      <xdr:colOff>0</xdr:colOff>
      <xdr:row>1</xdr:row>
      <xdr:rowOff>352425</xdr:rowOff>
    </xdr:to>
    <xdr:pic>
      <xdr:nvPicPr>
        <xdr:cNvPr id="2"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0" y="0"/>
          <a:ext cx="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0</xdr:row>
      <xdr:rowOff>47625</xdr:rowOff>
    </xdr:from>
    <xdr:to>
      <xdr:col>0</xdr:col>
      <xdr:colOff>1400175</xdr:colOff>
      <xdr:row>3</xdr:row>
      <xdr:rowOff>333375</xdr:rowOff>
    </xdr:to>
    <xdr:pic>
      <xdr:nvPicPr>
        <xdr:cNvPr id="3"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107" t="7639" r="19038" b="10522"/>
        <a:stretch>
          <a:fillRect/>
        </a:stretch>
      </xdr:blipFill>
      <xdr:spPr bwMode="auto">
        <a:xfrm>
          <a:off x="28575" y="47625"/>
          <a:ext cx="13716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24</xdr:col>
      <xdr:colOff>310009</xdr:colOff>
      <xdr:row>41</xdr:row>
      <xdr:rowOff>329943</xdr:rowOff>
    </xdr:from>
    <xdr:ext cx="12865630" cy="937629"/>
    <xdr:sp macro="" textlink="">
      <xdr:nvSpPr>
        <xdr:cNvPr id="4" name="4 Rectángulo"/>
        <xdr:cNvSpPr/>
      </xdr:nvSpPr>
      <xdr:spPr>
        <a:xfrm rot="20665542">
          <a:off x="23551009" y="9950193"/>
          <a:ext cx="12865630" cy="937629"/>
        </a:xfrm>
        <a:prstGeom prst="rect">
          <a:avLst/>
        </a:prstGeom>
        <a:noFill/>
      </xdr:spPr>
      <xdr:txBody>
        <a:bodyPr wrap="square" lIns="91440" tIns="45720" rIns="91440" bIns="45720">
          <a:spAutoFit/>
        </a:bodyPr>
        <a:lstStyle/>
        <a:p>
          <a:pPr algn="ctr"/>
          <a:r>
            <a:rPr lang="es-E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COPIA NO CONTROLADA</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340293</xdr:colOff>
      <xdr:row>1</xdr:row>
      <xdr:rowOff>40708</xdr:rowOff>
    </xdr:from>
    <xdr:to>
      <xdr:col>1</xdr:col>
      <xdr:colOff>1329428</xdr:colOff>
      <xdr:row>4</xdr:row>
      <xdr:rowOff>227544</xdr:rowOff>
    </xdr:to>
    <xdr:pic>
      <xdr:nvPicPr>
        <xdr:cNvPr id="6"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403793" y="114791"/>
          <a:ext cx="989135" cy="127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560917</xdr:colOff>
      <xdr:row>43</xdr:row>
      <xdr:rowOff>31751</xdr:rowOff>
    </xdr:from>
    <xdr:to>
      <xdr:col>6</xdr:col>
      <xdr:colOff>1185333</xdr:colOff>
      <xdr:row>47</xdr:row>
      <xdr:rowOff>264584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200025</xdr:colOff>
      <xdr:row>1</xdr:row>
      <xdr:rowOff>28575</xdr:rowOff>
    </xdr:from>
    <xdr:to>
      <xdr:col>1</xdr:col>
      <xdr:colOff>1200150</xdr:colOff>
      <xdr:row>4</xdr:row>
      <xdr:rowOff>171450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28600"/>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275165</xdr:colOff>
      <xdr:row>43</xdr:row>
      <xdr:rowOff>84668</xdr:rowOff>
    </xdr:from>
    <xdr:to>
      <xdr:col>8</xdr:col>
      <xdr:colOff>1005416</xdr:colOff>
      <xdr:row>47</xdr:row>
      <xdr:rowOff>455084</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200025</xdr:colOff>
      <xdr:row>1</xdr:row>
      <xdr:rowOff>28575</xdr:rowOff>
    </xdr:from>
    <xdr:to>
      <xdr:col>1</xdr:col>
      <xdr:colOff>1200150</xdr:colOff>
      <xdr:row>4</xdr:row>
      <xdr:rowOff>171450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28600"/>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329710</xdr:colOff>
      <xdr:row>1</xdr:row>
      <xdr:rowOff>51290</xdr:rowOff>
    </xdr:from>
    <xdr:to>
      <xdr:col>1</xdr:col>
      <xdr:colOff>1318845</xdr:colOff>
      <xdr:row>4</xdr:row>
      <xdr:rowOff>238126</xdr:rowOff>
    </xdr:to>
    <xdr:pic>
      <xdr:nvPicPr>
        <xdr:cNvPr id="2"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96385" y="127490"/>
          <a:ext cx="989135" cy="126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550333</xdr:colOff>
      <xdr:row>43</xdr:row>
      <xdr:rowOff>10584</xdr:rowOff>
    </xdr:from>
    <xdr:to>
      <xdr:col>7</xdr:col>
      <xdr:colOff>169333</xdr:colOff>
      <xdr:row>47</xdr:row>
      <xdr:rowOff>323849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il%20Dmrojas/Downloads/PE01-PR01-F01%20Formato%20de%20programaci&#243;n%20y%20seguimiento%20al%20POA%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DISTRITO"/>
      <sheetName val="01d_planaccioncompgestioninvers"/>
      <sheetName val="MENU"/>
      <sheetName val="ACTUALIZACION DATOS"/>
      <sheetName val="F1"/>
      <sheetName val="BD1"/>
      <sheetName val="BD-resultados"/>
      <sheetName val="Hoja2"/>
      <sheetName val="FORMATO REPORTE INFORME JEFES C"/>
      <sheetName val="PROPUESTA HERRAMIENTA INFORMEv2"/>
      <sheetName val="20170726539713551597459"/>
      <sheetName val="cleaned"/>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INSTRUCCIONES"/>
      <sheetName val="INF. GRAL Y COMP. LABOR."/>
      <sheetName val="PORTAFOLIO DE EVIDENCIAS FC"/>
      <sheetName val="fijacion de compromisos"/>
      <sheetName val="F. GENERAL"/>
      <sheetName val="F. COMPORTAMENTAL"/>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285"/>
      <sheetName val="Meta 11"/>
      <sheetName val="Meta12"/>
      <sheetName val="Variables"/>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PERSONAL 2017"/>
      <sheetName val="PUNTOS INVERSIÓN 2017"/>
      <sheetName val="MULTIPROCESOS"/>
      <sheetName val="CONTEO PERSONAL"/>
      <sheetName val="DATOS SECOP II"/>
      <sheetName val="Metas Septiembre"/>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LISTAS"/>
      <sheetName val="COI-09"/>
      <sheetName val="PM04-PR08-F04-BAJA"/>
      <sheetName val="PM04-PR0-F05-ALTA"/>
      <sheetName val="PM04-PR0-F05-BAJA"/>
      <sheetName val="MASIVOS"/>
      <sheetName val="esgt"/>
      <sheetName val="Certificado Supervisión"/>
      <sheetName val="Convierte"/>
      <sheetName val="Junio"/>
      <sheetName val="Anexo"/>
      <sheetName val="Metas octubre"/>
      <sheetName val="ABRIL"/>
      <sheetName val="MAYO"/>
      <sheetName val="PAA DIC"/>
      <sheetName val="CONSOLIDADO 2018 0-Oficial"/>
      <sheetName val="FUENTES"/>
      <sheetName val="1.CONCEPTOS GASTO"/>
      <sheetName val="2. CONCEPTOS GTO MULTI"/>
      <sheetName val="PRESUPUESTO 2018"/>
      <sheetName val="PUNTOS INVERSIÓN"/>
      <sheetName val="PERSONAL"/>
      <sheetName val="PUNTOS INVERSION 2017"/>
      <sheetName val="Actividades"/>
      <sheetName val="hoja 1"/>
      <sheetName val="Partes interesadas potenciales"/>
      <sheetName val="PE01-PR22-F01"/>
      <sheetName val="DEPENDENCIA"/>
      <sheetName val="PRIMER TALLER"/>
      <sheetName val="Nomenclatura 2012"/>
      <sheetName val="PLANTA ACTUAL"/>
      <sheetName val="BD Planta actual"/>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Gráfico1"/>
      <sheetName val="METAS"/>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CONSOLIDADO 2018 Oficial CARGUE"/>
      <sheetName val="PUNTOS DE INVERS."/>
      <sheetName val="METAS Oficial"/>
      <sheetName val="FUENTES Oficial"/>
      <sheetName val="CONCEPTOS GASTO Oficial"/>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AZ5">
            <v>46535400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4">
          <cell r="B4" t="str">
            <v>12.1-CONTRATACIÓN DIRECTA-ACTO ADTIVO DE JUSTIFICACIÓN - NO SERVICIOS PERSONAL</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row r="16">
          <cell r="B16" t="str">
            <v>SGC-01</v>
          </cell>
        </row>
      </sheetData>
      <sheetData sheetId="95">
        <row r="159">
          <cell r="L159">
            <v>137667473931</v>
          </cell>
        </row>
      </sheetData>
      <sheetData sheetId="96" refreshError="1"/>
      <sheetData sheetId="97"/>
      <sheetData sheetId="98"/>
      <sheetData sheetId="99"/>
      <sheetData sheetId="100"/>
      <sheetData sheetId="10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efreshError="1"/>
      <sheetData sheetId="344" refreshError="1"/>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refreshError="1"/>
      <sheetData sheetId="38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row>
        <row r="2">
          <cell r="A2" t="str">
            <v xml:space="preserve">0-5 años Primera infancia </v>
          </cell>
        </row>
        <row r="3">
          <cell r="A3" t="str">
            <v xml:space="preserve">6 - 13 años Infancia </v>
          </cell>
        </row>
        <row r="4">
          <cell r="A4" t="str">
            <v>14 - 17 años Adolescencia</v>
          </cell>
        </row>
        <row r="5">
          <cell r="A5" t="str">
            <v>18 - 26 años Juventud</v>
          </cell>
        </row>
        <row r="6">
          <cell r="A6" t="str">
            <v>27 - 59 años Adultez</v>
          </cell>
        </row>
        <row r="7">
          <cell r="A7" t="str">
            <v>60 años o más. Personas Mayores</v>
          </cell>
        </row>
        <row r="8">
          <cell r="A8" t="str">
            <v>Grupo Etario Sin Definir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Sección 2. Metas - Presupuesto"/>
      <sheetName val="Sección 3. Metas Producto"/>
      <sheetName val="Sección 4. Territorialización"/>
      <sheetName val="Variables"/>
    </sheetNames>
    <sheetDataSet>
      <sheetData sheetId="0">
        <row r="15">
          <cell r="B15" t="str">
            <v>Escriba  el nombre del  Eje o Pilar del Plan de Desarrollo Distrital que corresponda</v>
          </cell>
          <cell r="C15" t="str">
            <v>Escriba el nombre del Programa del PDD que corresponda</v>
          </cell>
          <cell r="D15" t="str">
            <v>Escriba el nombre del Proyecto Estratégico del PDD que corresponda</v>
          </cell>
        </row>
      </sheetData>
      <sheetData sheetId="1">
        <row r="13">
          <cell r="F13" t="str">
            <v>Corresponde al valor total programado en magnitud de la meta para el Cuatrienio</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Z32"/>
  <sheetViews>
    <sheetView showGridLines="0" tabSelected="1" zoomScale="60" zoomScaleNormal="60" workbookViewId="0">
      <selection activeCell="T10" sqref="T10"/>
    </sheetView>
  </sheetViews>
  <sheetFormatPr baseColWidth="10" defaultRowHeight="15" x14ac:dyDescent="0.25"/>
  <cols>
    <col min="1" max="1" width="4.7109375" style="1" customWidth="1"/>
    <col min="2" max="2" width="23.42578125" style="1" customWidth="1"/>
    <col min="3" max="3" width="15.7109375" style="1" customWidth="1"/>
    <col min="4" max="4" width="15.28515625" style="1" customWidth="1"/>
    <col min="5" max="5" width="22.42578125" style="1" customWidth="1"/>
    <col min="6" max="6" width="15.140625" style="1" customWidth="1"/>
    <col min="7" max="7" width="19.28515625" style="1" customWidth="1"/>
    <col min="8" max="8" width="44.7109375" style="1" customWidth="1"/>
    <col min="9" max="9" width="31.5703125" style="1" customWidth="1"/>
    <col min="10" max="10" width="19.140625" style="1" customWidth="1"/>
    <col min="11" max="11" width="24.85546875" style="1" customWidth="1"/>
    <col min="12" max="12" width="15" style="1" customWidth="1"/>
    <col min="13" max="19" width="11.7109375" style="1" customWidth="1"/>
    <col min="20" max="20" width="13.140625" style="1" bestFit="1" customWidth="1"/>
    <col min="21" max="23" width="11.7109375" style="1" customWidth="1"/>
    <col min="24" max="24" width="19.5703125" style="1" customWidth="1"/>
    <col min="25" max="25" width="20.140625" style="1" customWidth="1"/>
    <col min="26" max="26" width="24.140625" style="1" customWidth="1"/>
    <col min="27" max="256" width="11.42578125" style="1"/>
    <col min="257" max="257" width="4.7109375" style="1" customWidth="1"/>
    <col min="258" max="258" width="23.42578125" style="1" customWidth="1"/>
    <col min="259" max="259" width="13.42578125" style="1" customWidth="1"/>
    <col min="260" max="260" width="15.28515625" style="1" customWidth="1"/>
    <col min="261" max="261" width="12.85546875" style="1" customWidth="1"/>
    <col min="262" max="262" width="15.140625" style="1" customWidth="1"/>
    <col min="263" max="263" width="19.28515625" style="1" customWidth="1"/>
    <col min="264" max="264" width="44.7109375" style="1" customWidth="1"/>
    <col min="265" max="265" width="37.140625" style="1" customWidth="1"/>
    <col min="266" max="266" width="24.28515625" style="1" customWidth="1"/>
    <col min="267" max="267" width="24.85546875" style="1" customWidth="1"/>
    <col min="268" max="268" width="15" style="1" customWidth="1"/>
    <col min="269" max="279" width="11.7109375" style="1" customWidth="1"/>
    <col min="280" max="280" width="19.5703125" style="1" customWidth="1"/>
    <col min="281" max="281" width="20.140625" style="1" customWidth="1"/>
    <col min="282" max="282" width="24.140625" style="1" customWidth="1"/>
    <col min="283" max="512" width="11.42578125" style="1"/>
    <col min="513" max="513" width="4.7109375" style="1" customWidth="1"/>
    <col min="514" max="514" width="23.42578125" style="1" customWidth="1"/>
    <col min="515" max="515" width="13.42578125" style="1" customWidth="1"/>
    <col min="516" max="516" width="15.28515625" style="1" customWidth="1"/>
    <col min="517" max="517" width="12.85546875" style="1" customWidth="1"/>
    <col min="518" max="518" width="15.140625" style="1" customWidth="1"/>
    <col min="519" max="519" width="19.28515625" style="1" customWidth="1"/>
    <col min="520" max="520" width="44.7109375" style="1" customWidth="1"/>
    <col min="521" max="521" width="37.140625" style="1" customWidth="1"/>
    <col min="522" max="522" width="24.28515625" style="1" customWidth="1"/>
    <col min="523" max="523" width="24.85546875" style="1" customWidth="1"/>
    <col min="524" max="524" width="15" style="1" customWidth="1"/>
    <col min="525" max="535" width="11.7109375" style="1" customWidth="1"/>
    <col min="536" max="536" width="19.5703125" style="1" customWidth="1"/>
    <col min="537" max="537" width="20.140625" style="1" customWidth="1"/>
    <col min="538" max="538" width="24.140625" style="1" customWidth="1"/>
    <col min="539" max="768" width="11.42578125" style="1"/>
    <col min="769" max="769" width="4.7109375" style="1" customWidth="1"/>
    <col min="770" max="770" width="23.42578125" style="1" customWidth="1"/>
    <col min="771" max="771" width="13.42578125" style="1" customWidth="1"/>
    <col min="772" max="772" width="15.28515625" style="1" customWidth="1"/>
    <col min="773" max="773" width="12.85546875" style="1" customWidth="1"/>
    <col min="774" max="774" width="15.140625" style="1" customWidth="1"/>
    <col min="775" max="775" width="19.28515625" style="1" customWidth="1"/>
    <col min="776" max="776" width="44.7109375" style="1" customWidth="1"/>
    <col min="777" max="777" width="37.140625" style="1" customWidth="1"/>
    <col min="778" max="778" width="24.28515625" style="1" customWidth="1"/>
    <col min="779" max="779" width="24.85546875" style="1" customWidth="1"/>
    <col min="780" max="780" width="15" style="1" customWidth="1"/>
    <col min="781" max="791" width="11.7109375" style="1" customWidth="1"/>
    <col min="792" max="792" width="19.5703125" style="1" customWidth="1"/>
    <col min="793" max="793" width="20.140625" style="1" customWidth="1"/>
    <col min="794" max="794" width="24.140625" style="1" customWidth="1"/>
    <col min="795" max="1024" width="11.42578125" style="1"/>
    <col min="1025" max="1025" width="4.7109375" style="1" customWidth="1"/>
    <col min="1026" max="1026" width="23.42578125" style="1" customWidth="1"/>
    <col min="1027" max="1027" width="13.42578125" style="1" customWidth="1"/>
    <col min="1028" max="1028" width="15.28515625" style="1" customWidth="1"/>
    <col min="1029" max="1029" width="12.85546875" style="1" customWidth="1"/>
    <col min="1030" max="1030" width="15.140625" style="1" customWidth="1"/>
    <col min="1031" max="1031" width="19.28515625" style="1" customWidth="1"/>
    <col min="1032" max="1032" width="44.7109375" style="1" customWidth="1"/>
    <col min="1033" max="1033" width="37.140625" style="1" customWidth="1"/>
    <col min="1034" max="1034" width="24.28515625" style="1" customWidth="1"/>
    <col min="1035" max="1035" width="24.85546875" style="1" customWidth="1"/>
    <col min="1036" max="1036" width="15" style="1" customWidth="1"/>
    <col min="1037" max="1047" width="11.7109375" style="1" customWidth="1"/>
    <col min="1048" max="1048" width="19.5703125" style="1" customWidth="1"/>
    <col min="1049" max="1049" width="20.140625" style="1" customWidth="1"/>
    <col min="1050" max="1050" width="24.140625" style="1" customWidth="1"/>
    <col min="1051" max="1280" width="11.42578125" style="1"/>
    <col min="1281" max="1281" width="4.7109375" style="1" customWidth="1"/>
    <col min="1282" max="1282" width="23.42578125" style="1" customWidth="1"/>
    <col min="1283" max="1283" width="13.42578125" style="1" customWidth="1"/>
    <col min="1284" max="1284" width="15.28515625" style="1" customWidth="1"/>
    <col min="1285" max="1285" width="12.85546875" style="1" customWidth="1"/>
    <col min="1286" max="1286" width="15.140625" style="1" customWidth="1"/>
    <col min="1287" max="1287" width="19.28515625" style="1" customWidth="1"/>
    <col min="1288" max="1288" width="44.7109375" style="1" customWidth="1"/>
    <col min="1289" max="1289" width="37.140625" style="1" customWidth="1"/>
    <col min="1290" max="1290" width="24.28515625" style="1" customWidth="1"/>
    <col min="1291" max="1291" width="24.85546875" style="1" customWidth="1"/>
    <col min="1292" max="1292" width="15" style="1" customWidth="1"/>
    <col min="1293" max="1303" width="11.7109375" style="1" customWidth="1"/>
    <col min="1304" max="1304" width="19.5703125" style="1" customWidth="1"/>
    <col min="1305" max="1305" width="20.140625" style="1" customWidth="1"/>
    <col min="1306" max="1306" width="24.140625" style="1" customWidth="1"/>
    <col min="1307" max="1536" width="11.42578125" style="1"/>
    <col min="1537" max="1537" width="4.7109375" style="1" customWidth="1"/>
    <col min="1538" max="1538" width="23.42578125" style="1" customWidth="1"/>
    <col min="1539" max="1539" width="13.42578125" style="1" customWidth="1"/>
    <col min="1540" max="1540" width="15.28515625" style="1" customWidth="1"/>
    <col min="1541" max="1541" width="12.85546875" style="1" customWidth="1"/>
    <col min="1542" max="1542" width="15.140625" style="1" customWidth="1"/>
    <col min="1543" max="1543" width="19.28515625" style="1" customWidth="1"/>
    <col min="1544" max="1544" width="44.7109375" style="1" customWidth="1"/>
    <col min="1545" max="1545" width="37.140625" style="1" customWidth="1"/>
    <col min="1546" max="1546" width="24.28515625" style="1" customWidth="1"/>
    <col min="1547" max="1547" width="24.85546875" style="1" customWidth="1"/>
    <col min="1548" max="1548" width="15" style="1" customWidth="1"/>
    <col min="1549" max="1559" width="11.7109375" style="1" customWidth="1"/>
    <col min="1560" max="1560" width="19.5703125" style="1" customWidth="1"/>
    <col min="1561" max="1561" width="20.140625" style="1" customWidth="1"/>
    <col min="1562" max="1562" width="24.140625" style="1" customWidth="1"/>
    <col min="1563" max="1792" width="11.42578125" style="1"/>
    <col min="1793" max="1793" width="4.7109375" style="1" customWidth="1"/>
    <col min="1794" max="1794" width="23.42578125" style="1" customWidth="1"/>
    <col min="1795" max="1795" width="13.42578125" style="1" customWidth="1"/>
    <col min="1796" max="1796" width="15.28515625" style="1" customWidth="1"/>
    <col min="1797" max="1797" width="12.85546875" style="1" customWidth="1"/>
    <col min="1798" max="1798" width="15.140625" style="1" customWidth="1"/>
    <col min="1799" max="1799" width="19.28515625" style="1" customWidth="1"/>
    <col min="1800" max="1800" width="44.7109375" style="1" customWidth="1"/>
    <col min="1801" max="1801" width="37.140625" style="1" customWidth="1"/>
    <col min="1802" max="1802" width="24.28515625" style="1" customWidth="1"/>
    <col min="1803" max="1803" width="24.85546875" style="1" customWidth="1"/>
    <col min="1804" max="1804" width="15" style="1" customWidth="1"/>
    <col min="1805" max="1815" width="11.7109375" style="1" customWidth="1"/>
    <col min="1816" max="1816" width="19.5703125" style="1" customWidth="1"/>
    <col min="1817" max="1817" width="20.140625" style="1" customWidth="1"/>
    <col min="1818" max="1818" width="24.140625" style="1" customWidth="1"/>
    <col min="1819" max="2048" width="11.42578125" style="1"/>
    <col min="2049" max="2049" width="4.7109375" style="1" customWidth="1"/>
    <col min="2050" max="2050" width="23.42578125" style="1" customWidth="1"/>
    <col min="2051" max="2051" width="13.42578125" style="1" customWidth="1"/>
    <col min="2052" max="2052" width="15.28515625" style="1" customWidth="1"/>
    <col min="2053" max="2053" width="12.85546875" style="1" customWidth="1"/>
    <col min="2054" max="2054" width="15.140625" style="1" customWidth="1"/>
    <col min="2055" max="2055" width="19.28515625" style="1" customWidth="1"/>
    <col min="2056" max="2056" width="44.7109375" style="1" customWidth="1"/>
    <col min="2057" max="2057" width="37.140625" style="1" customWidth="1"/>
    <col min="2058" max="2058" width="24.28515625" style="1" customWidth="1"/>
    <col min="2059" max="2059" width="24.85546875" style="1" customWidth="1"/>
    <col min="2060" max="2060" width="15" style="1" customWidth="1"/>
    <col min="2061" max="2071" width="11.7109375" style="1" customWidth="1"/>
    <col min="2072" max="2072" width="19.5703125" style="1" customWidth="1"/>
    <col min="2073" max="2073" width="20.140625" style="1" customWidth="1"/>
    <col min="2074" max="2074" width="24.140625" style="1" customWidth="1"/>
    <col min="2075" max="2304" width="11.42578125" style="1"/>
    <col min="2305" max="2305" width="4.7109375" style="1" customWidth="1"/>
    <col min="2306" max="2306" width="23.42578125" style="1" customWidth="1"/>
    <col min="2307" max="2307" width="13.42578125" style="1" customWidth="1"/>
    <col min="2308" max="2308" width="15.28515625" style="1" customWidth="1"/>
    <col min="2309" max="2309" width="12.85546875" style="1" customWidth="1"/>
    <col min="2310" max="2310" width="15.140625" style="1" customWidth="1"/>
    <col min="2311" max="2311" width="19.28515625" style="1" customWidth="1"/>
    <col min="2312" max="2312" width="44.7109375" style="1" customWidth="1"/>
    <col min="2313" max="2313" width="37.140625" style="1" customWidth="1"/>
    <col min="2314" max="2314" width="24.28515625" style="1" customWidth="1"/>
    <col min="2315" max="2315" width="24.85546875" style="1" customWidth="1"/>
    <col min="2316" max="2316" width="15" style="1" customWidth="1"/>
    <col min="2317" max="2327" width="11.7109375" style="1" customWidth="1"/>
    <col min="2328" max="2328" width="19.5703125" style="1" customWidth="1"/>
    <col min="2329" max="2329" width="20.140625" style="1" customWidth="1"/>
    <col min="2330" max="2330" width="24.140625" style="1" customWidth="1"/>
    <col min="2331" max="2560" width="11.42578125" style="1"/>
    <col min="2561" max="2561" width="4.7109375" style="1" customWidth="1"/>
    <col min="2562" max="2562" width="23.42578125" style="1" customWidth="1"/>
    <col min="2563" max="2563" width="13.42578125" style="1" customWidth="1"/>
    <col min="2564" max="2564" width="15.28515625" style="1" customWidth="1"/>
    <col min="2565" max="2565" width="12.85546875" style="1" customWidth="1"/>
    <col min="2566" max="2566" width="15.140625" style="1" customWidth="1"/>
    <col min="2567" max="2567" width="19.28515625" style="1" customWidth="1"/>
    <col min="2568" max="2568" width="44.7109375" style="1" customWidth="1"/>
    <col min="2569" max="2569" width="37.140625" style="1" customWidth="1"/>
    <col min="2570" max="2570" width="24.28515625" style="1" customWidth="1"/>
    <col min="2571" max="2571" width="24.85546875" style="1" customWidth="1"/>
    <col min="2572" max="2572" width="15" style="1" customWidth="1"/>
    <col min="2573" max="2583" width="11.7109375" style="1" customWidth="1"/>
    <col min="2584" max="2584" width="19.5703125" style="1" customWidth="1"/>
    <col min="2585" max="2585" width="20.140625" style="1" customWidth="1"/>
    <col min="2586" max="2586" width="24.140625" style="1" customWidth="1"/>
    <col min="2587" max="2816" width="11.42578125" style="1"/>
    <col min="2817" max="2817" width="4.7109375" style="1" customWidth="1"/>
    <col min="2818" max="2818" width="23.42578125" style="1" customWidth="1"/>
    <col min="2819" max="2819" width="13.42578125" style="1" customWidth="1"/>
    <col min="2820" max="2820" width="15.28515625" style="1" customWidth="1"/>
    <col min="2821" max="2821" width="12.85546875" style="1" customWidth="1"/>
    <col min="2822" max="2822" width="15.140625" style="1" customWidth="1"/>
    <col min="2823" max="2823" width="19.28515625" style="1" customWidth="1"/>
    <col min="2824" max="2824" width="44.7109375" style="1" customWidth="1"/>
    <col min="2825" max="2825" width="37.140625" style="1" customWidth="1"/>
    <col min="2826" max="2826" width="24.28515625" style="1" customWidth="1"/>
    <col min="2827" max="2827" width="24.85546875" style="1" customWidth="1"/>
    <col min="2828" max="2828" width="15" style="1" customWidth="1"/>
    <col min="2829" max="2839" width="11.7109375" style="1" customWidth="1"/>
    <col min="2840" max="2840" width="19.5703125" style="1" customWidth="1"/>
    <col min="2841" max="2841" width="20.140625" style="1" customWidth="1"/>
    <col min="2842" max="2842" width="24.140625" style="1" customWidth="1"/>
    <col min="2843" max="3072" width="11.42578125" style="1"/>
    <col min="3073" max="3073" width="4.7109375" style="1" customWidth="1"/>
    <col min="3074" max="3074" width="23.42578125" style="1" customWidth="1"/>
    <col min="3075" max="3075" width="13.42578125" style="1" customWidth="1"/>
    <col min="3076" max="3076" width="15.28515625" style="1" customWidth="1"/>
    <col min="3077" max="3077" width="12.85546875" style="1" customWidth="1"/>
    <col min="3078" max="3078" width="15.140625" style="1" customWidth="1"/>
    <col min="3079" max="3079" width="19.28515625" style="1" customWidth="1"/>
    <col min="3080" max="3080" width="44.7109375" style="1" customWidth="1"/>
    <col min="3081" max="3081" width="37.140625" style="1" customWidth="1"/>
    <col min="3082" max="3082" width="24.28515625" style="1" customWidth="1"/>
    <col min="3083" max="3083" width="24.85546875" style="1" customWidth="1"/>
    <col min="3084" max="3084" width="15" style="1" customWidth="1"/>
    <col min="3085" max="3095" width="11.7109375" style="1" customWidth="1"/>
    <col min="3096" max="3096" width="19.5703125" style="1" customWidth="1"/>
    <col min="3097" max="3097" width="20.140625" style="1" customWidth="1"/>
    <col min="3098" max="3098" width="24.140625" style="1" customWidth="1"/>
    <col min="3099" max="3328" width="11.42578125" style="1"/>
    <col min="3329" max="3329" width="4.7109375" style="1" customWidth="1"/>
    <col min="3330" max="3330" width="23.42578125" style="1" customWidth="1"/>
    <col min="3331" max="3331" width="13.42578125" style="1" customWidth="1"/>
    <col min="3332" max="3332" width="15.28515625" style="1" customWidth="1"/>
    <col min="3333" max="3333" width="12.85546875" style="1" customWidth="1"/>
    <col min="3334" max="3334" width="15.140625" style="1" customWidth="1"/>
    <col min="3335" max="3335" width="19.28515625" style="1" customWidth="1"/>
    <col min="3336" max="3336" width="44.7109375" style="1" customWidth="1"/>
    <col min="3337" max="3337" width="37.140625" style="1" customWidth="1"/>
    <col min="3338" max="3338" width="24.28515625" style="1" customWidth="1"/>
    <col min="3339" max="3339" width="24.85546875" style="1" customWidth="1"/>
    <col min="3340" max="3340" width="15" style="1" customWidth="1"/>
    <col min="3341" max="3351" width="11.7109375" style="1" customWidth="1"/>
    <col min="3352" max="3352" width="19.5703125" style="1" customWidth="1"/>
    <col min="3353" max="3353" width="20.140625" style="1" customWidth="1"/>
    <col min="3354" max="3354" width="24.140625" style="1" customWidth="1"/>
    <col min="3355" max="3584" width="11.42578125" style="1"/>
    <col min="3585" max="3585" width="4.7109375" style="1" customWidth="1"/>
    <col min="3586" max="3586" width="23.42578125" style="1" customWidth="1"/>
    <col min="3587" max="3587" width="13.42578125" style="1" customWidth="1"/>
    <col min="3588" max="3588" width="15.28515625" style="1" customWidth="1"/>
    <col min="3589" max="3589" width="12.85546875" style="1" customWidth="1"/>
    <col min="3590" max="3590" width="15.140625" style="1" customWidth="1"/>
    <col min="3591" max="3591" width="19.28515625" style="1" customWidth="1"/>
    <col min="3592" max="3592" width="44.7109375" style="1" customWidth="1"/>
    <col min="3593" max="3593" width="37.140625" style="1" customWidth="1"/>
    <col min="3594" max="3594" width="24.28515625" style="1" customWidth="1"/>
    <col min="3595" max="3595" width="24.85546875" style="1" customWidth="1"/>
    <col min="3596" max="3596" width="15" style="1" customWidth="1"/>
    <col min="3597" max="3607" width="11.7109375" style="1" customWidth="1"/>
    <col min="3608" max="3608" width="19.5703125" style="1" customWidth="1"/>
    <col min="3609" max="3609" width="20.140625" style="1" customWidth="1"/>
    <col min="3610" max="3610" width="24.140625" style="1" customWidth="1"/>
    <col min="3611" max="3840" width="11.42578125" style="1"/>
    <col min="3841" max="3841" width="4.7109375" style="1" customWidth="1"/>
    <col min="3842" max="3842" width="23.42578125" style="1" customWidth="1"/>
    <col min="3843" max="3843" width="13.42578125" style="1" customWidth="1"/>
    <col min="3844" max="3844" width="15.28515625" style="1" customWidth="1"/>
    <col min="3845" max="3845" width="12.85546875" style="1" customWidth="1"/>
    <col min="3846" max="3846" width="15.140625" style="1" customWidth="1"/>
    <col min="3847" max="3847" width="19.28515625" style="1" customWidth="1"/>
    <col min="3848" max="3848" width="44.7109375" style="1" customWidth="1"/>
    <col min="3849" max="3849" width="37.140625" style="1" customWidth="1"/>
    <col min="3850" max="3850" width="24.28515625" style="1" customWidth="1"/>
    <col min="3851" max="3851" width="24.85546875" style="1" customWidth="1"/>
    <col min="3852" max="3852" width="15" style="1" customWidth="1"/>
    <col min="3853" max="3863" width="11.7109375" style="1" customWidth="1"/>
    <col min="3864" max="3864" width="19.5703125" style="1" customWidth="1"/>
    <col min="3865" max="3865" width="20.140625" style="1" customWidth="1"/>
    <col min="3866" max="3866" width="24.140625" style="1" customWidth="1"/>
    <col min="3867" max="4096" width="11.42578125" style="1"/>
    <col min="4097" max="4097" width="4.7109375" style="1" customWidth="1"/>
    <col min="4098" max="4098" width="23.42578125" style="1" customWidth="1"/>
    <col min="4099" max="4099" width="13.42578125" style="1" customWidth="1"/>
    <col min="4100" max="4100" width="15.28515625" style="1" customWidth="1"/>
    <col min="4101" max="4101" width="12.85546875" style="1" customWidth="1"/>
    <col min="4102" max="4102" width="15.140625" style="1" customWidth="1"/>
    <col min="4103" max="4103" width="19.28515625" style="1" customWidth="1"/>
    <col min="4104" max="4104" width="44.7109375" style="1" customWidth="1"/>
    <col min="4105" max="4105" width="37.140625" style="1" customWidth="1"/>
    <col min="4106" max="4106" width="24.28515625" style="1" customWidth="1"/>
    <col min="4107" max="4107" width="24.85546875" style="1" customWidth="1"/>
    <col min="4108" max="4108" width="15" style="1" customWidth="1"/>
    <col min="4109" max="4119" width="11.7109375" style="1" customWidth="1"/>
    <col min="4120" max="4120" width="19.5703125" style="1" customWidth="1"/>
    <col min="4121" max="4121" width="20.140625" style="1" customWidth="1"/>
    <col min="4122" max="4122" width="24.140625" style="1" customWidth="1"/>
    <col min="4123" max="4352" width="11.42578125" style="1"/>
    <col min="4353" max="4353" width="4.7109375" style="1" customWidth="1"/>
    <col min="4354" max="4354" width="23.42578125" style="1" customWidth="1"/>
    <col min="4355" max="4355" width="13.42578125" style="1" customWidth="1"/>
    <col min="4356" max="4356" width="15.28515625" style="1" customWidth="1"/>
    <col min="4357" max="4357" width="12.85546875" style="1" customWidth="1"/>
    <col min="4358" max="4358" width="15.140625" style="1" customWidth="1"/>
    <col min="4359" max="4359" width="19.28515625" style="1" customWidth="1"/>
    <col min="4360" max="4360" width="44.7109375" style="1" customWidth="1"/>
    <col min="4361" max="4361" width="37.140625" style="1" customWidth="1"/>
    <col min="4362" max="4362" width="24.28515625" style="1" customWidth="1"/>
    <col min="4363" max="4363" width="24.85546875" style="1" customWidth="1"/>
    <col min="4364" max="4364" width="15" style="1" customWidth="1"/>
    <col min="4365" max="4375" width="11.7109375" style="1" customWidth="1"/>
    <col min="4376" max="4376" width="19.5703125" style="1" customWidth="1"/>
    <col min="4377" max="4377" width="20.140625" style="1" customWidth="1"/>
    <col min="4378" max="4378" width="24.140625" style="1" customWidth="1"/>
    <col min="4379" max="4608" width="11.42578125" style="1"/>
    <col min="4609" max="4609" width="4.7109375" style="1" customWidth="1"/>
    <col min="4610" max="4610" width="23.42578125" style="1" customWidth="1"/>
    <col min="4611" max="4611" width="13.42578125" style="1" customWidth="1"/>
    <col min="4612" max="4612" width="15.28515625" style="1" customWidth="1"/>
    <col min="4613" max="4613" width="12.85546875" style="1" customWidth="1"/>
    <col min="4614" max="4614" width="15.140625" style="1" customWidth="1"/>
    <col min="4615" max="4615" width="19.28515625" style="1" customWidth="1"/>
    <col min="4616" max="4616" width="44.7109375" style="1" customWidth="1"/>
    <col min="4617" max="4617" width="37.140625" style="1" customWidth="1"/>
    <col min="4618" max="4618" width="24.28515625" style="1" customWidth="1"/>
    <col min="4619" max="4619" width="24.85546875" style="1" customWidth="1"/>
    <col min="4620" max="4620" width="15" style="1" customWidth="1"/>
    <col min="4621" max="4631" width="11.7109375" style="1" customWidth="1"/>
    <col min="4632" max="4632" width="19.5703125" style="1" customWidth="1"/>
    <col min="4633" max="4633" width="20.140625" style="1" customWidth="1"/>
    <col min="4634" max="4634" width="24.140625" style="1" customWidth="1"/>
    <col min="4635" max="4864" width="11.42578125" style="1"/>
    <col min="4865" max="4865" width="4.7109375" style="1" customWidth="1"/>
    <col min="4866" max="4866" width="23.42578125" style="1" customWidth="1"/>
    <col min="4867" max="4867" width="13.42578125" style="1" customWidth="1"/>
    <col min="4868" max="4868" width="15.28515625" style="1" customWidth="1"/>
    <col min="4869" max="4869" width="12.85546875" style="1" customWidth="1"/>
    <col min="4870" max="4870" width="15.140625" style="1" customWidth="1"/>
    <col min="4871" max="4871" width="19.28515625" style="1" customWidth="1"/>
    <col min="4872" max="4872" width="44.7109375" style="1" customWidth="1"/>
    <col min="4873" max="4873" width="37.140625" style="1" customWidth="1"/>
    <col min="4874" max="4874" width="24.28515625" style="1" customWidth="1"/>
    <col min="4875" max="4875" width="24.85546875" style="1" customWidth="1"/>
    <col min="4876" max="4876" width="15" style="1" customWidth="1"/>
    <col min="4877" max="4887" width="11.7109375" style="1" customWidth="1"/>
    <col min="4888" max="4888" width="19.5703125" style="1" customWidth="1"/>
    <col min="4889" max="4889" width="20.140625" style="1" customWidth="1"/>
    <col min="4890" max="4890" width="24.140625" style="1" customWidth="1"/>
    <col min="4891" max="5120" width="11.42578125" style="1"/>
    <col min="5121" max="5121" width="4.7109375" style="1" customWidth="1"/>
    <col min="5122" max="5122" width="23.42578125" style="1" customWidth="1"/>
    <col min="5123" max="5123" width="13.42578125" style="1" customWidth="1"/>
    <col min="5124" max="5124" width="15.28515625" style="1" customWidth="1"/>
    <col min="5125" max="5125" width="12.85546875" style="1" customWidth="1"/>
    <col min="5126" max="5126" width="15.140625" style="1" customWidth="1"/>
    <col min="5127" max="5127" width="19.28515625" style="1" customWidth="1"/>
    <col min="5128" max="5128" width="44.7109375" style="1" customWidth="1"/>
    <col min="5129" max="5129" width="37.140625" style="1" customWidth="1"/>
    <col min="5130" max="5130" width="24.28515625" style="1" customWidth="1"/>
    <col min="5131" max="5131" width="24.85546875" style="1" customWidth="1"/>
    <col min="5132" max="5132" width="15" style="1" customWidth="1"/>
    <col min="5133" max="5143" width="11.7109375" style="1" customWidth="1"/>
    <col min="5144" max="5144" width="19.5703125" style="1" customWidth="1"/>
    <col min="5145" max="5145" width="20.140625" style="1" customWidth="1"/>
    <col min="5146" max="5146" width="24.140625" style="1" customWidth="1"/>
    <col min="5147" max="5376" width="11.42578125" style="1"/>
    <col min="5377" max="5377" width="4.7109375" style="1" customWidth="1"/>
    <col min="5378" max="5378" width="23.42578125" style="1" customWidth="1"/>
    <col min="5379" max="5379" width="13.42578125" style="1" customWidth="1"/>
    <col min="5380" max="5380" width="15.28515625" style="1" customWidth="1"/>
    <col min="5381" max="5381" width="12.85546875" style="1" customWidth="1"/>
    <col min="5382" max="5382" width="15.140625" style="1" customWidth="1"/>
    <col min="5383" max="5383" width="19.28515625" style="1" customWidth="1"/>
    <col min="5384" max="5384" width="44.7109375" style="1" customWidth="1"/>
    <col min="5385" max="5385" width="37.140625" style="1" customWidth="1"/>
    <col min="5386" max="5386" width="24.28515625" style="1" customWidth="1"/>
    <col min="5387" max="5387" width="24.85546875" style="1" customWidth="1"/>
    <col min="5388" max="5388" width="15" style="1" customWidth="1"/>
    <col min="5389" max="5399" width="11.7109375" style="1" customWidth="1"/>
    <col min="5400" max="5400" width="19.5703125" style="1" customWidth="1"/>
    <col min="5401" max="5401" width="20.140625" style="1" customWidth="1"/>
    <col min="5402" max="5402" width="24.140625" style="1" customWidth="1"/>
    <col min="5403" max="5632" width="11.42578125" style="1"/>
    <col min="5633" max="5633" width="4.7109375" style="1" customWidth="1"/>
    <col min="5634" max="5634" width="23.42578125" style="1" customWidth="1"/>
    <col min="5635" max="5635" width="13.42578125" style="1" customWidth="1"/>
    <col min="5636" max="5636" width="15.28515625" style="1" customWidth="1"/>
    <col min="5637" max="5637" width="12.85546875" style="1" customWidth="1"/>
    <col min="5638" max="5638" width="15.140625" style="1" customWidth="1"/>
    <col min="5639" max="5639" width="19.28515625" style="1" customWidth="1"/>
    <col min="5640" max="5640" width="44.7109375" style="1" customWidth="1"/>
    <col min="5641" max="5641" width="37.140625" style="1" customWidth="1"/>
    <col min="5642" max="5642" width="24.28515625" style="1" customWidth="1"/>
    <col min="5643" max="5643" width="24.85546875" style="1" customWidth="1"/>
    <col min="5644" max="5644" width="15" style="1" customWidth="1"/>
    <col min="5645" max="5655" width="11.7109375" style="1" customWidth="1"/>
    <col min="5656" max="5656" width="19.5703125" style="1" customWidth="1"/>
    <col min="5657" max="5657" width="20.140625" style="1" customWidth="1"/>
    <col min="5658" max="5658" width="24.140625" style="1" customWidth="1"/>
    <col min="5659" max="5888" width="11.42578125" style="1"/>
    <col min="5889" max="5889" width="4.7109375" style="1" customWidth="1"/>
    <col min="5890" max="5890" width="23.42578125" style="1" customWidth="1"/>
    <col min="5891" max="5891" width="13.42578125" style="1" customWidth="1"/>
    <col min="5892" max="5892" width="15.28515625" style="1" customWidth="1"/>
    <col min="5893" max="5893" width="12.85546875" style="1" customWidth="1"/>
    <col min="5894" max="5894" width="15.140625" style="1" customWidth="1"/>
    <col min="5895" max="5895" width="19.28515625" style="1" customWidth="1"/>
    <col min="5896" max="5896" width="44.7109375" style="1" customWidth="1"/>
    <col min="5897" max="5897" width="37.140625" style="1" customWidth="1"/>
    <col min="5898" max="5898" width="24.28515625" style="1" customWidth="1"/>
    <col min="5899" max="5899" width="24.85546875" style="1" customWidth="1"/>
    <col min="5900" max="5900" width="15" style="1" customWidth="1"/>
    <col min="5901" max="5911" width="11.7109375" style="1" customWidth="1"/>
    <col min="5912" max="5912" width="19.5703125" style="1" customWidth="1"/>
    <col min="5913" max="5913" width="20.140625" style="1" customWidth="1"/>
    <col min="5914" max="5914" width="24.140625" style="1" customWidth="1"/>
    <col min="5915" max="6144" width="11.42578125" style="1"/>
    <col min="6145" max="6145" width="4.7109375" style="1" customWidth="1"/>
    <col min="6146" max="6146" width="23.42578125" style="1" customWidth="1"/>
    <col min="6147" max="6147" width="13.42578125" style="1" customWidth="1"/>
    <col min="6148" max="6148" width="15.28515625" style="1" customWidth="1"/>
    <col min="6149" max="6149" width="12.85546875" style="1" customWidth="1"/>
    <col min="6150" max="6150" width="15.140625" style="1" customWidth="1"/>
    <col min="6151" max="6151" width="19.28515625" style="1" customWidth="1"/>
    <col min="6152" max="6152" width="44.7109375" style="1" customWidth="1"/>
    <col min="6153" max="6153" width="37.140625" style="1" customWidth="1"/>
    <col min="6154" max="6154" width="24.28515625" style="1" customWidth="1"/>
    <col min="6155" max="6155" width="24.85546875" style="1" customWidth="1"/>
    <col min="6156" max="6156" width="15" style="1" customWidth="1"/>
    <col min="6157" max="6167" width="11.7109375" style="1" customWidth="1"/>
    <col min="6168" max="6168" width="19.5703125" style="1" customWidth="1"/>
    <col min="6169" max="6169" width="20.140625" style="1" customWidth="1"/>
    <col min="6170" max="6170" width="24.140625" style="1" customWidth="1"/>
    <col min="6171" max="6400" width="11.42578125" style="1"/>
    <col min="6401" max="6401" width="4.7109375" style="1" customWidth="1"/>
    <col min="6402" max="6402" width="23.42578125" style="1" customWidth="1"/>
    <col min="6403" max="6403" width="13.42578125" style="1" customWidth="1"/>
    <col min="6404" max="6404" width="15.28515625" style="1" customWidth="1"/>
    <col min="6405" max="6405" width="12.85546875" style="1" customWidth="1"/>
    <col min="6406" max="6406" width="15.140625" style="1" customWidth="1"/>
    <col min="6407" max="6407" width="19.28515625" style="1" customWidth="1"/>
    <col min="6408" max="6408" width="44.7109375" style="1" customWidth="1"/>
    <col min="6409" max="6409" width="37.140625" style="1" customWidth="1"/>
    <col min="6410" max="6410" width="24.28515625" style="1" customWidth="1"/>
    <col min="6411" max="6411" width="24.85546875" style="1" customWidth="1"/>
    <col min="6412" max="6412" width="15" style="1" customWidth="1"/>
    <col min="6413" max="6423" width="11.7109375" style="1" customWidth="1"/>
    <col min="6424" max="6424" width="19.5703125" style="1" customWidth="1"/>
    <col min="6425" max="6425" width="20.140625" style="1" customWidth="1"/>
    <col min="6426" max="6426" width="24.140625" style="1" customWidth="1"/>
    <col min="6427" max="6656" width="11.42578125" style="1"/>
    <col min="6657" max="6657" width="4.7109375" style="1" customWidth="1"/>
    <col min="6658" max="6658" width="23.42578125" style="1" customWidth="1"/>
    <col min="6659" max="6659" width="13.42578125" style="1" customWidth="1"/>
    <col min="6660" max="6660" width="15.28515625" style="1" customWidth="1"/>
    <col min="6661" max="6661" width="12.85546875" style="1" customWidth="1"/>
    <col min="6662" max="6662" width="15.140625" style="1" customWidth="1"/>
    <col min="6663" max="6663" width="19.28515625" style="1" customWidth="1"/>
    <col min="6664" max="6664" width="44.7109375" style="1" customWidth="1"/>
    <col min="6665" max="6665" width="37.140625" style="1" customWidth="1"/>
    <col min="6666" max="6666" width="24.28515625" style="1" customWidth="1"/>
    <col min="6667" max="6667" width="24.85546875" style="1" customWidth="1"/>
    <col min="6668" max="6668" width="15" style="1" customWidth="1"/>
    <col min="6669" max="6679" width="11.7109375" style="1" customWidth="1"/>
    <col min="6680" max="6680" width="19.5703125" style="1" customWidth="1"/>
    <col min="6681" max="6681" width="20.140625" style="1" customWidth="1"/>
    <col min="6682" max="6682" width="24.140625" style="1" customWidth="1"/>
    <col min="6683" max="6912" width="11.42578125" style="1"/>
    <col min="6913" max="6913" width="4.7109375" style="1" customWidth="1"/>
    <col min="6914" max="6914" width="23.42578125" style="1" customWidth="1"/>
    <col min="6915" max="6915" width="13.42578125" style="1" customWidth="1"/>
    <col min="6916" max="6916" width="15.28515625" style="1" customWidth="1"/>
    <col min="6917" max="6917" width="12.85546875" style="1" customWidth="1"/>
    <col min="6918" max="6918" width="15.140625" style="1" customWidth="1"/>
    <col min="6919" max="6919" width="19.28515625" style="1" customWidth="1"/>
    <col min="6920" max="6920" width="44.7109375" style="1" customWidth="1"/>
    <col min="6921" max="6921" width="37.140625" style="1" customWidth="1"/>
    <col min="6922" max="6922" width="24.28515625" style="1" customWidth="1"/>
    <col min="6923" max="6923" width="24.85546875" style="1" customWidth="1"/>
    <col min="6924" max="6924" width="15" style="1" customWidth="1"/>
    <col min="6925" max="6935" width="11.7109375" style="1" customWidth="1"/>
    <col min="6936" max="6936" width="19.5703125" style="1" customWidth="1"/>
    <col min="6937" max="6937" width="20.140625" style="1" customWidth="1"/>
    <col min="6938" max="6938" width="24.140625" style="1" customWidth="1"/>
    <col min="6939" max="7168" width="11.42578125" style="1"/>
    <col min="7169" max="7169" width="4.7109375" style="1" customWidth="1"/>
    <col min="7170" max="7170" width="23.42578125" style="1" customWidth="1"/>
    <col min="7171" max="7171" width="13.42578125" style="1" customWidth="1"/>
    <col min="7172" max="7172" width="15.28515625" style="1" customWidth="1"/>
    <col min="7173" max="7173" width="12.85546875" style="1" customWidth="1"/>
    <col min="7174" max="7174" width="15.140625" style="1" customWidth="1"/>
    <col min="7175" max="7175" width="19.28515625" style="1" customWidth="1"/>
    <col min="7176" max="7176" width="44.7109375" style="1" customWidth="1"/>
    <col min="7177" max="7177" width="37.140625" style="1" customWidth="1"/>
    <col min="7178" max="7178" width="24.28515625" style="1" customWidth="1"/>
    <col min="7179" max="7179" width="24.85546875" style="1" customWidth="1"/>
    <col min="7180" max="7180" width="15" style="1" customWidth="1"/>
    <col min="7181" max="7191" width="11.7109375" style="1" customWidth="1"/>
    <col min="7192" max="7192" width="19.5703125" style="1" customWidth="1"/>
    <col min="7193" max="7193" width="20.140625" style="1" customWidth="1"/>
    <col min="7194" max="7194" width="24.140625" style="1" customWidth="1"/>
    <col min="7195" max="7424" width="11.42578125" style="1"/>
    <col min="7425" max="7425" width="4.7109375" style="1" customWidth="1"/>
    <col min="7426" max="7426" width="23.42578125" style="1" customWidth="1"/>
    <col min="7427" max="7427" width="13.42578125" style="1" customWidth="1"/>
    <col min="7428" max="7428" width="15.28515625" style="1" customWidth="1"/>
    <col min="7429" max="7429" width="12.85546875" style="1" customWidth="1"/>
    <col min="7430" max="7430" width="15.140625" style="1" customWidth="1"/>
    <col min="7431" max="7431" width="19.28515625" style="1" customWidth="1"/>
    <col min="7432" max="7432" width="44.7109375" style="1" customWidth="1"/>
    <col min="7433" max="7433" width="37.140625" style="1" customWidth="1"/>
    <col min="7434" max="7434" width="24.28515625" style="1" customWidth="1"/>
    <col min="7435" max="7435" width="24.85546875" style="1" customWidth="1"/>
    <col min="7436" max="7436" width="15" style="1" customWidth="1"/>
    <col min="7437" max="7447" width="11.7109375" style="1" customWidth="1"/>
    <col min="7448" max="7448" width="19.5703125" style="1" customWidth="1"/>
    <col min="7449" max="7449" width="20.140625" style="1" customWidth="1"/>
    <col min="7450" max="7450" width="24.140625" style="1" customWidth="1"/>
    <col min="7451" max="7680" width="11.42578125" style="1"/>
    <col min="7681" max="7681" width="4.7109375" style="1" customWidth="1"/>
    <col min="7682" max="7682" width="23.42578125" style="1" customWidth="1"/>
    <col min="7683" max="7683" width="13.42578125" style="1" customWidth="1"/>
    <col min="7684" max="7684" width="15.28515625" style="1" customWidth="1"/>
    <col min="7685" max="7685" width="12.85546875" style="1" customWidth="1"/>
    <col min="7686" max="7686" width="15.140625" style="1" customWidth="1"/>
    <col min="7687" max="7687" width="19.28515625" style="1" customWidth="1"/>
    <col min="7688" max="7688" width="44.7109375" style="1" customWidth="1"/>
    <col min="7689" max="7689" width="37.140625" style="1" customWidth="1"/>
    <col min="7690" max="7690" width="24.28515625" style="1" customWidth="1"/>
    <col min="7691" max="7691" width="24.85546875" style="1" customWidth="1"/>
    <col min="7692" max="7692" width="15" style="1" customWidth="1"/>
    <col min="7693" max="7703" width="11.7109375" style="1" customWidth="1"/>
    <col min="7704" max="7704" width="19.5703125" style="1" customWidth="1"/>
    <col min="7705" max="7705" width="20.140625" style="1" customWidth="1"/>
    <col min="7706" max="7706" width="24.140625" style="1" customWidth="1"/>
    <col min="7707" max="7936" width="11.42578125" style="1"/>
    <col min="7937" max="7937" width="4.7109375" style="1" customWidth="1"/>
    <col min="7938" max="7938" width="23.42578125" style="1" customWidth="1"/>
    <col min="7939" max="7939" width="13.42578125" style="1" customWidth="1"/>
    <col min="7940" max="7940" width="15.28515625" style="1" customWidth="1"/>
    <col min="7941" max="7941" width="12.85546875" style="1" customWidth="1"/>
    <col min="7942" max="7942" width="15.140625" style="1" customWidth="1"/>
    <col min="7943" max="7943" width="19.28515625" style="1" customWidth="1"/>
    <col min="7944" max="7944" width="44.7109375" style="1" customWidth="1"/>
    <col min="7945" max="7945" width="37.140625" style="1" customWidth="1"/>
    <col min="7946" max="7946" width="24.28515625" style="1" customWidth="1"/>
    <col min="7947" max="7947" width="24.85546875" style="1" customWidth="1"/>
    <col min="7948" max="7948" width="15" style="1" customWidth="1"/>
    <col min="7949" max="7959" width="11.7109375" style="1" customWidth="1"/>
    <col min="7960" max="7960" width="19.5703125" style="1" customWidth="1"/>
    <col min="7961" max="7961" width="20.140625" style="1" customWidth="1"/>
    <col min="7962" max="7962" width="24.140625" style="1" customWidth="1"/>
    <col min="7963" max="8192" width="11.42578125" style="1"/>
    <col min="8193" max="8193" width="4.7109375" style="1" customWidth="1"/>
    <col min="8194" max="8194" width="23.42578125" style="1" customWidth="1"/>
    <col min="8195" max="8195" width="13.42578125" style="1" customWidth="1"/>
    <col min="8196" max="8196" width="15.28515625" style="1" customWidth="1"/>
    <col min="8197" max="8197" width="12.85546875" style="1" customWidth="1"/>
    <col min="8198" max="8198" width="15.140625" style="1" customWidth="1"/>
    <col min="8199" max="8199" width="19.28515625" style="1" customWidth="1"/>
    <col min="8200" max="8200" width="44.7109375" style="1" customWidth="1"/>
    <col min="8201" max="8201" width="37.140625" style="1" customWidth="1"/>
    <col min="8202" max="8202" width="24.28515625" style="1" customWidth="1"/>
    <col min="8203" max="8203" width="24.85546875" style="1" customWidth="1"/>
    <col min="8204" max="8204" width="15" style="1" customWidth="1"/>
    <col min="8205" max="8215" width="11.7109375" style="1" customWidth="1"/>
    <col min="8216" max="8216" width="19.5703125" style="1" customWidth="1"/>
    <col min="8217" max="8217" width="20.140625" style="1" customWidth="1"/>
    <col min="8218" max="8218" width="24.140625" style="1" customWidth="1"/>
    <col min="8219" max="8448" width="11.42578125" style="1"/>
    <col min="8449" max="8449" width="4.7109375" style="1" customWidth="1"/>
    <col min="8450" max="8450" width="23.42578125" style="1" customWidth="1"/>
    <col min="8451" max="8451" width="13.42578125" style="1" customWidth="1"/>
    <col min="8452" max="8452" width="15.28515625" style="1" customWidth="1"/>
    <col min="8453" max="8453" width="12.85546875" style="1" customWidth="1"/>
    <col min="8454" max="8454" width="15.140625" style="1" customWidth="1"/>
    <col min="8455" max="8455" width="19.28515625" style="1" customWidth="1"/>
    <col min="8456" max="8456" width="44.7109375" style="1" customWidth="1"/>
    <col min="8457" max="8457" width="37.140625" style="1" customWidth="1"/>
    <col min="8458" max="8458" width="24.28515625" style="1" customWidth="1"/>
    <col min="8459" max="8459" width="24.85546875" style="1" customWidth="1"/>
    <col min="8460" max="8460" width="15" style="1" customWidth="1"/>
    <col min="8461" max="8471" width="11.7109375" style="1" customWidth="1"/>
    <col min="8472" max="8472" width="19.5703125" style="1" customWidth="1"/>
    <col min="8473" max="8473" width="20.140625" style="1" customWidth="1"/>
    <col min="8474" max="8474" width="24.140625" style="1" customWidth="1"/>
    <col min="8475" max="8704" width="11.42578125" style="1"/>
    <col min="8705" max="8705" width="4.7109375" style="1" customWidth="1"/>
    <col min="8706" max="8706" width="23.42578125" style="1" customWidth="1"/>
    <col min="8707" max="8707" width="13.42578125" style="1" customWidth="1"/>
    <col min="8708" max="8708" width="15.28515625" style="1" customWidth="1"/>
    <col min="8709" max="8709" width="12.85546875" style="1" customWidth="1"/>
    <col min="8710" max="8710" width="15.140625" style="1" customWidth="1"/>
    <col min="8711" max="8711" width="19.28515625" style="1" customWidth="1"/>
    <col min="8712" max="8712" width="44.7109375" style="1" customWidth="1"/>
    <col min="8713" max="8713" width="37.140625" style="1" customWidth="1"/>
    <col min="8714" max="8714" width="24.28515625" style="1" customWidth="1"/>
    <col min="8715" max="8715" width="24.85546875" style="1" customWidth="1"/>
    <col min="8716" max="8716" width="15" style="1" customWidth="1"/>
    <col min="8717" max="8727" width="11.7109375" style="1" customWidth="1"/>
    <col min="8728" max="8728" width="19.5703125" style="1" customWidth="1"/>
    <col min="8729" max="8729" width="20.140625" style="1" customWidth="1"/>
    <col min="8730" max="8730" width="24.140625" style="1" customWidth="1"/>
    <col min="8731" max="8960" width="11.42578125" style="1"/>
    <col min="8961" max="8961" width="4.7109375" style="1" customWidth="1"/>
    <col min="8962" max="8962" width="23.42578125" style="1" customWidth="1"/>
    <col min="8963" max="8963" width="13.42578125" style="1" customWidth="1"/>
    <col min="8964" max="8964" width="15.28515625" style="1" customWidth="1"/>
    <col min="8965" max="8965" width="12.85546875" style="1" customWidth="1"/>
    <col min="8966" max="8966" width="15.140625" style="1" customWidth="1"/>
    <col min="8967" max="8967" width="19.28515625" style="1" customWidth="1"/>
    <col min="8968" max="8968" width="44.7109375" style="1" customWidth="1"/>
    <col min="8969" max="8969" width="37.140625" style="1" customWidth="1"/>
    <col min="8970" max="8970" width="24.28515625" style="1" customWidth="1"/>
    <col min="8971" max="8971" width="24.85546875" style="1" customWidth="1"/>
    <col min="8972" max="8972" width="15" style="1" customWidth="1"/>
    <col min="8973" max="8983" width="11.7109375" style="1" customWidth="1"/>
    <col min="8984" max="8984" width="19.5703125" style="1" customWidth="1"/>
    <col min="8985" max="8985" width="20.140625" style="1" customWidth="1"/>
    <col min="8986" max="8986" width="24.140625" style="1" customWidth="1"/>
    <col min="8987" max="9216" width="11.42578125" style="1"/>
    <col min="9217" max="9217" width="4.7109375" style="1" customWidth="1"/>
    <col min="9218" max="9218" width="23.42578125" style="1" customWidth="1"/>
    <col min="9219" max="9219" width="13.42578125" style="1" customWidth="1"/>
    <col min="9220" max="9220" width="15.28515625" style="1" customWidth="1"/>
    <col min="9221" max="9221" width="12.85546875" style="1" customWidth="1"/>
    <col min="9222" max="9222" width="15.140625" style="1" customWidth="1"/>
    <col min="9223" max="9223" width="19.28515625" style="1" customWidth="1"/>
    <col min="9224" max="9224" width="44.7109375" style="1" customWidth="1"/>
    <col min="9225" max="9225" width="37.140625" style="1" customWidth="1"/>
    <col min="9226" max="9226" width="24.28515625" style="1" customWidth="1"/>
    <col min="9227" max="9227" width="24.85546875" style="1" customWidth="1"/>
    <col min="9228" max="9228" width="15" style="1" customWidth="1"/>
    <col min="9229" max="9239" width="11.7109375" style="1" customWidth="1"/>
    <col min="9240" max="9240" width="19.5703125" style="1" customWidth="1"/>
    <col min="9241" max="9241" width="20.140625" style="1" customWidth="1"/>
    <col min="9242" max="9242" width="24.140625" style="1" customWidth="1"/>
    <col min="9243" max="9472" width="11.42578125" style="1"/>
    <col min="9473" max="9473" width="4.7109375" style="1" customWidth="1"/>
    <col min="9474" max="9474" width="23.42578125" style="1" customWidth="1"/>
    <col min="9475" max="9475" width="13.42578125" style="1" customWidth="1"/>
    <col min="9476" max="9476" width="15.28515625" style="1" customWidth="1"/>
    <col min="9477" max="9477" width="12.85546875" style="1" customWidth="1"/>
    <col min="9478" max="9478" width="15.140625" style="1" customWidth="1"/>
    <col min="9479" max="9479" width="19.28515625" style="1" customWidth="1"/>
    <col min="9480" max="9480" width="44.7109375" style="1" customWidth="1"/>
    <col min="9481" max="9481" width="37.140625" style="1" customWidth="1"/>
    <col min="9482" max="9482" width="24.28515625" style="1" customWidth="1"/>
    <col min="9483" max="9483" width="24.85546875" style="1" customWidth="1"/>
    <col min="9484" max="9484" width="15" style="1" customWidth="1"/>
    <col min="9485" max="9495" width="11.7109375" style="1" customWidth="1"/>
    <col min="9496" max="9496" width="19.5703125" style="1" customWidth="1"/>
    <col min="9497" max="9497" width="20.140625" style="1" customWidth="1"/>
    <col min="9498" max="9498" width="24.140625" style="1" customWidth="1"/>
    <col min="9499" max="9728" width="11.42578125" style="1"/>
    <col min="9729" max="9729" width="4.7109375" style="1" customWidth="1"/>
    <col min="9730" max="9730" width="23.42578125" style="1" customWidth="1"/>
    <col min="9731" max="9731" width="13.42578125" style="1" customWidth="1"/>
    <col min="9732" max="9732" width="15.28515625" style="1" customWidth="1"/>
    <col min="9733" max="9733" width="12.85546875" style="1" customWidth="1"/>
    <col min="9734" max="9734" width="15.140625" style="1" customWidth="1"/>
    <col min="9735" max="9735" width="19.28515625" style="1" customWidth="1"/>
    <col min="9736" max="9736" width="44.7109375" style="1" customWidth="1"/>
    <col min="9737" max="9737" width="37.140625" style="1" customWidth="1"/>
    <col min="9738" max="9738" width="24.28515625" style="1" customWidth="1"/>
    <col min="9739" max="9739" width="24.85546875" style="1" customWidth="1"/>
    <col min="9740" max="9740" width="15" style="1" customWidth="1"/>
    <col min="9741" max="9751" width="11.7109375" style="1" customWidth="1"/>
    <col min="9752" max="9752" width="19.5703125" style="1" customWidth="1"/>
    <col min="9753" max="9753" width="20.140625" style="1" customWidth="1"/>
    <col min="9754" max="9754" width="24.140625" style="1" customWidth="1"/>
    <col min="9755" max="9984" width="11.42578125" style="1"/>
    <col min="9985" max="9985" width="4.7109375" style="1" customWidth="1"/>
    <col min="9986" max="9986" width="23.42578125" style="1" customWidth="1"/>
    <col min="9987" max="9987" width="13.42578125" style="1" customWidth="1"/>
    <col min="9988" max="9988" width="15.28515625" style="1" customWidth="1"/>
    <col min="9989" max="9989" width="12.85546875" style="1" customWidth="1"/>
    <col min="9990" max="9990" width="15.140625" style="1" customWidth="1"/>
    <col min="9991" max="9991" width="19.28515625" style="1" customWidth="1"/>
    <col min="9992" max="9992" width="44.7109375" style="1" customWidth="1"/>
    <col min="9993" max="9993" width="37.140625" style="1" customWidth="1"/>
    <col min="9994" max="9994" width="24.28515625" style="1" customWidth="1"/>
    <col min="9995" max="9995" width="24.85546875" style="1" customWidth="1"/>
    <col min="9996" max="9996" width="15" style="1" customWidth="1"/>
    <col min="9997" max="10007" width="11.7109375" style="1" customWidth="1"/>
    <col min="10008" max="10008" width="19.5703125" style="1" customWidth="1"/>
    <col min="10009" max="10009" width="20.140625" style="1" customWidth="1"/>
    <col min="10010" max="10010" width="24.140625" style="1" customWidth="1"/>
    <col min="10011" max="10240" width="11.42578125" style="1"/>
    <col min="10241" max="10241" width="4.7109375" style="1" customWidth="1"/>
    <col min="10242" max="10242" width="23.42578125" style="1" customWidth="1"/>
    <col min="10243" max="10243" width="13.42578125" style="1" customWidth="1"/>
    <col min="10244" max="10244" width="15.28515625" style="1" customWidth="1"/>
    <col min="10245" max="10245" width="12.85546875" style="1" customWidth="1"/>
    <col min="10246" max="10246" width="15.140625" style="1" customWidth="1"/>
    <col min="10247" max="10247" width="19.28515625" style="1" customWidth="1"/>
    <col min="10248" max="10248" width="44.7109375" style="1" customWidth="1"/>
    <col min="10249" max="10249" width="37.140625" style="1" customWidth="1"/>
    <col min="10250" max="10250" width="24.28515625" style="1" customWidth="1"/>
    <col min="10251" max="10251" width="24.85546875" style="1" customWidth="1"/>
    <col min="10252" max="10252" width="15" style="1" customWidth="1"/>
    <col min="10253" max="10263" width="11.7109375" style="1" customWidth="1"/>
    <col min="10264" max="10264" width="19.5703125" style="1" customWidth="1"/>
    <col min="10265" max="10265" width="20.140625" style="1" customWidth="1"/>
    <col min="10266" max="10266" width="24.140625" style="1" customWidth="1"/>
    <col min="10267" max="10496" width="11.42578125" style="1"/>
    <col min="10497" max="10497" width="4.7109375" style="1" customWidth="1"/>
    <col min="10498" max="10498" width="23.42578125" style="1" customWidth="1"/>
    <col min="10499" max="10499" width="13.42578125" style="1" customWidth="1"/>
    <col min="10500" max="10500" width="15.28515625" style="1" customWidth="1"/>
    <col min="10501" max="10501" width="12.85546875" style="1" customWidth="1"/>
    <col min="10502" max="10502" width="15.140625" style="1" customWidth="1"/>
    <col min="10503" max="10503" width="19.28515625" style="1" customWidth="1"/>
    <col min="10504" max="10504" width="44.7109375" style="1" customWidth="1"/>
    <col min="10505" max="10505" width="37.140625" style="1" customWidth="1"/>
    <col min="10506" max="10506" width="24.28515625" style="1" customWidth="1"/>
    <col min="10507" max="10507" width="24.85546875" style="1" customWidth="1"/>
    <col min="10508" max="10508" width="15" style="1" customWidth="1"/>
    <col min="10509" max="10519" width="11.7109375" style="1" customWidth="1"/>
    <col min="10520" max="10520" width="19.5703125" style="1" customWidth="1"/>
    <col min="10521" max="10521" width="20.140625" style="1" customWidth="1"/>
    <col min="10522" max="10522" width="24.140625" style="1" customWidth="1"/>
    <col min="10523" max="10752" width="11.42578125" style="1"/>
    <col min="10753" max="10753" width="4.7109375" style="1" customWidth="1"/>
    <col min="10754" max="10754" width="23.42578125" style="1" customWidth="1"/>
    <col min="10755" max="10755" width="13.42578125" style="1" customWidth="1"/>
    <col min="10756" max="10756" width="15.28515625" style="1" customWidth="1"/>
    <col min="10757" max="10757" width="12.85546875" style="1" customWidth="1"/>
    <col min="10758" max="10758" width="15.140625" style="1" customWidth="1"/>
    <col min="10759" max="10759" width="19.28515625" style="1" customWidth="1"/>
    <col min="10760" max="10760" width="44.7109375" style="1" customWidth="1"/>
    <col min="10761" max="10761" width="37.140625" style="1" customWidth="1"/>
    <col min="10762" max="10762" width="24.28515625" style="1" customWidth="1"/>
    <col min="10763" max="10763" width="24.85546875" style="1" customWidth="1"/>
    <col min="10764" max="10764" width="15" style="1" customWidth="1"/>
    <col min="10765" max="10775" width="11.7109375" style="1" customWidth="1"/>
    <col min="10776" max="10776" width="19.5703125" style="1" customWidth="1"/>
    <col min="10777" max="10777" width="20.140625" style="1" customWidth="1"/>
    <col min="10778" max="10778" width="24.140625" style="1" customWidth="1"/>
    <col min="10779" max="11008" width="11.42578125" style="1"/>
    <col min="11009" max="11009" width="4.7109375" style="1" customWidth="1"/>
    <col min="11010" max="11010" width="23.42578125" style="1" customWidth="1"/>
    <col min="11011" max="11011" width="13.42578125" style="1" customWidth="1"/>
    <col min="11012" max="11012" width="15.28515625" style="1" customWidth="1"/>
    <col min="11013" max="11013" width="12.85546875" style="1" customWidth="1"/>
    <col min="11014" max="11014" width="15.140625" style="1" customWidth="1"/>
    <col min="11015" max="11015" width="19.28515625" style="1" customWidth="1"/>
    <col min="11016" max="11016" width="44.7109375" style="1" customWidth="1"/>
    <col min="11017" max="11017" width="37.140625" style="1" customWidth="1"/>
    <col min="11018" max="11018" width="24.28515625" style="1" customWidth="1"/>
    <col min="11019" max="11019" width="24.85546875" style="1" customWidth="1"/>
    <col min="11020" max="11020" width="15" style="1" customWidth="1"/>
    <col min="11021" max="11031" width="11.7109375" style="1" customWidth="1"/>
    <col min="11032" max="11032" width="19.5703125" style="1" customWidth="1"/>
    <col min="11033" max="11033" width="20.140625" style="1" customWidth="1"/>
    <col min="11034" max="11034" width="24.140625" style="1" customWidth="1"/>
    <col min="11035" max="11264" width="11.42578125" style="1"/>
    <col min="11265" max="11265" width="4.7109375" style="1" customWidth="1"/>
    <col min="11266" max="11266" width="23.42578125" style="1" customWidth="1"/>
    <col min="11267" max="11267" width="13.42578125" style="1" customWidth="1"/>
    <col min="11268" max="11268" width="15.28515625" style="1" customWidth="1"/>
    <col min="11269" max="11269" width="12.85546875" style="1" customWidth="1"/>
    <col min="11270" max="11270" width="15.140625" style="1" customWidth="1"/>
    <col min="11271" max="11271" width="19.28515625" style="1" customWidth="1"/>
    <col min="11272" max="11272" width="44.7109375" style="1" customWidth="1"/>
    <col min="11273" max="11273" width="37.140625" style="1" customWidth="1"/>
    <col min="11274" max="11274" width="24.28515625" style="1" customWidth="1"/>
    <col min="11275" max="11275" width="24.85546875" style="1" customWidth="1"/>
    <col min="11276" max="11276" width="15" style="1" customWidth="1"/>
    <col min="11277" max="11287" width="11.7109375" style="1" customWidth="1"/>
    <col min="11288" max="11288" width="19.5703125" style="1" customWidth="1"/>
    <col min="11289" max="11289" width="20.140625" style="1" customWidth="1"/>
    <col min="11290" max="11290" width="24.140625" style="1" customWidth="1"/>
    <col min="11291" max="11520" width="11.42578125" style="1"/>
    <col min="11521" max="11521" width="4.7109375" style="1" customWidth="1"/>
    <col min="11522" max="11522" width="23.42578125" style="1" customWidth="1"/>
    <col min="11523" max="11523" width="13.42578125" style="1" customWidth="1"/>
    <col min="11524" max="11524" width="15.28515625" style="1" customWidth="1"/>
    <col min="11525" max="11525" width="12.85546875" style="1" customWidth="1"/>
    <col min="11526" max="11526" width="15.140625" style="1" customWidth="1"/>
    <col min="11527" max="11527" width="19.28515625" style="1" customWidth="1"/>
    <col min="11528" max="11528" width="44.7109375" style="1" customWidth="1"/>
    <col min="11529" max="11529" width="37.140625" style="1" customWidth="1"/>
    <col min="11530" max="11530" width="24.28515625" style="1" customWidth="1"/>
    <col min="11531" max="11531" width="24.85546875" style="1" customWidth="1"/>
    <col min="11532" max="11532" width="15" style="1" customWidth="1"/>
    <col min="11533" max="11543" width="11.7109375" style="1" customWidth="1"/>
    <col min="11544" max="11544" width="19.5703125" style="1" customWidth="1"/>
    <col min="11545" max="11545" width="20.140625" style="1" customWidth="1"/>
    <col min="11546" max="11546" width="24.140625" style="1" customWidth="1"/>
    <col min="11547" max="11776" width="11.42578125" style="1"/>
    <col min="11777" max="11777" width="4.7109375" style="1" customWidth="1"/>
    <col min="11778" max="11778" width="23.42578125" style="1" customWidth="1"/>
    <col min="11779" max="11779" width="13.42578125" style="1" customWidth="1"/>
    <col min="11780" max="11780" width="15.28515625" style="1" customWidth="1"/>
    <col min="11781" max="11781" width="12.85546875" style="1" customWidth="1"/>
    <col min="11782" max="11782" width="15.140625" style="1" customWidth="1"/>
    <col min="11783" max="11783" width="19.28515625" style="1" customWidth="1"/>
    <col min="11784" max="11784" width="44.7109375" style="1" customWidth="1"/>
    <col min="11785" max="11785" width="37.140625" style="1" customWidth="1"/>
    <col min="11786" max="11786" width="24.28515625" style="1" customWidth="1"/>
    <col min="11787" max="11787" width="24.85546875" style="1" customWidth="1"/>
    <col min="11788" max="11788" width="15" style="1" customWidth="1"/>
    <col min="11789" max="11799" width="11.7109375" style="1" customWidth="1"/>
    <col min="11800" max="11800" width="19.5703125" style="1" customWidth="1"/>
    <col min="11801" max="11801" width="20.140625" style="1" customWidth="1"/>
    <col min="11802" max="11802" width="24.140625" style="1" customWidth="1"/>
    <col min="11803" max="12032" width="11.42578125" style="1"/>
    <col min="12033" max="12033" width="4.7109375" style="1" customWidth="1"/>
    <col min="12034" max="12034" width="23.42578125" style="1" customWidth="1"/>
    <col min="12035" max="12035" width="13.42578125" style="1" customWidth="1"/>
    <col min="12036" max="12036" width="15.28515625" style="1" customWidth="1"/>
    <col min="12037" max="12037" width="12.85546875" style="1" customWidth="1"/>
    <col min="12038" max="12038" width="15.140625" style="1" customWidth="1"/>
    <col min="12039" max="12039" width="19.28515625" style="1" customWidth="1"/>
    <col min="12040" max="12040" width="44.7109375" style="1" customWidth="1"/>
    <col min="12041" max="12041" width="37.140625" style="1" customWidth="1"/>
    <col min="12042" max="12042" width="24.28515625" style="1" customWidth="1"/>
    <col min="12043" max="12043" width="24.85546875" style="1" customWidth="1"/>
    <col min="12044" max="12044" width="15" style="1" customWidth="1"/>
    <col min="12045" max="12055" width="11.7109375" style="1" customWidth="1"/>
    <col min="12056" max="12056" width="19.5703125" style="1" customWidth="1"/>
    <col min="12057" max="12057" width="20.140625" style="1" customWidth="1"/>
    <col min="12058" max="12058" width="24.140625" style="1" customWidth="1"/>
    <col min="12059" max="12288" width="11.42578125" style="1"/>
    <col min="12289" max="12289" width="4.7109375" style="1" customWidth="1"/>
    <col min="12290" max="12290" width="23.42578125" style="1" customWidth="1"/>
    <col min="12291" max="12291" width="13.42578125" style="1" customWidth="1"/>
    <col min="12292" max="12292" width="15.28515625" style="1" customWidth="1"/>
    <col min="12293" max="12293" width="12.85546875" style="1" customWidth="1"/>
    <col min="12294" max="12294" width="15.140625" style="1" customWidth="1"/>
    <col min="12295" max="12295" width="19.28515625" style="1" customWidth="1"/>
    <col min="12296" max="12296" width="44.7109375" style="1" customWidth="1"/>
    <col min="12297" max="12297" width="37.140625" style="1" customWidth="1"/>
    <col min="12298" max="12298" width="24.28515625" style="1" customWidth="1"/>
    <col min="12299" max="12299" width="24.85546875" style="1" customWidth="1"/>
    <col min="12300" max="12300" width="15" style="1" customWidth="1"/>
    <col min="12301" max="12311" width="11.7109375" style="1" customWidth="1"/>
    <col min="12312" max="12312" width="19.5703125" style="1" customWidth="1"/>
    <col min="12313" max="12313" width="20.140625" style="1" customWidth="1"/>
    <col min="12314" max="12314" width="24.140625" style="1" customWidth="1"/>
    <col min="12315" max="12544" width="11.42578125" style="1"/>
    <col min="12545" max="12545" width="4.7109375" style="1" customWidth="1"/>
    <col min="12546" max="12546" width="23.42578125" style="1" customWidth="1"/>
    <col min="12547" max="12547" width="13.42578125" style="1" customWidth="1"/>
    <col min="12548" max="12548" width="15.28515625" style="1" customWidth="1"/>
    <col min="12549" max="12549" width="12.85546875" style="1" customWidth="1"/>
    <col min="12550" max="12550" width="15.140625" style="1" customWidth="1"/>
    <col min="12551" max="12551" width="19.28515625" style="1" customWidth="1"/>
    <col min="12552" max="12552" width="44.7109375" style="1" customWidth="1"/>
    <col min="12553" max="12553" width="37.140625" style="1" customWidth="1"/>
    <col min="12554" max="12554" width="24.28515625" style="1" customWidth="1"/>
    <col min="12555" max="12555" width="24.85546875" style="1" customWidth="1"/>
    <col min="12556" max="12556" width="15" style="1" customWidth="1"/>
    <col min="12557" max="12567" width="11.7109375" style="1" customWidth="1"/>
    <col min="12568" max="12568" width="19.5703125" style="1" customWidth="1"/>
    <col min="12569" max="12569" width="20.140625" style="1" customWidth="1"/>
    <col min="12570" max="12570" width="24.140625" style="1" customWidth="1"/>
    <col min="12571" max="12800" width="11.42578125" style="1"/>
    <col min="12801" max="12801" width="4.7109375" style="1" customWidth="1"/>
    <col min="12802" max="12802" width="23.42578125" style="1" customWidth="1"/>
    <col min="12803" max="12803" width="13.42578125" style="1" customWidth="1"/>
    <col min="12804" max="12804" width="15.28515625" style="1" customWidth="1"/>
    <col min="12805" max="12805" width="12.85546875" style="1" customWidth="1"/>
    <col min="12806" max="12806" width="15.140625" style="1" customWidth="1"/>
    <col min="12807" max="12807" width="19.28515625" style="1" customWidth="1"/>
    <col min="12808" max="12808" width="44.7109375" style="1" customWidth="1"/>
    <col min="12809" max="12809" width="37.140625" style="1" customWidth="1"/>
    <col min="12810" max="12810" width="24.28515625" style="1" customWidth="1"/>
    <col min="12811" max="12811" width="24.85546875" style="1" customWidth="1"/>
    <col min="12812" max="12812" width="15" style="1" customWidth="1"/>
    <col min="12813" max="12823" width="11.7109375" style="1" customWidth="1"/>
    <col min="12824" max="12824" width="19.5703125" style="1" customWidth="1"/>
    <col min="12825" max="12825" width="20.140625" style="1" customWidth="1"/>
    <col min="12826" max="12826" width="24.140625" style="1" customWidth="1"/>
    <col min="12827" max="13056" width="11.42578125" style="1"/>
    <col min="13057" max="13057" width="4.7109375" style="1" customWidth="1"/>
    <col min="13058" max="13058" width="23.42578125" style="1" customWidth="1"/>
    <col min="13059" max="13059" width="13.42578125" style="1" customWidth="1"/>
    <col min="13060" max="13060" width="15.28515625" style="1" customWidth="1"/>
    <col min="13061" max="13061" width="12.85546875" style="1" customWidth="1"/>
    <col min="13062" max="13062" width="15.140625" style="1" customWidth="1"/>
    <col min="13063" max="13063" width="19.28515625" style="1" customWidth="1"/>
    <col min="13064" max="13064" width="44.7109375" style="1" customWidth="1"/>
    <col min="13065" max="13065" width="37.140625" style="1" customWidth="1"/>
    <col min="13066" max="13066" width="24.28515625" style="1" customWidth="1"/>
    <col min="13067" max="13067" width="24.85546875" style="1" customWidth="1"/>
    <col min="13068" max="13068" width="15" style="1" customWidth="1"/>
    <col min="13069" max="13079" width="11.7109375" style="1" customWidth="1"/>
    <col min="13080" max="13080" width="19.5703125" style="1" customWidth="1"/>
    <col min="13081" max="13081" width="20.140625" style="1" customWidth="1"/>
    <col min="13082" max="13082" width="24.140625" style="1" customWidth="1"/>
    <col min="13083" max="13312" width="11.42578125" style="1"/>
    <col min="13313" max="13313" width="4.7109375" style="1" customWidth="1"/>
    <col min="13314" max="13314" width="23.42578125" style="1" customWidth="1"/>
    <col min="13315" max="13315" width="13.42578125" style="1" customWidth="1"/>
    <col min="13316" max="13316" width="15.28515625" style="1" customWidth="1"/>
    <col min="13317" max="13317" width="12.85546875" style="1" customWidth="1"/>
    <col min="13318" max="13318" width="15.140625" style="1" customWidth="1"/>
    <col min="13319" max="13319" width="19.28515625" style="1" customWidth="1"/>
    <col min="13320" max="13320" width="44.7109375" style="1" customWidth="1"/>
    <col min="13321" max="13321" width="37.140625" style="1" customWidth="1"/>
    <col min="13322" max="13322" width="24.28515625" style="1" customWidth="1"/>
    <col min="13323" max="13323" width="24.85546875" style="1" customWidth="1"/>
    <col min="13324" max="13324" width="15" style="1" customWidth="1"/>
    <col min="13325" max="13335" width="11.7109375" style="1" customWidth="1"/>
    <col min="13336" max="13336" width="19.5703125" style="1" customWidth="1"/>
    <col min="13337" max="13337" width="20.140625" style="1" customWidth="1"/>
    <col min="13338" max="13338" width="24.140625" style="1" customWidth="1"/>
    <col min="13339" max="13568" width="11.42578125" style="1"/>
    <col min="13569" max="13569" width="4.7109375" style="1" customWidth="1"/>
    <col min="13570" max="13570" width="23.42578125" style="1" customWidth="1"/>
    <col min="13571" max="13571" width="13.42578125" style="1" customWidth="1"/>
    <col min="13572" max="13572" width="15.28515625" style="1" customWidth="1"/>
    <col min="13573" max="13573" width="12.85546875" style="1" customWidth="1"/>
    <col min="13574" max="13574" width="15.140625" style="1" customWidth="1"/>
    <col min="13575" max="13575" width="19.28515625" style="1" customWidth="1"/>
    <col min="13576" max="13576" width="44.7109375" style="1" customWidth="1"/>
    <col min="13577" max="13577" width="37.140625" style="1" customWidth="1"/>
    <col min="13578" max="13578" width="24.28515625" style="1" customWidth="1"/>
    <col min="13579" max="13579" width="24.85546875" style="1" customWidth="1"/>
    <col min="13580" max="13580" width="15" style="1" customWidth="1"/>
    <col min="13581" max="13591" width="11.7109375" style="1" customWidth="1"/>
    <col min="13592" max="13592" width="19.5703125" style="1" customWidth="1"/>
    <col min="13593" max="13593" width="20.140625" style="1" customWidth="1"/>
    <col min="13594" max="13594" width="24.140625" style="1" customWidth="1"/>
    <col min="13595" max="13824" width="11.42578125" style="1"/>
    <col min="13825" max="13825" width="4.7109375" style="1" customWidth="1"/>
    <col min="13826" max="13826" width="23.42578125" style="1" customWidth="1"/>
    <col min="13827" max="13827" width="13.42578125" style="1" customWidth="1"/>
    <col min="13828" max="13828" width="15.28515625" style="1" customWidth="1"/>
    <col min="13829" max="13829" width="12.85546875" style="1" customWidth="1"/>
    <col min="13830" max="13830" width="15.140625" style="1" customWidth="1"/>
    <col min="13831" max="13831" width="19.28515625" style="1" customWidth="1"/>
    <col min="13832" max="13832" width="44.7109375" style="1" customWidth="1"/>
    <col min="13833" max="13833" width="37.140625" style="1" customWidth="1"/>
    <col min="13834" max="13834" width="24.28515625" style="1" customWidth="1"/>
    <col min="13835" max="13835" width="24.85546875" style="1" customWidth="1"/>
    <col min="13836" max="13836" width="15" style="1" customWidth="1"/>
    <col min="13837" max="13847" width="11.7109375" style="1" customWidth="1"/>
    <col min="13848" max="13848" width="19.5703125" style="1" customWidth="1"/>
    <col min="13849" max="13849" width="20.140625" style="1" customWidth="1"/>
    <col min="13850" max="13850" width="24.140625" style="1" customWidth="1"/>
    <col min="13851" max="14080" width="11.42578125" style="1"/>
    <col min="14081" max="14081" width="4.7109375" style="1" customWidth="1"/>
    <col min="14082" max="14082" width="23.42578125" style="1" customWidth="1"/>
    <col min="14083" max="14083" width="13.42578125" style="1" customWidth="1"/>
    <col min="14084" max="14084" width="15.28515625" style="1" customWidth="1"/>
    <col min="14085" max="14085" width="12.85546875" style="1" customWidth="1"/>
    <col min="14086" max="14086" width="15.140625" style="1" customWidth="1"/>
    <col min="14087" max="14087" width="19.28515625" style="1" customWidth="1"/>
    <col min="14088" max="14088" width="44.7109375" style="1" customWidth="1"/>
    <col min="14089" max="14089" width="37.140625" style="1" customWidth="1"/>
    <col min="14090" max="14090" width="24.28515625" style="1" customWidth="1"/>
    <col min="14091" max="14091" width="24.85546875" style="1" customWidth="1"/>
    <col min="14092" max="14092" width="15" style="1" customWidth="1"/>
    <col min="14093" max="14103" width="11.7109375" style="1" customWidth="1"/>
    <col min="14104" max="14104" width="19.5703125" style="1" customWidth="1"/>
    <col min="14105" max="14105" width="20.140625" style="1" customWidth="1"/>
    <col min="14106" max="14106" width="24.140625" style="1" customWidth="1"/>
    <col min="14107" max="14336" width="11.42578125" style="1"/>
    <col min="14337" max="14337" width="4.7109375" style="1" customWidth="1"/>
    <col min="14338" max="14338" width="23.42578125" style="1" customWidth="1"/>
    <col min="14339" max="14339" width="13.42578125" style="1" customWidth="1"/>
    <col min="14340" max="14340" width="15.28515625" style="1" customWidth="1"/>
    <col min="14341" max="14341" width="12.85546875" style="1" customWidth="1"/>
    <col min="14342" max="14342" width="15.140625" style="1" customWidth="1"/>
    <col min="14343" max="14343" width="19.28515625" style="1" customWidth="1"/>
    <col min="14344" max="14344" width="44.7109375" style="1" customWidth="1"/>
    <col min="14345" max="14345" width="37.140625" style="1" customWidth="1"/>
    <col min="14346" max="14346" width="24.28515625" style="1" customWidth="1"/>
    <col min="14347" max="14347" width="24.85546875" style="1" customWidth="1"/>
    <col min="14348" max="14348" width="15" style="1" customWidth="1"/>
    <col min="14349" max="14359" width="11.7109375" style="1" customWidth="1"/>
    <col min="14360" max="14360" width="19.5703125" style="1" customWidth="1"/>
    <col min="14361" max="14361" width="20.140625" style="1" customWidth="1"/>
    <col min="14362" max="14362" width="24.140625" style="1" customWidth="1"/>
    <col min="14363" max="14592" width="11.42578125" style="1"/>
    <col min="14593" max="14593" width="4.7109375" style="1" customWidth="1"/>
    <col min="14594" max="14594" width="23.42578125" style="1" customWidth="1"/>
    <col min="14595" max="14595" width="13.42578125" style="1" customWidth="1"/>
    <col min="14596" max="14596" width="15.28515625" style="1" customWidth="1"/>
    <col min="14597" max="14597" width="12.85546875" style="1" customWidth="1"/>
    <col min="14598" max="14598" width="15.140625" style="1" customWidth="1"/>
    <col min="14599" max="14599" width="19.28515625" style="1" customWidth="1"/>
    <col min="14600" max="14600" width="44.7109375" style="1" customWidth="1"/>
    <col min="14601" max="14601" width="37.140625" style="1" customWidth="1"/>
    <col min="14602" max="14602" width="24.28515625" style="1" customWidth="1"/>
    <col min="14603" max="14603" width="24.85546875" style="1" customWidth="1"/>
    <col min="14604" max="14604" width="15" style="1" customWidth="1"/>
    <col min="14605" max="14615" width="11.7109375" style="1" customWidth="1"/>
    <col min="14616" max="14616" width="19.5703125" style="1" customWidth="1"/>
    <col min="14617" max="14617" width="20.140625" style="1" customWidth="1"/>
    <col min="14618" max="14618" width="24.140625" style="1" customWidth="1"/>
    <col min="14619" max="14848" width="11.42578125" style="1"/>
    <col min="14849" max="14849" width="4.7109375" style="1" customWidth="1"/>
    <col min="14850" max="14850" width="23.42578125" style="1" customWidth="1"/>
    <col min="14851" max="14851" width="13.42578125" style="1" customWidth="1"/>
    <col min="14852" max="14852" width="15.28515625" style="1" customWidth="1"/>
    <col min="14853" max="14853" width="12.85546875" style="1" customWidth="1"/>
    <col min="14854" max="14854" width="15.140625" style="1" customWidth="1"/>
    <col min="14855" max="14855" width="19.28515625" style="1" customWidth="1"/>
    <col min="14856" max="14856" width="44.7109375" style="1" customWidth="1"/>
    <col min="14857" max="14857" width="37.140625" style="1" customWidth="1"/>
    <col min="14858" max="14858" width="24.28515625" style="1" customWidth="1"/>
    <col min="14859" max="14859" width="24.85546875" style="1" customWidth="1"/>
    <col min="14860" max="14860" width="15" style="1" customWidth="1"/>
    <col min="14861" max="14871" width="11.7109375" style="1" customWidth="1"/>
    <col min="14872" max="14872" width="19.5703125" style="1" customWidth="1"/>
    <col min="14873" max="14873" width="20.140625" style="1" customWidth="1"/>
    <col min="14874" max="14874" width="24.140625" style="1" customWidth="1"/>
    <col min="14875" max="15104" width="11.42578125" style="1"/>
    <col min="15105" max="15105" width="4.7109375" style="1" customWidth="1"/>
    <col min="15106" max="15106" width="23.42578125" style="1" customWidth="1"/>
    <col min="15107" max="15107" width="13.42578125" style="1" customWidth="1"/>
    <col min="15108" max="15108" width="15.28515625" style="1" customWidth="1"/>
    <col min="15109" max="15109" width="12.85546875" style="1" customWidth="1"/>
    <col min="15110" max="15110" width="15.140625" style="1" customWidth="1"/>
    <col min="15111" max="15111" width="19.28515625" style="1" customWidth="1"/>
    <col min="15112" max="15112" width="44.7109375" style="1" customWidth="1"/>
    <col min="15113" max="15113" width="37.140625" style="1" customWidth="1"/>
    <col min="15114" max="15114" width="24.28515625" style="1" customWidth="1"/>
    <col min="15115" max="15115" width="24.85546875" style="1" customWidth="1"/>
    <col min="15116" max="15116" width="15" style="1" customWidth="1"/>
    <col min="15117" max="15127" width="11.7109375" style="1" customWidth="1"/>
    <col min="15128" max="15128" width="19.5703125" style="1" customWidth="1"/>
    <col min="15129" max="15129" width="20.140625" style="1" customWidth="1"/>
    <col min="15130" max="15130" width="24.140625" style="1" customWidth="1"/>
    <col min="15131" max="15360" width="11.42578125" style="1"/>
    <col min="15361" max="15361" width="4.7109375" style="1" customWidth="1"/>
    <col min="15362" max="15362" width="23.42578125" style="1" customWidth="1"/>
    <col min="15363" max="15363" width="13.42578125" style="1" customWidth="1"/>
    <col min="15364" max="15364" width="15.28515625" style="1" customWidth="1"/>
    <col min="15365" max="15365" width="12.85546875" style="1" customWidth="1"/>
    <col min="15366" max="15366" width="15.140625" style="1" customWidth="1"/>
    <col min="15367" max="15367" width="19.28515625" style="1" customWidth="1"/>
    <col min="15368" max="15368" width="44.7109375" style="1" customWidth="1"/>
    <col min="15369" max="15369" width="37.140625" style="1" customWidth="1"/>
    <col min="15370" max="15370" width="24.28515625" style="1" customWidth="1"/>
    <col min="15371" max="15371" width="24.85546875" style="1" customWidth="1"/>
    <col min="15372" max="15372" width="15" style="1" customWidth="1"/>
    <col min="15373" max="15383" width="11.7109375" style="1" customWidth="1"/>
    <col min="15384" max="15384" width="19.5703125" style="1" customWidth="1"/>
    <col min="15385" max="15385" width="20.140625" style="1" customWidth="1"/>
    <col min="15386" max="15386" width="24.140625" style="1" customWidth="1"/>
    <col min="15387" max="15616" width="11.42578125" style="1"/>
    <col min="15617" max="15617" width="4.7109375" style="1" customWidth="1"/>
    <col min="15618" max="15618" width="23.42578125" style="1" customWidth="1"/>
    <col min="15619" max="15619" width="13.42578125" style="1" customWidth="1"/>
    <col min="15620" max="15620" width="15.28515625" style="1" customWidth="1"/>
    <col min="15621" max="15621" width="12.85546875" style="1" customWidth="1"/>
    <col min="15622" max="15622" width="15.140625" style="1" customWidth="1"/>
    <col min="15623" max="15623" width="19.28515625" style="1" customWidth="1"/>
    <col min="15624" max="15624" width="44.7109375" style="1" customWidth="1"/>
    <col min="15625" max="15625" width="37.140625" style="1" customWidth="1"/>
    <col min="15626" max="15626" width="24.28515625" style="1" customWidth="1"/>
    <col min="15627" max="15627" width="24.85546875" style="1" customWidth="1"/>
    <col min="15628" max="15628" width="15" style="1" customWidth="1"/>
    <col min="15629" max="15639" width="11.7109375" style="1" customWidth="1"/>
    <col min="15640" max="15640" width="19.5703125" style="1" customWidth="1"/>
    <col min="15641" max="15641" width="20.140625" style="1" customWidth="1"/>
    <col min="15642" max="15642" width="24.140625" style="1" customWidth="1"/>
    <col min="15643" max="15872" width="11.42578125" style="1"/>
    <col min="15873" max="15873" width="4.7109375" style="1" customWidth="1"/>
    <col min="15874" max="15874" width="23.42578125" style="1" customWidth="1"/>
    <col min="15875" max="15875" width="13.42578125" style="1" customWidth="1"/>
    <col min="15876" max="15876" width="15.28515625" style="1" customWidth="1"/>
    <col min="15877" max="15877" width="12.85546875" style="1" customWidth="1"/>
    <col min="15878" max="15878" width="15.140625" style="1" customWidth="1"/>
    <col min="15879" max="15879" width="19.28515625" style="1" customWidth="1"/>
    <col min="15880" max="15880" width="44.7109375" style="1" customWidth="1"/>
    <col min="15881" max="15881" width="37.140625" style="1" customWidth="1"/>
    <col min="15882" max="15882" width="24.28515625" style="1" customWidth="1"/>
    <col min="15883" max="15883" width="24.85546875" style="1" customWidth="1"/>
    <col min="15884" max="15884" width="15" style="1" customWidth="1"/>
    <col min="15885" max="15895" width="11.7109375" style="1" customWidth="1"/>
    <col min="15896" max="15896" width="19.5703125" style="1" customWidth="1"/>
    <col min="15897" max="15897" width="20.140625" style="1" customWidth="1"/>
    <col min="15898" max="15898" width="24.140625" style="1" customWidth="1"/>
    <col min="15899" max="16128" width="11.42578125" style="1"/>
    <col min="16129" max="16129" width="4.7109375" style="1" customWidth="1"/>
    <col min="16130" max="16130" width="23.42578125" style="1" customWidth="1"/>
    <col min="16131" max="16131" width="13.42578125" style="1" customWidth="1"/>
    <col min="16132" max="16132" width="15.28515625" style="1" customWidth="1"/>
    <col min="16133" max="16133" width="12.85546875" style="1" customWidth="1"/>
    <col min="16134" max="16134" width="15.140625" style="1" customWidth="1"/>
    <col min="16135" max="16135" width="19.28515625" style="1" customWidth="1"/>
    <col min="16136" max="16136" width="44.7109375" style="1" customWidth="1"/>
    <col min="16137" max="16137" width="37.140625" style="1" customWidth="1"/>
    <col min="16138" max="16138" width="24.28515625" style="1" customWidth="1"/>
    <col min="16139" max="16139" width="24.85546875" style="1" customWidth="1"/>
    <col min="16140" max="16140" width="15" style="1" customWidth="1"/>
    <col min="16141" max="16151" width="11.7109375" style="1" customWidth="1"/>
    <col min="16152" max="16152" width="19.5703125" style="1" customWidth="1"/>
    <col min="16153" max="16153" width="20.140625" style="1" customWidth="1"/>
    <col min="16154" max="16154" width="24.140625" style="1" customWidth="1"/>
    <col min="16155" max="16384" width="11.42578125" style="1"/>
  </cols>
  <sheetData>
    <row r="1" spans="1:26" s="18" customFormat="1" ht="39.75" customHeight="1" thickBot="1" x14ac:dyDescent="0.3">
      <c r="A1" s="413"/>
      <c r="B1" s="414"/>
      <c r="C1" s="399" t="s">
        <v>487</v>
      </c>
      <c r="D1" s="400"/>
      <c r="E1" s="400"/>
      <c r="F1" s="400"/>
      <c r="G1" s="400"/>
      <c r="H1" s="400"/>
      <c r="I1" s="400"/>
      <c r="J1" s="400"/>
      <c r="K1" s="400"/>
      <c r="L1" s="400"/>
      <c r="M1" s="400"/>
      <c r="N1" s="400"/>
      <c r="O1" s="400"/>
      <c r="P1" s="400"/>
      <c r="Q1" s="400"/>
      <c r="R1" s="400"/>
      <c r="S1" s="401"/>
    </row>
    <row r="2" spans="1:26" s="18" customFormat="1" ht="40.5" customHeight="1" thickBot="1" x14ac:dyDescent="0.3">
      <c r="A2" s="415"/>
      <c r="B2" s="416"/>
      <c r="C2" s="399" t="s">
        <v>18</v>
      </c>
      <c r="D2" s="400"/>
      <c r="E2" s="400"/>
      <c r="F2" s="400"/>
      <c r="G2" s="400"/>
      <c r="H2" s="400"/>
      <c r="I2" s="400"/>
      <c r="J2" s="400"/>
      <c r="K2" s="400"/>
      <c r="L2" s="400"/>
      <c r="M2" s="400"/>
      <c r="N2" s="400"/>
      <c r="O2" s="400"/>
      <c r="P2" s="400"/>
      <c r="Q2" s="400"/>
      <c r="R2" s="400"/>
      <c r="S2" s="401"/>
    </row>
    <row r="3" spans="1:26" s="18" customFormat="1" ht="42.75" customHeight="1" thickBot="1" x14ac:dyDescent="0.3">
      <c r="A3" s="415"/>
      <c r="B3" s="416"/>
      <c r="C3" s="399" t="s">
        <v>467</v>
      </c>
      <c r="D3" s="400"/>
      <c r="E3" s="400"/>
      <c r="F3" s="400"/>
      <c r="G3" s="400"/>
      <c r="H3" s="400"/>
      <c r="I3" s="400"/>
      <c r="J3" s="400"/>
      <c r="K3" s="400"/>
      <c r="L3" s="400"/>
      <c r="M3" s="400"/>
      <c r="N3" s="400"/>
      <c r="O3" s="400"/>
      <c r="P3" s="400"/>
      <c r="Q3" s="400"/>
      <c r="R3" s="400"/>
      <c r="S3" s="401"/>
    </row>
    <row r="4" spans="1:26" s="18" customFormat="1" ht="33.75" customHeight="1" thickBot="1" x14ac:dyDescent="0.3">
      <c r="A4" s="417"/>
      <c r="B4" s="418"/>
      <c r="C4" s="402" t="s">
        <v>468</v>
      </c>
      <c r="D4" s="403"/>
      <c r="E4" s="403"/>
      <c r="F4" s="403"/>
      <c r="G4" s="403"/>
      <c r="H4" s="404"/>
      <c r="I4" s="406" t="s">
        <v>469</v>
      </c>
      <c r="J4" s="406"/>
      <c r="K4" s="406"/>
      <c r="L4" s="406"/>
      <c r="M4" s="406"/>
      <c r="N4" s="406"/>
      <c r="O4" s="406"/>
      <c r="P4" s="406"/>
      <c r="Q4" s="406"/>
      <c r="R4" s="406"/>
      <c r="S4" s="407"/>
    </row>
    <row r="5" spans="1:26" ht="33.75" customHeight="1" x14ac:dyDescent="0.25"/>
    <row r="6" spans="1:26" s="19" customFormat="1" ht="30" customHeight="1" thickBot="1" x14ac:dyDescent="0.3">
      <c r="B6" s="20"/>
      <c r="C6" s="20"/>
      <c r="D6" s="21"/>
      <c r="E6" s="21"/>
      <c r="F6" s="21"/>
      <c r="G6" s="21"/>
      <c r="H6" s="21"/>
      <c r="I6" s="21"/>
      <c r="J6" s="22"/>
      <c r="K6" s="22"/>
      <c r="L6" s="22"/>
      <c r="M6" s="22"/>
      <c r="N6" s="21"/>
      <c r="O6" s="21"/>
      <c r="P6" s="21"/>
      <c r="Q6" s="21"/>
      <c r="R6" s="21"/>
      <c r="S6" s="23"/>
      <c r="T6" s="23"/>
      <c r="U6" s="23"/>
      <c r="V6" s="23"/>
      <c r="W6" s="24"/>
      <c r="X6" s="24"/>
      <c r="Y6" s="25"/>
      <c r="Z6" s="25"/>
    </row>
    <row r="7" spans="1:26" s="19" customFormat="1" ht="57.75" customHeight="1" thickBot="1" x14ac:dyDescent="0.3">
      <c r="B7" s="26" t="s">
        <v>130</v>
      </c>
      <c r="C7" s="410" t="s">
        <v>521</v>
      </c>
      <c r="D7" s="411"/>
      <c r="E7" s="411"/>
      <c r="F7" s="412"/>
      <c r="G7" s="17"/>
      <c r="H7" s="21"/>
      <c r="I7" s="21"/>
      <c r="J7" s="17"/>
      <c r="K7" s="408"/>
      <c r="L7" s="408"/>
      <c r="M7" s="408"/>
      <c r="N7" s="408"/>
      <c r="O7" s="408"/>
      <c r="P7" s="408"/>
      <c r="Q7" s="408"/>
      <c r="R7" s="408"/>
      <c r="S7" s="408"/>
      <c r="T7" s="408"/>
      <c r="U7" s="408"/>
      <c r="V7" s="408"/>
      <c r="W7" s="408"/>
      <c r="X7" s="408"/>
      <c r="Y7" s="408"/>
      <c r="Z7" s="408"/>
    </row>
    <row r="8" spans="1:26" s="19" customFormat="1" ht="39.75" customHeight="1" thickBot="1" x14ac:dyDescent="0.3">
      <c r="B8" s="27" t="s">
        <v>470</v>
      </c>
      <c r="C8" s="419" t="s">
        <v>496</v>
      </c>
      <c r="D8" s="420"/>
      <c r="E8" s="420"/>
      <c r="F8" s="421"/>
      <c r="G8" s="17"/>
      <c r="J8" s="17"/>
      <c r="K8" s="409"/>
      <c r="L8" s="409"/>
      <c r="M8" s="409"/>
      <c r="N8" s="409"/>
      <c r="O8" s="409"/>
      <c r="P8" s="409"/>
      <c r="Q8" s="409"/>
      <c r="R8" s="409"/>
      <c r="S8" s="409"/>
      <c r="T8" s="409"/>
      <c r="U8" s="409"/>
      <c r="V8" s="409"/>
      <c r="W8" s="409"/>
      <c r="X8" s="409"/>
      <c r="Y8" s="409"/>
      <c r="Z8" s="409"/>
    </row>
    <row r="9" spans="1:26" s="19" customFormat="1" ht="49.5" customHeight="1" thickBot="1" x14ac:dyDescent="0.3">
      <c r="B9" s="27" t="s">
        <v>131</v>
      </c>
      <c r="C9" s="410" t="s">
        <v>497</v>
      </c>
      <c r="D9" s="411"/>
      <c r="E9" s="411"/>
      <c r="F9" s="412"/>
      <c r="G9" s="17"/>
      <c r="J9" s="17"/>
      <c r="K9" s="213"/>
      <c r="L9" s="213"/>
      <c r="M9" s="213"/>
      <c r="N9" s="213"/>
      <c r="O9" s="213"/>
      <c r="P9" s="213"/>
      <c r="Q9" s="213"/>
      <c r="R9" s="213"/>
      <c r="S9" s="213"/>
      <c r="T9" s="213"/>
      <c r="U9" s="213"/>
      <c r="V9" s="213"/>
      <c r="W9" s="213"/>
      <c r="X9" s="213"/>
      <c r="Y9" s="213"/>
      <c r="Z9" s="213"/>
    </row>
    <row r="10" spans="1:26" s="19" customFormat="1" ht="39.75" customHeight="1" thickBot="1" x14ac:dyDescent="0.3">
      <c r="B10" s="321" t="s">
        <v>111</v>
      </c>
      <c r="C10" s="422" t="s">
        <v>427</v>
      </c>
      <c r="D10" s="423"/>
      <c r="E10" s="423"/>
      <c r="F10" s="424"/>
      <c r="G10" s="17"/>
      <c r="J10" s="17"/>
      <c r="K10" s="213"/>
      <c r="L10" s="213"/>
      <c r="M10" s="213"/>
      <c r="N10" s="213"/>
      <c r="O10" s="213"/>
      <c r="P10" s="213"/>
      <c r="Q10" s="213"/>
      <c r="R10" s="213"/>
      <c r="S10" s="213"/>
      <c r="T10" s="213"/>
      <c r="U10" s="213"/>
      <c r="V10" s="213"/>
      <c r="W10" s="213"/>
      <c r="X10" s="213"/>
      <c r="Y10" s="213"/>
      <c r="Z10" s="213"/>
    </row>
    <row r="11" spans="1:26" s="19" customFormat="1" ht="55.5" customHeight="1" x14ac:dyDescent="0.25"/>
    <row r="12" spans="1:26" s="28" customFormat="1" ht="45" customHeight="1" x14ac:dyDescent="0.2">
      <c r="A12" s="425" t="s">
        <v>132</v>
      </c>
      <c r="B12" s="425"/>
      <c r="C12" s="425"/>
      <c r="D12" s="425"/>
      <c r="E12" s="425"/>
      <c r="F12" s="425"/>
      <c r="G12" s="425"/>
      <c r="H12" s="425"/>
      <c r="I12" s="425"/>
      <c r="J12" s="425"/>
      <c r="K12" s="425"/>
      <c r="L12" s="425"/>
      <c r="M12" s="425"/>
      <c r="N12" s="425"/>
      <c r="O12" s="425"/>
      <c r="P12" s="425"/>
      <c r="Q12" s="425"/>
      <c r="R12" s="425"/>
      <c r="S12" s="425"/>
      <c r="T12" s="425"/>
      <c r="U12" s="425"/>
      <c r="V12" s="425"/>
      <c r="W12" s="425"/>
      <c r="X12" s="425"/>
      <c r="Y12" s="425"/>
      <c r="Z12" s="425"/>
    </row>
    <row r="13" spans="1:26" s="29" customFormat="1" ht="42.75" customHeight="1" x14ac:dyDescent="0.25">
      <c r="A13" s="405" t="s">
        <v>133</v>
      </c>
      <c r="B13" s="405" t="s">
        <v>134</v>
      </c>
      <c r="C13" s="405"/>
      <c r="D13" s="405"/>
      <c r="E13" s="405"/>
      <c r="F13" s="405" t="s">
        <v>135</v>
      </c>
      <c r="G13" s="428" t="s">
        <v>136</v>
      </c>
      <c r="H13" s="429"/>
      <c r="I13" s="405" t="s">
        <v>137</v>
      </c>
      <c r="J13" s="405" t="s">
        <v>138</v>
      </c>
      <c r="K13" s="405" t="s">
        <v>139</v>
      </c>
      <c r="L13" s="428" t="s">
        <v>471</v>
      </c>
      <c r="M13" s="429"/>
      <c r="N13" s="429"/>
      <c r="O13" s="429"/>
      <c r="P13" s="429"/>
      <c r="Q13" s="429"/>
      <c r="R13" s="429"/>
      <c r="S13" s="429"/>
      <c r="T13" s="429"/>
      <c r="U13" s="429"/>
      <c r="V13" s="429"/>
      <c r="W13" s="429"/>
      <c r="X13" s="429"/>
      <c r="Y13" s="429"/>
      <c r="Z13" s="430"/>
    </row>
    <row r="14" spans="1:26" s="29" customFormat="1" ht="60.75" customHeight="1" x14ac:dyDescent="0.25">
      <c r="A14" s="405"/>
      <c r="B14" s="211" t="s">
        <v>140</v>
      </c>
      <c r="C14" s="211" t="s">
        <v>141</v>
      </c>
      <c r="D14" s="211" t="s">
        <v>142</v>
      </c>
      <c r="E14" s="211" t="s">
        <v>143</v>
      </c>
      <c r="F14" s="405"/>
      <c r="G14" s="211" t="s">
        <v>144</v>
      </c>
      <c r="H14" s="212" t="s">
        <v>472</v>
      </c>
      <c r="I14" s="405"/>
      <c r="J14" s="405"/>
      <c r="K14" s="405"/>
      <c r="L14" s="30" t="s">
        <v>145</v>
      </c>
      <c r="M14" s="30" t="s">
        <v>146</v>
      </c>
      <c r="N14" s="30" t="s">
        <v>147</v>
      </c>
      <c r="O14" s="30" t="s">
        <v>148</v>
      </c>
      <c r="P14" s="30" t="s">
        <v>149</v>
      </c>
      <c r="Q14" s="30" t="s">
        <v>150</v>
      </c>
      <c r="R14" s="30" t="s">
        <v>151</v>
      </c>
      <c r="S14" s="30" t="s">
        <v>152</v>
      </c>
      <c r="T14" s="30" t="s">
        <v>153</v>
      </c>
      <c r="U14" s="30" t="s">
        <v>154</v>
      </c>
      <c r="V14" s="30" t="s">
        <v>155</v>
      </c>
      <c r="W14" s="30" t="s">
        <v>156</v>
      </c>
      <c r="X14" s="30" t="s">
        <v>157</v>
      </c>
      <c r="Y14" s="426" t="s">
        <v>158</v>
      </c>
      <c r="Z14" s="426"/>
    </row>
    <row r="15" spans="1:26" s="31" customFormat="1" ht="59.25" customHeight="1" x14ac:dyDescent="0.2">
      <c r="A15" s="395">
        <v>1</v>
      </c>
      <c r="B15" s="396" t="s">
        <v>474</v>
      </c>
      <c r="C15" s="396" t="s">
        <v>475</v>
      </c>
      <c r="D15" s="396" t="s">
        <v>476</v>
      </c>
      <c r="E15" s="396" t="s">
        <v>477</v>
      </c>
      <c r="F15" s="396" t="s">
        <v>473</v>
      </c>
      <c r="G15" s="431" t="s">
        <v>387</v>
      </c>
      <c r="H15" s="431" t="s">
        <v>495</v>
      </c>
      <c r="I15" s="435" t="str">
        <f>+'HV 1_SUBSECRET'!F9</f>
        <v>1. Fortalecer el 100% de la gestión administrativa, operativa y de seguimiento a las funciones de la SGJ</v>
      </c>
      <c r="J15" s="434" t="str">
        <f>+'HV 1_SUBSECRET'!C15</f>
        <v>Fortalecimiento a la gestión administrativa, operativa y de seguimiento a las funciones de la SGJ</v>
      </c>
      <c r="K15" s="214" t="str">
        <f>+'HV 1_SUBSECRET'!C22</f>
        <v>Porcentaje de avance de las actividades</v>
      </c>
      <c r="L15" s="223">
        <f>+'HV 1_SUBSECRET'!C30</f>
        <v>0</v>
      </c>
      <c r="M15" s="223">
        <f>+'HV 1_SUBSECRET'!C31</f>
        <v>0</v>
      </c>
      <c r="N15" s="223">
        <f>+'HV 1_SUBSECRET'!C32</f>
        <v>0.4</v>
      </c>
      <c r="O15" s="223">
        <f>+'HV 1_SUBSECRET'!C33</f>
        <v>0</v>
      </c>
      <c r="P15" s="223">
        <f>+'HV 1_SUBSECRET'!C34</f>
        <v>0</v>
      </c>
      <c r="Q15" s="223">
        <f>+'HV 1_SUBSECRET'!C35</f>
        <v>0.57999999999999996</v>
      </c>
      <c r="R15" s="223">
        <f>+'HV 1_SUBSECRET'!C36</f>
        <v>0</v>
      </c>
      <c r="S15" s="223">
        <f>+'HV 1_SUBSECRET'!C37</f>
        <v>0</v>
      </c>
      <c r="T15" s="223">
        <f>+'HV 1_SUBSECRET'!C38</f>
        <v>0</v>
      </c>
      <c r="U15" s="223">
        <f>+'HV 1_SUBSECRET'!C39</f>
        <v>0</v>
      </c>
      <c r="V15" s="223">
        <f>+'HV 1_SUBSECRET'!C40</f>
        <v>0</v>
      </c>
      <c r="W15" s="223">
        <f>+'HV 1_SUBSECRET'!C41</f>
        <v>0.02</v>
      </c>
      <c r="X15" s="310">
        <f>SUM(L15:W15)</f>
        <v>1</v>
      </c>
      <c r="Y15" s="427" t="str">
        <f>+'HV 1_SUBSECRET'!C42</f>
        <v>La subsecretaria de Gestión Jurídica para el cuarto trimestre suscribio 8 contratos de prestacion de servicios,logrando asi una ejecución presupuestal del 100% de la meta programada para la Subsecretaria en el PAA.</v>
      </c>
      <c r="Z15" s="427"/>
    </row>
    <row r="16" spans="1:26" s="31" customFormat="1" ht="59.25" customHeight="1" x14ac:dyDescent="0.2">
      <c r="A16" s="395"/>
      <c r="B16" s="397"/>
      <c r="C16" s="397"/>
      <c r="D16" s="397"/>
      <c r="E16" s="397"/>
      <c r="F16" s="397"/>
      <c r="G16" s="432"/>
      <c r="H16" s="432"/>
      <c r="I16" s="435"/>
      <c r="J16" s="434"/>
      <c r="K16" s="214" t="str">
        <f>+'HV 1_SUBSECRET'!F22</f>
        <v>Porcentaje total de actividades programadas</v>
      </c>
      <c r="L16" s="223">
        <f>+'HV 1_SUBSECRET'!E30</f>
        <v>0</v>
      </c>
      <c r="M16" s="223">
        <f>+'HV 1_SUBSECRET'!E31</f>
        <v>0</v>
      </c>
      <c r="N16" s="223">
        <f>+'HV 1_SUBSECRET'!E32</f>
        <v>0.4</v>
      </c>
      <c r="O16" s="223">
        <f>+'HV 1_SUBSECRET'!E33</f>
        <v>0</v>
      </c>
      <c r="P16" s="223">
        <f>+'HV 1_SUBSECRET'!E34</f>
        <v>0</v>
      </c>
      <c r="Q16" s="223">
        <f>+'HV 1_SUBSECRET'!E35</f>
        <v>0.57999999999999996</v>
      </c>
      <c r="R16" s="223">
        <f>+'HV 1_SUBSECRET'!E36</f>
        <v>0</v>
      </c>
      <c r="S16" s="223">
        <f>+'HV 1_SUBSECRET'!E37</f>
        <v>0</v>
      </c>
      <c r="T16" s="223">
        <f>+'HV 1_SUBSECRET'!E38</f>
        <v>0</v>
      </c>
      <c r="U16" s="223">
        <f>+'HV 1_SUBSECRET'!E39</f>
        <v>0</v>
      </c>
      <c r="V16" s="223">
        <f>+'HV 1_SUBSECRET'!E40</f>
        <v>0</v>
      </c>
      <c r="W16" s="223">
        <f>+'HV 1_SUBSECRET'!E41</f>
        <v>0.02</v>
      </c>
      <c r="X16" s="310">
        <f>SUM(L16:W16)</f>
        <v>1</v>
      </c>
      <c r="Y16" s="427"/>
      <c r="Z16" s="427"/>
    </row>
    <row r="17" spans="1:26" s="31" customFormat="1" ht="97.5" customHeight="1" x14ac:dyDescent="0.2">
      <c r="A17" s="395"/>
      <c r="B17" s="398"/>
      <c r="C17" s="398"/>
      <c r="D17" s="398"/>
      <c r="E17" s="398"/>
      <c r="F17" s="398"/>
      <c r="G17" s="433"/>
      <c r="H17" s="433"/>
      <c r="I17" s="435"/>
      <c r="J17" s="434"/>
      <c r="K17" s="218" t="s">
        <v>159</v>
      </c>
      <c r="L17" s="224" t="e">
        <f>+L15/L16</f>
        <v>#DIV/0!</v>
      </c>
      <c r="M17" s="225" t="e">
        <f t="shared" ref="M17:W17" si="0">+M15/M16</f>
        <v>#DIV/0!</v>
      </c>
      <c r="N17" s="225">
        <f t="shared" si="0"/>
        <v>1</v>
      </c>
      <c r="O17" s="225" t="e">
        <f t="shared" si="0"/>
        <v>#DIV/0!</v>
      </c>
      <c r="P17" s="225" t="e">
        <f t="shared" si="0"/>
        <v>#DIV/0!</v>
      </c>
      <c r="Q17" s="225">
        <f t="shared" si="0"/>
        <v>1</v>
      </c>
      <c r="R17" s="226" t="e">
        <f t="shared" si="0"/>
        <v>#DIV/0!</v>
      </c>
      <c r="S17" s="226" t="e">
        <f t="shared" si="0"/>
        <v>#DIV/0!</v>
      </c>
      <c r="T17" s="226" t="e">
        <f t="shared" si="0"/>
        <v>#DIV/0!</v>
      </c>
      <c r="U17" s="226" t="e">
        <f t="shared" si="0"/>
        <v>#DIV/0!</v>
      </c>
      <c r="V17" s="226" t="e">
        <f t="shared" si="0"/>
        <v>#DIV/0!</v>
      </c>
      <c r="W17" s="226">
        <f t="shared" si="0"/>
        <v>1</v>
      </c>
      <c r="X17" s="228">
        <f>+X15/X16</f>
        <v>1</v>
      </c>
      <c r="Y17" s="427"/>
      <c r="Z17" s="427"/>
    </row>
    <row r="18" spans="1:26" s="215" customFormat="1" ht="70.5" customHeight="1" x14ac:dyDescent="0.25">
      <c r="A18" s="395">
        <v>3</v>
      </c>
      <c r="B18" s="396" t="s">
        <v>474</v>
      </c>
      <c r="C18" s="396" t="s">
        <v>475</v>
      </c>
      <c r="D18" s="396" t="s">
        <v>476</v>
      </c>
      <c r="E18" s="396" t="s">
        <v>477</v>
      </c>
      <c r="F18" s="396" t="s">
        <v>473</v>
      </c>
      <c r="G18" s="431" t="s">
        <v>387</v>
      </c>
      <c r="H18" s="431" t="s">
        <v>495</v>
      </c>
      <c r="I18" s="435" t="str">
        <f>+'HV 2 Dir.Reprt_Jud'!F9</f>
        <v>2. Soportar el 100% de las acciones propias de la Dirección de Representación Judicial</v>
      </c>
      <c r="J18" s="434" t="str">
        <f>+'HV 2 Dir.Reprt_Jud'!C15</f>
        <v xml:space="preserve">Soportar las acciones propias de la Direccion de Representacion Judicial </v>
      </c>
      <c r="K18" s="214" t="str">
        <f>+'HV 2 Dir.Reprt_Jud'!C22</f>
        <v>Porcentaje de avance de las actividades</v>
      </c>
      <c r="L18" s="227">
        <f>+'HV 2 Dir.Reprt_Jud'!C30</f>
        <v>0</v>
      </c>
      <c r="M18" s="227">
        <f>+'HV 2 Dir.Reprt_Jud'!C31</f>
        <v>0</v>
      </c>
      <c r="N18" s="227">
        <f>+'HV 2 Dir.Reprt_Jud'!C32</f>
        <v>0.65</v>
      </c>
      <c r="O18" s="227">
        <f>+'HV 2 Dir.Reprt_Jud'!C33</f>
        <v>0</v>
      </c>
      <c r="P18" s="227">
        <f>+'HV 2 Dir.Reprt_Jud'!C34</f>
        <v>0</v>
      </c>
      <c r="Q18" s="227">
        <f>+'HV 2 Dir.Reprt_Jud'!C35</f>
        <v>0.33</v>
      </c>
      <c r="R18" s="223">
        <f>+'HV 2 Dir.Reprt_Jud'!C36</f>
        <v>0</v>
      </c>
      <c r="S18" s="223">
        <f>+'HV 2 Dir.Reprt_Jud'!C37</f>
        <v>0</v>
      </c>
      <c r="T18" s="223">
        <f>+'HV 2 Dir.Reprt_Jud'!C38</f>
        <v>0</v>
      </c>
      <c r="U18" s="223">
        <f>+'HV 2 Dir.Reprt_Jud'!C39</f>
        <v>0</v>
      </c>
      <c r="V18" s="223">
        <f>+'HV 2 Dir.Reprt_Jud'!C40</f>
        <v>0</v>
      </c>
      <c r="W18" s="223">
        <f>+'HV 2 Dir.Reprt_Jud'!C41</f>
        <v>0.02</v>
      </c>
      <c r="X18" s="310">
        <f>SUM(L18:W18)</f>
        <v>1</v>
      </c>
      <c r="Y18" s="436" t="str">
        <f>+'HV 2 Dir.Reprt_Jud'!C42</f>
        <v xml:space="preserve">Se evidencia un cumplimiento  del 2% de la meta programada en el PAA, en donde se completa la magnitud programada para la vigencia 100% lo que significa que se lograron contratos que se encontraban programados para la vigencia, cumpliendo asi de manera eficaz con lo programado en el PAA. </v>
      </c>
      <c r="Z18" s="427"/>
    </row>
    <row r="19" spans="1:26" s="215" customFormat="1" ht="70.5" customHeight="1" x14ac:dyDescent="0.25">
      <c r="A19" s="395"/>
      <c r="B19" s="397"/>
      <c r="C19" s="397"/>
      <c r="D19" s="397"/>
      <c r="E19" s="397"/>
      <c r="F19" s="397"/>
      <c r="G19" s="432"/>
      <c r="H19" s="432"/>
      <c r="I19" s="435"/>
      <c r="J19" s="434"/>
      <c r="K19" s="214" t="str">
        <f>+'HV 2 Dir.Reprt_Jud'!F22</f>
        <v>Porcentaje total de actividades programadas</v>
      </c>
      <c r="L19" s="216">
        <f>+'HV 2 Dir.Reprt_Jud'!E30</f>
        <v>0</v>
      </c>
      <c r="M19" s="216">
        <f>+'HV 2 Dir.Reprt_Jud'!E31</f>
        <v>0</v>
      </c>
      <c r="N19" s="216">
        <f>+'HV 2 Dir.Reprt_Jud'!E32</f>
        <v>0.4</v>
      </c>
      <c r="O19" s="216">
        <f>+'HV 2 Dir.Reprt_Jud'!E33</f>
        <v>0</v>
      </c>
      <c r="P19" s="216">
        <f>+'HV 2 Dir.Reprt_Jud'!E34</f>
        <v>0</v>
      </c>
      <c r="Q19" s="216">
        <f>+'HV 2 Dir.Reprt_Jud'!E35</f>
        <v>0.57999999999999996</v>
      </c>
      <c r="R19" s="217">
        <f>+'HV 2 Dir.Reprt_Jud'!E36</f>
        <v>0</v>
      </c>
      <c r="S19" s="217">
        <f>+'HV 2 Dir.Reprt_Jud'!E37</f>
        <v>0</v>
      </c>
      <c r="T19" s="217">
        <f>+'HV 2 Dir.Reprt_Jud'!E38</f>
        <v>0</v>
      </c>
      <c r="U19" s="217">
        <f>+'HV 2 Dir.Reprt_Jud'!E39</f>
        <v>0</v>
      </c>
      <c r="V19" s="217">
        <f>+'HV 2 Dir.Reprt_Jud'!E40</f>
        <v>0</v>
      </c>
      <c r="W19" s="217">
        <f>+'HV 2 Dir.Reprt_Jud'!E41</f>
        <v>0.02</v>
      </c>
      <c r="X19" s="310">
        <f>SUM(L19:W19)</f>
        <v>1</v>
      </c>
      <c r="Y19" s="427"/>
      <c r="Z19" s="427"/>
    </row>
    <row r="20" spans="1:26" s="215" customFormat="1" ht="70.5" customHeight="1" x14ac:dyDescent="0.25">
      <c r="A20" s="395"/>
      <c r="B20" s="398"/>
      <c r="C20" s="398"/>
      <c r="D20" s="398"/>
      <c r="E20" s="398"/>
      <c r="F20" s="398"/>
      <c r="G20" s="433"/>
      <c r="H20" s="433"/>
      <c r="I20" s="435"/>
      <c r="J20" s="434"/>
      <c r="K20" s="218" t="s">
        <v>159</v>
      </c>
      <c r="L20" s="219" t="e">
        <f>+L18/L19</f>
        <v>#DIV/0!</v>
      </c>
      <c r="M20" s="219" t="e">
        <f t="shared" ref="M20:X20" si="1">+M18/M19</f>
        <v>#DIV/0!</v>
      </c>
      <c r="N20" s="219">
        <f t="shared" si="1"/>
        <v>1.625</v>
      </c>
      <c r="O20" s="219" t="e">
        <f t="shared" si="1"/>
        <v>#DIV/0!</v>
      </c>
      <c r="P20" s="219" t="e">
        <f t="shared" si="1"/>
        <v>#DIV/0!</v>
      </c>
      <c r="Q20" s="219">
        <f t="shared" si="1"/>
        <v>0.56896551724137934</v>
      </c>
      <c r="R20" s="220" t="e">
        <f>+R18/R19</f>
        <v>#DIV/0!</v>
      </c>
      <c r="S20" s="220" t="e">
        <f t="shared" si="1"/>
        <v>#DIV/0!</v>
      </c>
      <c r="T20" s="220" t="e">
        <f t="shared" si="1"/>
        <v>#DIV/0!</v>
      </c>
      <c r="U20" s="220" t="e">
        <f>+U18/U19</f>
        <v>#DIV/0!</v>
      </c>
      <c r="V20" s="220" t="e">
        <f t="shared" si="1"/>
        <v>#DIV/0!</v>
      </c>
      <c r="W20" s="220">
        <f t="shared" si="1"/>
        <v>1</v>
      </c>
      <c r="X20" s="221">
        <f t="shared" si="1"/>
        <v>1</v>
      </c>
      <c r="Y20" s="427"/>
      <c r="Z20" s="427"/>
    </row>
    <row r="21" spans="1:26" s="215" customFormat="1" ht="70.5" customHeight="1" x14ac:dyDescent="0.25">
      <c r="A21" s="395">
        <v>4</v>
      </c>
      <c r="B21" s="396" t="s">
        <v>474</v>
      </c>
      <c r="C21" s="396" t="s">
        <v>475</v>
      </c>
      <c r="D21" s="396" t="s">
        <v>476</v>
      </c>
      <c r="E21" s="396" t="s">
        <v>477</v>
      </c>
      <c r="F21" s="396" t="s">
        <v>473</v>
      </c>
      <c r="G21" s="431" t="s">
        <v>387</v>
      </c>
      <c r="H21" s="431" t="s">
        <v>495</v>
      </c>
      <c r="I21" s="435" t="str">
        <f>+'HV 3_Dir.Norm_concp'!F9</f>
        <v>3. Soportar el 100% de las acciones propias de la Dirección de Normatividad y Conceptos</v>
      </c>
      <c r="J21" s="434" t="str">
        <f>+'HV 3_Dir.Norm_concp'!C15</f>
        <v>Soporte a acciones propias de la Dirección de Normatividad y Conceptos</v>
      </c>
      <c r="K21" s="214" t="str">
        <f>+'HV 3_Dir.Norm_concp'!C22</f>
        <v>Porcentaje de avance de las actividades</v>
      </c>
      <c r="L21" s="217">
        <f>+'HV 3_Dir.Norm_concp'!C30</f>
        <v>0</v>
      </c>
      <c r="M21" s="217">
        <f>+'HV 3_Dir.Norm_concp'!C31</f>
        <v>0</v>
      </c>
      <c r="N21" s="217">
        <f>+'HV 3_Dir.Norm_concp'!C32</f>
        <v>0.8</v>
      </c>
      <c r="O21" s="217">
        <f>+'HV 3_Dir.Norm_concp'!C33</f>
        <v>0</v>
      </c>
      <c r="P21" s="217">
        <f>+'HV 3_Dir.Norm_concp'!C34</f>
        <v>0</v>
      </c>
      <c r="Q21" s="217">
        <f>+'HV 3_Dir.Norm_concp'!C35</f>
        <v>0.18</v>
      </c>
      <c r="R21" s="217">
        <f>+'HV 3_Dir.Norm_concp'!C36</f>
        <v>0</v>
      </c>
      <c r="S21" s="217">
        <f>+'HV 3_Dir.Norm_concp'!C37</f>
        <v>0</v>
      </c>
      <c r="T21" s="217">
        <f>+'HV 3_Dir.Norm_concp'!C38</f>
        <v>0</v>
      </c>
      <c r="U21" s="217">
        <f>+'HV 3_Dir.Norm_concp'!C39</f>
        <v>0</v>
      </c>
      <c r="V21" s="217">
        <f>+'HV 3_Dir.Norm_concp'!C40</f>
        <v>0</v>
      </c>
      <c r="W21" s="217">
        <f>+'HV 3_Dir.Norm_concp'!C41</f>
        <v>0.02</v>
      </c>
      <c r="X21" s="310">
        <f>SUM(L21:W21)</f>
        <v>1</v>
      </c>
      <c r="Y21" s="427" t="str">
        <f>+'HV 3_Dir.Norm_concp'!C42</f>
        <v>La Direcciòn de Normatividad y Conceptos para la vigencia gestionó los contratos de apoyo a la gestión necesarios para el desarrollo de las actividades programadas por la Direcciòn.</v>
      </c>
      <c r="Z21" s="427"/>
    </row>
    <row r="22" spans="1:26" s="215" customFormat="1" ht="70.5" customHeight="1" x14ac:dyDescent="0.25">
      <c r="A22" s="395"/>
      <c r="B22" s="397"/>
      <c r="C22" s="397"/>
      <c r="D22" s="397"/>
      <c r="E22" s="397"/>
      <c r="F22" s="397"/>
      <c r="G22" s="432"/>
      <c r="H22" s="432"/>
      <c r="I22" s="435"/>
      <c r="J22" s="434"/>
      <c r="K22" s="214" t="str">
        <f>+'HV 3_Dir.Norm_concp'!F22</f>
        <v>Porcentaje total de actividades programadas</v>
      </c>
      <c r="L22" s="217">
        <f>+'HV 3_Dir.Norm_concp'!E30</f>
        <v>0</v>
      </c>
      <c r="M22" s="217">
        <f>+'HV 3_Dir.Norm_concp'!E31</f>
        <v>0</v>
      </c>
      <c r="N22" s="217">
        <f>+'HV 3_Dir.Norm_concp'!E32</f>
        <v>0.8</v>
      </c>
      <c r="O22" s="217">
        <f>+'HV 3_Dir.Norm_concp'!E33</f>
        <v>0</v>
      </c>
      <c r="P22" s="217">
        <f>+'HV 3_Dir.Norm_concp'!E34</f>
        <v>0</v>
      </c>
      <c r="Q22" s="217">
        <f>+'HV 3_Dir.Norm_concp'!E35</f>
        <v>0.18</v>
      </c>
      <c r="R22" s="217">
        <f>+'HV 3_Dir.Norm_concp'!E36</f>
        <v>0</v>
      </c>
      <c r="S22" s="217">
        <f>+'HV 3_Dir.Norm_concp'!E37</f>
        <v>0</v>
      </c>
      <c r="T22" s="217">
        <f>+'HV 3_Dir.Norm_concp'!E38</f>
        <v>0</v>
      </c>
      <c r="U22" s="217">
        <f>+'HV 3_Dir.Norm_concp'!E39</f>
        <v>0</v>
      </c>
      <c r="V22" s="217">
        <f>+'HV 3_Dir.Norm_concp'!E40</f>
        <v>0</v>
      </c>
      <c r="W22" s="217">
        <f>+'HV 3_Dir.Norm_concp'!E41</f>
        <v>0.02</v>
      </c>
      <c r="X22" s="310">
        <f>SUM(L22:W22)</f>
        <v>1</v>
      </c>
      <c r="Y22" s="427"/>
      <c r="Z22" s="427"/>
    </row>
    <row r="23" spans="1:26" s="215" customFormat="1" ht="99" customHeight="1" x14ac:dyDescent="0.25">
      <c r="A23" s="395"/>
      <c r="B23" s="398"/>
      <c r="C23" s="398"/>
      <c r="D23" s="398"/>
      <c r="E23" s="398"/>
      <c r="F23" s="398"/>
      <c r="G23" s="433"/>
      <c r="H23" s="433"/>
      <c r="I23" s="435"/>
      <c r="J23" s="434"/>
      <c r="K23" s="218" t="s">
        <v>159</v>
      </c>
      <c r="L23" s="219" t="e">
        <f>+L21/L22</f>
        <v>#DIV/0!</v>
      </c>
      <c r="M23" s="219" t="e">
        <f t="shared" ref="M23:X23" si="2">+M21/M22</f>
        <v>#DIV/0!</v>
      </c>
      <c r="N23" s="219">
        <f t="shared" si="2"/>
        <v>1</v>
      </c>
      <c r="O23" s="219" t="e">
        <f t="shared" si="2"/>
        <v>#DIV/0!</v>
      </c>
      <c r="P23" s="219" t="e">
        <f t="shared" si="2"/>
        <v>#DIV/0!</v>
      </c>
      <c r="Q23" s="219">
        <f t="shared" si="2"/>
        <v>1</v>
      </c>
      <c r="R23" s="220" t="e">
        <f t="shared" si="2"/>
        <v>#DIV/0!</v>
      </c>
      <c r="S23" s="220" t="e">
        <f t="shared" si="2"/>
        <v>#DIV/0!</v>
      </c>
      <c r="T23" s="220" t="e">
        <f t="shared" si="2"/>
        <v>#DIV/0!</v>
      </c>
      <c r="U23" s="220" t="e">
        <f t="shared" si="2"/>
        <v>#DIV/0!</v>
      </c>
      <c r="V23" s="220" t="e">
        <f t="shared" si="2"/>
        <v>#DIV/0!</v>
      </c>
      <c r="W23" s="220">
        <f t="shared" si="2"/>
        <v>1</v>
      </c>
      <c r="X23" s="221">
        <f t="shared" si="2"/>
        <v>1</v>
      </c>
      <c r="Y23" s="427"/>
      <c r="Z23" s="427"/>
    </row>
    <row r="24" spans="1:26" s="215" customFormat="1" ht="70.5" customHeight="1" x14ac:dyDescent="0.25">
      <c r="A24" s="395">
        <v>5</v>
      </c>
      <c r="B24" s="396" t="s">
        <v>474</v>
      </c>
      <c r="C24" s="396" t="s">
        <v>475</v>
      </c>
      <c r="D24" s="396" t="s">
        <v>476</v>
      </c>
      <c r="E24" s="396" t="s">
        <v>477</v>
      </c>
      <c r="F24" s="396" t="s">
        <v>473</v>
      </c>
      <c r="G24" s="431" t="s">
        <v>387</v>
      </c>
      <c r="H24" s="431" t="s">
        <v>495</v>
      </c>
      <c r="I24" s="435" t="str">
        <f>+'HV 4_Dir.Contrat'!F9</f>
        <v>4. Soportar el 100% de las acciones propias de la Dirección de Contratación</v>
      </c>
      <c r="J24" s="434" t="str">
        <f>+'HV 4_Dir.Contrat'!F9</f>
        <v>4. Soportar el 100% de las acciones propias de la Dirección de Contratación</v>
      </c>
      <c r="K24" s="214" t="str">
        <f>+'HV 4_Dir.Contrat'!C22</f>
        <v>Porcentaje de avance de las actividades</v>
      </c>
      <c r="L24" s="217">
        <f>+'HV 4_Dir.Contrat'!C30</f>
        <v>0</v>
      </c>
      <c r="M24" s="217">
        <f>+'HV 4_Dir.Contrat'!C31</f>
        <v>0</v>
      </c>
      <c r="N24" s="217">
        <f>+'HV 4_Dir.Contrat'!C32</f>
        <v>0.45</v>
      </c>
      <c r="O24" s="217">
        <f>+'HV 4_Dir.Contrat'!C33</f>
        <v>0</v>
      </c>
      <c r="P24" s="217">
        <f>+'HV 4_Dir.Contrat'!C34</f>
        <v>0</v>
      </c>
      <c r="Q24" s="217">
        <f>+'HV 4_Dir.Contrat'!C35</f>
        <v>0.53</v>
      </c>
      <c r="R24" s="217">
        <f>+'HV 4_Dir.Contrat'!C36</f>
        <v>0</v>
      </c>
      <c r="S24" s="217">
        <f>+'HV 4_Dir.Contrat'!C37</f>
        <v>0</v>
      </c>
      <c r="T24" s="217">
        <f>+'HV 4_Dir.Contrat'!C38</f>
        <v>0</v>
      </c>
      <c r="U24" s="217">
        <f>+'HV 4_Dir.Contrat'!C39</f>
        <v>0</v>
      </c>
      <c r="V24" s="217">
        <f>+'HV 4_Dir.Contrat'!C40</f>
        <v>0</v>
      </c>
      <c r="W24" s="217">
        <f>+'HV 4_Dir.Contrat'!C41</f>
        <v>0.02</v>
      </c>
      <c r="X24" s="310">
        <f>SUM(L24:W24)</f>
        <v>1</v>
      </c>
      <c r="Y24" s="427" t="str">
        <f>+'HV 4_Dir.Contrat'!C42</f>
        <v>Se evidencia un cumplimiento  del 100% de la meta programada en el PAA, en donde se completa la magnitud programada para la vigencia, es importante mencionar que se liberaron saldos por cancelación anticipada de contratos, lo que quiere decir que se gestionaron de forma adecuada las reservas dejando unicamente lo que se encuentra comprometido.</v>
      </c>
      <c r="Z24" s="427"/>
    </row>
    <row r="25" spans="1:26" s="215" customFormat="1" ht="70.5" customHeight="1" x14ac:dyDescent="0.25">
      <c r="A25" s="395"/>
      <c r="B25" s="397"/>
      <c r="C25" s="397"/>
      <c r="D25" s="397"/>
      <c r="E25" s="397"/>
      <c r="F25" s="397"/>
      <c r="G25" s="432"/>
      <c r="H25" s="432"/>
      <c r="I25" s="435"/>
      <c r="J25" s="434"/>
      <c r="K25" s="214" t="str">
        <f>+'HV 4_Dir.Contrat'!F22</f>
        <v>Porcentaje total de actividades programadas</v>
      </c>
      <c r="L25" s="217">
        <f>+'HV 4_Dir.Contrat'!E30</f>
        <v>0</v>
      </c>
      <c r="M25" s="217">
        <f>+'HV 4_Dir.Contrat'!E31</f>
        <v>0</v>
      </c>
      <c r="N25" s="217">
        <f>+'HV 4_Dir.Contrat'!E32</f>
        <v>0.3</v>
      </c>
      <c r="O25" s="217">
        <f>+'HV 4_Dir.Contrat'!E33</f>
        <v>0</v>
      </c>
      <c r="P25" s="217">
        <f>+'HV 4_Dir.Contrat'!E34</f>
        <v>0</v>
      </c>
      <c r="Q25" s="217">
        <f>+'HV 4_Dir.Contrat'!E35</f>
        <v>0.68</v>
      </c>
      <c r="R25" s="217">
        <f>+'HV 4_Dir.Contrat'!E36</f>
        <v>0</v>
      </c>
      <c r="S25" s="217">
        <f>+'HV 4_Dir.Contrat'!E37</f>
        <v>0</v>
      </c>
      <c r="T25" s="217">
        <f>+'HV 4_Dir.Contrat'!E38</f>
        <v>0</v>
      </c>
      <c r="U25" s="217">
        <f>+'HV 4_Dir.Contrat'!E39</f>
        <v>0</v>
      </c>
      <c r="V25" s="217">
        <f>+'HV 4_Dir.Contrat'!E40</f>
        <v>0</v>
      </c>
      <c r="W25" s="217">
        <f>+'HV 4_Dir.Contrat'!E41</f>
        <v>0.02</v>
      </c>
      <c r="X25" s="310">
        <f>SUM(L25:W25)</f>
        <v>1</v>
      </c>
      <c r="Y25" s="427"/>
      <c r="Z25" s="427"/>
    </row>
    <row r="26" spans="1:26" s="215" customFormat="1" ht="90.75" customHeight="1" x14ac:dyDescent="0.25">
      <c r="A26" s="395"/>
      <c r="B26" s="398"/>
      <c r="C26" s="398"/>
      <c r="D26" s="398"/>
      <c r="E26" s="398"/>
      <c r="F26" s="398"/>
      <c r="G26" s="433"/>
      <c r="H26" s="433"/>
      <c r="I26" s="435"/>
      <c r="J26" s="434"/>
      <c r="K26" s="218" t="s">
        <v>159</v>
      </c>
      <c r="L26" s="219" t="e">
        <f>+L24/L25</f>
        <v>#DIV/0!</v>
      </c>
      <c r="M26" s="219" t="e">
        <f t="shared" ref="M26:X26" si="3">+M24/M25</f>
        <v>#DIV/0!</v>
      </c>
      <c r="N26" s="219">
        <f t="shared" si="3"/>
        <v>1.5</v>
      </c>
      <c r="O26" s="219" t="e">
        <f t="shared" si="3"/>
        <v>#DIV/0!</v>
      </c>
      <c r="P26" s="219" t="e">
        <f t="shared" si="3"/>
        <v>#DIV/0!</v>
      </c>
      <c r="Q26" s="219">
        <f t="shared" si="3"/>
        <v>0.77941176470588236</v>
      </c>
      <c r="R26" s="220" t="e">
        <f t="shared" si="3"/>
        <v>#DIV/0!</v>
      </c>
      <c r="S26" s="220" t="e">
        <f t="shared" si="3"/>
        <v>#DIV/0!</v>
      </c>
      <c r="T26" s="220" t="e">
        <f t="shared" si="3"/>
        <v>#DIV/0!</v>
      </c>
      <c r="U26" s="220" t="e">
        <f t="shared" si="3"/>
        <v>#DIV/0!</v>
      </c>
      <c r="V26" s="220" t="e">
        <f t="shared" si="3"/>
        <v>#DIV/0!</v>
      </c>
      <c r="W26" s="220">
        <f t="shared" si="3"/>
        <v>1</v>
      </c>
      <c r="X26" s="221">
        <f t="shared" si="3"/>
        <v>1</v>
      </c>
      <c r="Y26" s="427"/>
      <c r="Z26" s="427"/>
    </row>
    <row r="27" spans="1:26" s="215" customFormat="1" ht="70.5" customHeight="1" x14ac:dyDescent="0.25">
      <c r="A27" s="395">
        <v>6</v>
      </c>
      <c r="B27" s="396" t="s">
        <v>474</v>
      </c>
      <c r="C27" s="396" t="s">
        <v>475</v>
      </c>
      <c r="D27" s="396" t="s">
        <v>476</v>
      </c>
      <c r="E27" s="396" t="s">
        <v>477</v>
      </c>
      <c r="F27" s="396" t="s">
        <v>473</v>
      </c>
      <c r="G27" s="431" t="s">
        <v>387</v>
      </c>
      <c r="H27" s="431" t="s">
        <v>495</v>
      </c>
      <c r="I27" s="435" t="str">
        <f>+'HV 5_Dir.Cobro C'!F9</f>
        <v>5. Soportar el 100% de las acciones propias de la Dirección de Gestión de Cobro</v>
      </c>
      <c r="J27" s="395" t="str">
        <f>+'HV 5_Dir.Cobro C'!C15</f>
        <v>Soporte a las acciones propias de la Dirección de Gestión de Cobro</v>
      </c>
      <c r="K27" s="214" t="str">
        <f>+'HV 5_Dir.Cobro C'!C22</f>
        <v>Porcentaje de avance de las actividades</v>
      </c>
      <c r="L27" s="247">
        <f>+'HV 5_Dir.Cobro C'!C30</f>
        <v>0</v>
      </c>
      <c r="M27" s="247">
        <f>+'HV 5_Dir.Cobro C'!C31</f>
        <v>0</v>
      </c>
      <c r="N27" s="247">
        <f>+'HV 5_Dir.Cobro C'!C32</f>
        <v>0.3</v>
      </c>
      <c r="O27" s="247">
        <f>+'HV 5_Dir.Cobro C'!C33</f>
        <v>0</v>
      </c>
      <c r="P27" s="247">
        <f>+'HV 5_Dir.Cobro C'!C34</f>
        <v>0</v>
      </c>
      <c r="Q27" s="247">
        <f>+'HV 5_Dir.Cobro C'!C35</f>
        <v>0.43</v>
      </c>
      <c r="R27" s="247">
        <f>+'HV 5_Dir.Cobro C'!C36</f>
        <v>0</v>
      </c>
      <c r="S27" s="247">
        <f>+'HV 5_Dir.Cobro C'!C37</f>
        <v>0</v>
      </c>
      <c r="T27" s="247">
        <f>+'HV 5_Dir.Cobro C'!C38</f>
        <v>0</v>
      </c>
      <c r="U27" s="247">
        <f>+'HV 5_Dir.Cobro C'!C39</f>
        <v>0</v>
      </c>
      <c r="V27" s="247">
        <f>+'HV 5_Dir.Cobro C'!C40</f>
        <v>0</v>
      </c>
      <c r="W27" s="247">
        <f>+'HV 5_Dir.Cobro C'!C41</f>
        <v>0.27</v>
      </c>
      <c r="X27" s="310">
        <f>SUM(L27:W27)</f>
        <v>1</v>
      </c>
      <c r="Y27" s="427" t="str">
        <f>+'HV 5_Dir.Cobro C'!C42</f>
        <v>Durante el cuarto trimestre se adelantaron los  procesos de contratación  programados alcanzando el 100%, se liberaron saldos de contratos por terminación anticipada lo que quiere decir que hubo una buena gestión para dejar unicamente las reservas necesarias. A su vez hubo un proceso en el cual no se requirieron todos los recursos dispuestos, saldo que también fue liberado Se realizó la gestión necesaria para  impulsar los procesos de gestión de cobro y recuperación de la cartera a favor de la SDM, tales como contratación de personal ,suscripción del contrato de plan de medios pero no por el total programado, logrando superar la magnitud programada para la vigencia,teniendo en cuenta lo establecido en el PAA y las fechas aproximadas de adjudicación.</v>
      </c>
      <c r="Z27" s="427"/>
    </row>
    <row r="28" spans="1:26" s="215" customFormat="1" ht="70.5" customHeight="1" x14ac:dyDescent="0.25">
      <c r="A28" s="395"/>
      <c r="B28" s="397"/>
      <c r="C28" s="397"/>
      <c r="D28" s="397"/>
      <c r="E28" s="397"/>
      <c r="F28" s="397"/>
      <c r="G28" s="432"/>
      <c r="H28" s="432"/>
      <c r="I28" s="435"/>
      <c r="J28" s="395"/>
      <c r="K28" s="214" t="str">
        <f>+'HV 5_Dir.Cobro C'!F22</f>
        <v>Porcentaje total de actividades programadas</v>
      </c>
      <c r="L28" s="247">
        <f>+'HV 5_Dir.Cobro C'!E30</f>
        <v>0</v>
      </c>
      <c r="M28" s="247">
        <f>+'HV 5_Dir.Cobro C'!E31</f>
        <v>0</v>
      </c>
      <c r="N28" s="247">
        <f>+'HV 5_Dir.Cobro C'!E32</f>
        <v>0.3</v>
      </c>
      <c r="O28" s="247">
        <f>+'HV 5_Dir.Cobro C'!E33</f>
        <v>0</v>
      </c>
      <c r="P28" s="247">
        <f>+'HV 5_Dir.Cobro C'!E34</f>
        <v>0</v>
      </c>
      <c r="Q28" s="247">
        <f>+'HV 5_Dir.Cobro C'!E35</f>
        <v>0.43</v>
      </c>
      <c r="R28" s="247">
        <f>+'HV 5_Dir.Cobro C'!E36</f>
        <v>0</v>
      </c>
      <c r="S28" s="247">
        <f>+'HV 5_Dir.Cobro C'!E37</f>
        <v>0</v>
      </c>
      <c r="T28" s="247">
        <f>+'HV 5_Dir.Cobro C'!E38</f>
        <v>0</v>
      </c>
      <c r="U28" s="247">
        <f>+'HV 5_Dir.Cobro C'!E39</f>
        <v>0.1</v>
      </c>
      <c r="V28" s="247">
        <f>+'HV 5_Dir.Cobro C'!E40</f>
        <v>0</v>
      </c>
      <c r="W28" s="247">
        <f>+'HV 5_Dir.Cobro C'!E41</f>
        <v>0.17</v>
      </c>
      <c r="X28" s="310">
        <f>SUM(L28:W28)</f>
        <v>1</v>
      </c>
      <c r="Y28" s="427"/>
      <c r="Z28" s="427"/>
    </row>
    <row r="29" spans="1:26" s="215" customFormat="1" ht="83.25" customHeight="1" x14ac:dyDescent="0.25">
      <c r="A29" s="395"/>
      <c r="B29" s="398"/>
      <c r="C29" s="398"/>
      <c r="D29" s="398"/>
      <c r="E29" s="398"/>
      <c r="F29" s="398"/>
      <c r="G29" s="433"/>
      <c r="H29" s="433"/>
      <c r="I29" s="435"/>
      <c r="J29" s="395"/>
      <c r="K29" s="218" t="s">
        <v>159</v>
      </c>
      <c r="L29" s="219" t="e">
        <f>+L27/L28</f>
        <v>#DIV/0!</v>
      </c>
      <c r="M29" s="219" t="e">
        <f t="shared" ref="M29:X29" si="4">+M27/M28</f>
        <v>#DIV/0!</v>
      </c>
      <c r="N29" s="219">
        <f t="shared" si="4"/>
        <v>1</v>
      </c>
      <c r="O29" s="219" t="e">
        <f t="shared" si="4"/>
        <v>#DIV/0!</v>
      </c>
      <c r="P29" s="219" t="e">
        <f t="shared" si="4"/>
        <v>#DIV/0!</v>
      </c>
      <c r="Q29" s="219">
        <f t="shared" si="4"/>
        <v>1</v>
      </c>
      <c r="R29" s="220" t="e">
        <f t="shared" si="4"/>
        <v>#DIV/0!</v>
      </c>
      <c r="S29" s="220" t="e">
        <f t="shared" si="4"/>
        <v>#DIV/0!</v>
      </c>
      <c r="T29" s="220" t="e">
        <f t="shared" si="4"/>
        <v>#DIV/0!</v>
      </c>
      <c r="U29" s="220">
        <f t="shared" si="4"/>
        <v>0</v>
      </c>
      <c r="V29" s="220" t="e">
        <f t="shared" si="4"/>
        <v>#DIV/0!</v>
      </c>
      <c r="W29" s="220">
        <f t="shared" si="4"/>
        <v>1.588235294117647</v>
      </c>
      <c r="X29" s="221">
        <f t="shared" si="4"/>
        <v>1</v>
      </c>
      <c r="Y29" s="427"/>
      <c r="Z29" s="427"/>
    </row>
    <row r="30" spans="1:26" s="215" customFormat="1" ht="84" customHeight="1" x14ac:dyDescent="0.25">
      <c r="A30" s="395">
        <v>8</v>
      </c>
      <c r="B30" s="396" t="s">
        <v>474</v>
      </c>
      <c r="C30" s="396" t="s">
        <v>475</v>
      </c>
      <c r="D30" s="396" t="s">
        <v>476</v>
      </c>
      <c r="E30" s="396" t="s">
        <v>477</v>
      </c>
      <c r="F30" s="396" t="s">
        <v>473</v>
      </c>
      <c r="G30" s="431" t="s">
        <v>387</v>
      </c>
      <c r="H30" s="431" t="s">
        <v>495</v>
      </c>
      <c r="I30" s="435" t="str">
        <f>+'HV 6_Pasivos '!F9</f>
        <v xml:space="preserve">6. Realizar el 100% del pago de compromisos de vigencias anteriores fenecidas </v>
      </c>
      <c r="J30" s="395" t="str">
        <f>+'HV 6_Pasivos '!F9</f>
        <v xml:space="preserve">6. Realizar el 100% del pago de compromisos de vigencias anteriores fenecidas </v>
      </c>
      <c r="K30" s="214" t="str">
        <f>+'HV 6_Pasivos '!C22</f>
        <v>Presupuesto de cuentas fenecidas pagadas</v>
      </c>
      <c r="L30" s="251">
        <f>+'HV 6_Pasivos '!C30</f>
        <v>0</v>
      </c>
      <c r="M30" s="251">
        <f>+'HV 6_Pasivos '!C31</f>
        <v>0</v>
      </c>
      <c r="N30" s="251">
        <f>+'HV 6_Pasivos '!C32</f>
        <v>0</v>
      </c>
      <c r="O30" s="251">
        <f>+'HV 6_Pasivos '!C33</f>
        <v>0</v>
      </c>
      <c r="P30" s="251">
        <f>+'HV 6_Pasivos '!C34</f>
        <v>0</v>
      </c>
      <c r="Q30" s="251">
        <f>+'HV 6_Pasivos '!C35</f>
        <v>0</v>
      </c>
      <c r="R30" s="251">
        <f>+'HV 6_Pasivos '!C36</f>
        <v>0</v>
      </c>
      <c r="S30" s="251">
        <f>+'HV 6_Pasivos '!C37</f>
        <v>0</v>
      </c>
      <c r="T30" s="251">
        <f>+'HV 6_Pasivos '!C38</f>
        <v>72000000</v>
      </c>
      <c r="U30" s="251">
        <f>+'HV 6_Pasivos '!C39</f>
        <v>0</v>
      </c>
      <c r="V30" s="251">
        <f>+'HV 6_Pasivos '!C40</f>
        <v>0</v>
      </c>
      <c r="W30" s="251">
        <f>+'HV 6_Pasivos '!C41</f>
        <v>0</v>
      </c>
      <c r="X30" s="311">
        <f>SUM(L30:W30)</f>
        <v>72000000</v>
      </c>
      <c r="Y30" s="427" t="str">
        <f>+'HV 6_Pasivos '!C42</f>
        <v>Para el tercer trimestre se generó afectación de la línea, cumpliendo con anterioridad  a la fecha fijada para el 4to trimestre de la presente vigencia.</v>
      </c>
      <c r="Z30" s="427"/>
    </row>
    <row r="31" spans="1:26" s="215" customFormat="1" ht="84" customHeight="1" x14ac:dyDescent="0.25">
      <c r="A31" s="395"/>
      <c r="B31" s="397"/>
      <c r="C31" s="397"/>
      <c r="D31" s="397"/>
      <c r="E31" s="397"/>
      <c r="F31" s="397"/>
      <c r="G31" s="432"/>
      <c r="H31" s="432"/>
      <c r="I31" s="435"/>
      <c r="J31" s="395"/>
      <c r="K31" s="214" t="str">
        <f>+'HV 6_Pasivos '!F22</f>
        <v>total presupuesto de cuentas fenecidas programado en la vigencia</v>
      </c>
      <c r="L31" s="437">
        <f>+'HV 6_Pasivos '!E30</f>
        <v>72000000</v>
      </c>
      <c r="M31" s="438"/>
      <c r="N31" s="438"/>
      <c r="O31" s="438"/>
      <c r="P31" s="438"/>
      <c r="Q31" s="438"/>
      <c r="R31" s="438"/>
      <c r="S31" s="438"/>
      <c r="T31" s="438"/>
      <c r="U31" s="438"/>
      <c r="V31" s="438"/>
      <c r="W31" s="439"/>
      <c r="X31" s="311">
        <f>SUM(L31:W31)</f>
        <v>72000000</v>
      </c>
      <c r="Y31" s="427"/>
      <c r="Z31" s="427"/>
    </row>
    <row r="32" spans="1:26" s="215" customFormat="1" ht="84" customHeight="1" x14ac:dyDescent="0.25">
      <c r="A32" s="395"/>
      <c r="B32" s="398"/>
      <c r="C32" s="398"/>
      <c r="D32" s="398"/>
      <c r="E32" s="398"/>
      <c r="F32" s="398"/>
      <c r="G32" s="433"/>
      <c r="H32" s="433"/>
      <c r="I32" s="435"/>
      <c r="J32" s="395"/>
      <c r="K32" s="218" t="s">
        <v>159</v>
      </c>
      <c r="L32" s="222">
        <f>+L30/$L$31</f>
        <v>0</v>
      </c>
      <c r="M32" s="222">
        <f t="shared" ref="M32:W32" si="5">+M30/$L$31</f>
        <v>0</v>
      </c>
      <c r="N32" s="222">
        <f t="shared" si="5"/>
        <v>0</v>
      </c>
      <c r="O32" s="222">
        <f t="shared" si="5"/>
        <v>0</v>
      </c>
      <c r="P32" s="222">
        <f t="shared" si="5"/>
        <v>0</v>
      </c>
      <c r="Q32" s="222">
        <f t="shared" si="5"/>
        <v>0</v>
      </c>
      <c r="R32" s="222">
        <f t="shared" si="5"/>
        <v>0</v>
      </c>
      <c r="S32" s="222">
        <f t="shared" si="5"/>
        <v>0</v>
      </c>
      <c r="T32" s="222">
        <f t="shared" si="5"/>
        <v>1</v>
      </c>
      <c r="U32" s="222">
        <f t="shared" si="5"/>
        <v>0</v>
      </c>
      <c r="V32" s="222">
        <f t="shared" si="5"/>
        <v>0</v>
      </c>
      <c r="W32" s="222">
        <f t="shared" si="5"/>
        <v>0</v>
      </c>
      <c r="X32" s="221">
        <f t="shared" ref="M32:X32" si="6">+X30/X31</f>
        <v>1</v>
      </c>
      <c r="Y32" s="427"/>
      <c r="Z32" s="427"/>
    </row>
  </sheetData>
  <sheetProtection formatCells="0" formatColumns="0" formatRows="0"/>
  <mergeCells count="89">
    <mergeCell ref="A30:A32"/>
    <mergeCell ref="H30:H32"/>
    <mergeCell ref="I30:I32"/>
    <mergeCell ref="J30:J32"/>
    <mergeCell ref="Y30:Z32"/>
    <mergeCell ref="B30:B32"/>
    <mergeCell ref="C30:C32"/>
    <mergeCell ref="D30:D32"/>
    <mergeCell ref="E30:E32"/>
    <mergeCell ref="F30:F32"/>
    <mergeCell ref="G30:G32"/>
    <mergeCell ref="L31:W31"/>
    <mergeCell ref="A27:A29"/>
    <mergeCell ref="H27:H29"/>
    <mergeCell ref="I27:I29"/>
    <mergeCell ref="J27:J29"/>
    <mergeCell ref="Y27:Z29"/>
    <mergeCell ref="B27:B29"/>
    <mergeCell ref="C27:C29"/>
    <mergeCell ref="D27:D29"/>
    <mergeCell ref="E27:E29"/>
    <mergeCell ref="F27:F29"/>
    <mergeCell ref="G27:G29"/>
    <mergeCell ref="Y21:Z23"/>
    <mergeCell ref="A24:A26"/>
    <mergeCell ref="I24:I26"/>
    <mergeCell ref="J24:J26"/>
    <mergeCell ref="Y24:Z26"/>
    <mergeCell ref="H21:H23"/>
    <mergeCell ref="H24:H26"/>
    <mergeCell ref="B21:B23"/>
    <mergeCell ref="C21:C23"/>
    <mergeCell ref="D21:D23"/>
    <mergeCell ref="E21:E23"/>
    <mergeCell ref="F21:F23"/>
    <mergeCell ref="G21:G23"/>
    <mergeCell ref="G24:G26"/>
    <mergeCell ref="I21:I23"/>
    <mergeCell ref="J21:J23"/>
    <mergeCell ref="Y18:Z20"/>
    <mergeCell ref="B18:B20"/>
    <mergeCell ref="C18:C20"/>
    <mergeCell ref="D18:D20"/>
    <mergeCell ref="E18:E20"/>
    <mergeCell ref="F18:F20"/>
    <mergeCell ref="G18:G20"/>
    <mergeCell ref="H18:H20"/>
    <mergeCell ref="I18:I20"/>
    <mergeCell ref="J18:J20"/>
    <mergeCell ref="F15:F17"/>
    <mergeCell ref="G15:G17"/>
    <mergeCell ref="J13:J14"/>
    <mergeCell ref="K13:K14"/>
    <mergeCell ref="J15:J17"/>
    <mergeCell ref="G13:H13"/>
    <mergeCell ref="I13:I14"/>
    <mergeCell ref="I15:I17"/>
    <mergeCell ref="A1:B4"/>
    <mergeCell ref="C7:F7"/>
    <mergeCell ref="C8:F8"/>
    <mergeCell ref="C10:F10"/>
    <mergeCell ref="B24:B26"/>
    <mergeCell ref="C24:C26"/>
    <mergeCell ref="D24:D26"/>
    <mergeCell ref="E24:E26"/>
    <mergeCell ref="F24:F26"/>
    <mergeCell ref="A18:A20"/>
    <mergeCell ref="A21:A23"/>
    <mergeCell ref="A12:Z12"/>
    <mergeCell ref="Y14:Z14"/>
    <mergeCell ref="Y15:Z17"/>
    <mergeCell ref="L13:Z13"/>
    <mergeCell ref="H15:H17"/>
    <mergeCell ref="A15:A17"/>
    <mergeCell ref="B15:B17"/>
    <mergeCell ref="C15:C17"/>
    <mergeCell ref="C1:S1"/>
    <mergeCell ref="C2:S2"/>
    <mergeCell ref="C3:S3"/>
    <mergeCell ref="C4:H4"/>
    <mergeCell ref="A13:A14"/>
    <mergeCell ref="B13:E13"/>
    <mergeCell ref="F13:F14"/>
    <mergeCell ref="D15:D17"/>
    <mergeCell ref="E15:E17"/>
    <mergeCell ref="I4:S4"/>
    <mergeCell ref="K7:Z7"/>
    <mergeCell ref="K8:Z8"/>
    <mergeCell ref="C9:F9"/>
  </mergeCells>
  <pageMargins left="0.70866141732283472" right="0.70866141732283472" top="0.74803149606299213" bottom="0.74803149606299213" header="0.31496062992125984" footer="0.31496062992125984"/>
  <pageSetup scale="35" orientation="landscape"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O18"/>
  <sheetViews>
    <sheetView topLeftCell="A8" zoomScale="80" zoomScaleNormal="80" workbookViewId="0">
      <selection activeCell="K18" sqref="K18"/>
    </sheetView>
  </sheetViews>
  <sheetFormatPr baseColWidth="10" defaultRowHeight="12" x14ac:dyDescent="0.2"/>
  <cols>
    <col min="1" max="1" width="1.28515625" style="5" customWidth="1"/>
    <col min="2" max="2" width="28.140625" style="973" customWidth="1"/>
    <col min="3" max="3" width="34.5703125" style="5" customWidth="1"/>
    <col min="4" max="4" width="16.28515625" style="5" customWidth="1"/>
    <col min="5" max="5" width="5.85546875" style="5" customWidth="1"/>
    <col min="6" max="6" width="47" style="5" customWidth="1"/>
    <col min="7" max="8" width="16.140625" style="5" customWidth="1"/>
    <col min="9" max="9" width="16.28515625" style="5" customWidth="1"/>
    <col min="10" max="10" width="15.7109375" style="5" customWidth="1"/>
    <col min="11" max="11" width="37.140625" style="5" customWidth="1"/>
    <col min="12" max="107" width="11.42578125" style="5"/>
    <col min="108" max="108" width="11.42578125" style="5" customWidth="1"/>
    <col min="109" max="197" width="11.42578125" style="5"/>
    <col min="198" max="198" width="1.42578125" style="5" customWidth="1"/>
    <col min="199" max="256" width="11.42578125" style="5"/>
    <col min="257" max="257" width="1.28515625" style="5" customWidth="1"/>
    <col min="258" max="258" width="28.140625" style="5" customWidth="1"/>
    <col min="259" max="259" width="34.5703125" style="5" customWidth="1"/>
    <col min="260" max="260" width="16.28515625" style="5" customWidth="1"/>
    <col min="261" max="261" width="5.85546875" style="5" customWidth="1"/>
    <col min="262" max="262" width="47" style="5" customWidth="1"/>
    <col min="263" max="264" width="16.140625" style="5" customWidth="1"/>
    <col min="265" max="265" width="16.28515625" style="5" customWidth="1"/>
    <col min="266" max="266" width="15.7109375" style="5" customWidth="1"/>
    <col min="267" max="267" width="32" style="5" customWidth="1"/>
    <col min="268" max="363" width="11.42578125" style="5"/>
    <col min="364" max="364" width="11.42578125" style="5" customWidth="1"/>
    <col min="365" max="453" width="11.42578125" style="5"/>
    <col min="454" max="454" width="1.42578125" style="5" customWidth="1"/>
    <col min="455" max="512" width="11.42578125" style="5"/>
    <col min="513" max="513" width="1.28515625" style="5" customWidth="1"/>
    <col min="514" max="514" width="28.140625" style="5" customWidth="1"/>
    <col min="515" max="515" width="34.5703125" style="5" customWidth="1"/>
    <col min="516" max="516" width="16.28515625" style="5" customWidth="1"/>
    <col min="517" max="517" width="5.85546875" style="5" customWidth="1"/>
    <col min="518" max="518" width="47" style="5" customWidth="1"/>
    <col min="519" max="520" width="16.140625" style="5" customWidth="1"/>
    <col min="521" max="521" width="16.28515625" style="5" customWidth="1"/>
    <col min="522" max="522" width="15.7109375" style="5" customWidth="1"/>
    <col min="523" max="523" width="32" style="5" customWidth="1"/>
    <col min="524" max="619" width="11.42578125" style="5"/>
    <col min="620" max="620" width="11.42578125" style="5" customWidth="1"/>
    <col min="621" max="709" width="11.42578125" style="5"/>
    <col min="710" max="710" width="1.42578125" style="5" customWidth="1"/>
    <col min="711" max="768" width="11.42578125" style="5"/>
    <col min="769" max="769" width="1.28515625" style="5" customWidth="1"/>
    <col min="770" max="770" width="28.140625" style="5" customWidth="1"/>
    <col min="771" max="771" width="34.5703125" style="5" customWidth="1"/>
    <col min="772" max="772" width="16.28515625" style="5" customWidth="1"/>
    <col min="773" max="773" width="5.85546875" style="5" customWidth="1"/>
    <col min="774" max="774" width="47" style="5" customWidth="1"/>
    <col min="775" max="776" width="16.140625" style="5" customWidth="1"/>
    <col min="777" max="777" width="16.28515625" style="5" customWidth="1"/>
    <col min="778" max="778" width="15.7109375" style="5" customWidth="1"/>
    <col min="779" max="779" width="32" style="5" customWidth="1"/>
    <col min="780" max="875" width="11.42578125" style="5"/>
    <col min="876" max="876" width="11.42578125" style="5" customWidth="1"/>
    <col min="877" max="965" width="11.42578125" style="5"/>
    <col min="966" max="966" width="1.42578125" style="5" customWidth="1"/>
    <col min="967" max="1024" width="11.42578125" style="5"/>
    <col min="1025" max="1025" width="1.28515625" style="5" customWidth="1"/>
    <col min="1026" max="1026" width="28.140625" style="5" customWidth="1"/>
    <col min="1027" max="1027" width="34.5703125" style="5" customWidth="1"/>
    <col min="1028" max="1028" width="16.28515625" style="5" customWidth="1"/>
    <col min="1029" max="1029" width="5.85546875" style="5" customWidth="1"/>
    <col min="1030" max="1030" width="47" style="5" customWidth="1"/>
    <col min="1031" max="1032" width="16.140625" style="5" customWidth="1"/>
    <col min="1033" max="1033" width="16.28515625" style="5" customWidth="1"/>
    <col min="1034" max="1034" width="15.7109375" style="5" customWidth="1"/>
    <col min="1035" max="1035" width="32" style="5" customWidth="1"/>
    <col min="1036" max="1131" width="11.42578125" style="5"/>
    <col min="1132" max="1132" width="11.42578125" style="5" customWidth="1"/>
    <col min="1133" max="1221" width="11.42578125" style="5"/>
    <col min="1222" max="1222" width="1.42578125" style="5" customWidth="1"/>
    <col min="1223" max="1280" width="11.42578125" style="5"/>
    <col min="1281" max="1281" width="1.28515625" style="5" customWidth="1"/>
    <col min="1282" max="1282" width="28.140625" style="5" customWidth="1"/>
    <col min="1283" max="1283" width="34.5703125" style="5" customWidth="1"/>
    <col min="1284" max="1284" width="16.28515625" style="5" customWidth="1"/>
    <col min="1285" max="1285" width="5.85546875" style="5" customWidth="1"/>
    <col min="1286" max="1286" width="47" style="5" customWidth="1"/>
    <col min="1287" max="1288" width="16.140625" style="5" customWidth="1"/>
    <col min="1289" max="1289" width="16.28515625" style="5" customWidth="1"/>
    <col min="1290" max="1290" width="15.7109375" style="5" customWidth="1"/>
    <col min="1291" max="1291" width="32" style="5" customWidth="1"/>
    <col min="1292" max="1387" width="11.42578125" style="5"/>
    <col min="1388" max="1388" width="11.42578125" style="5" customWidth="1"/>
    <col min="1389" max="1477" width="11.42578125" style="5"/>
    <col min="1478" max="1478" width="1.42578125" style="5" customWidth="1"/>
    <col min="1479" max="1536" width="11.42578125" style="5"/>
    <col min="1537" max="1537" width="1.28515625" style="5" customWidth="1"/>
    <col min="1538" max="1538" width="28.140625" style="5" customWidth="1"/>
    <col min="1539" max="1539" width="34.5703125" style="5" customWidth="1"/>
    <col min="1540" max="1540" width="16.28515625" style="5" customWidth="1"/>
    <col min="1541" max="1541" width="5.85546875" style="5" customWidth="1"/>
    <col min="1542" max="1542" width="47" style="5" customWidth="1"/>
    <col min="1543" max="1544" width="16.140625" style="5" customWidth="1"/>
    <col min="1545" max="1545" width="16.28515625" style="5" customWidth="1"/>
    <col min="1546" max="1546" width="15.7109375" style="5" customWidth="1"/>
    <col min="1547" max="1547" width="32" style="5" customWidth="1"/>
    <col min="1548" max="1643" width="11.42578125" style="5"/>
    <col min="1644" max="1644" width="11.42578125" style="5" customWidth="1"/>
    <col min="1645" max="1733" width="11.42578125" style="5"/>
    <col min="1734" max="1734" width="1.42578125" style="5" customWidth="1"/>
    <col min="1735" max="1792" width="11.42578125" style="5"/>
    <col min="1793" max="1793" width="1.28515625" style="5" customWidth="1"/>
    <col min="1794" max="1794" width="28.140625" style="5" customWidth="1"/>
    <col min="1795" max="1795" width="34.5703125" style="5" customWidth="1"/>
    <col min="1796" max="1796" width="16.28515625" style="5" customWidth="1"/>
    <col min="1797" max="1797" width="5.85546875" style="5" customWidth="1"/>
    <col min="1798" max="1798" width="47" style="5" customWidth="1"/>
    <col min="1799" max="1800" width="16.140625" style="5" customWidth="1"/>
    <col min="1801" max="1801" width="16.28515625" style="5" customWidth="1"/>
    <col min="1802" max="1802" width="15.7109375" style="5" customWidth="1"/>
    <col min="1803" max="1803" width="32" style="5" customWidth="1"/>
    <col min="1804" max="1899" width="11.42578125" style="5"/>
    <col min="1900" max="1900" width="11.42578125" style="5" customWidth="1"/>
    <col min="1901" max="1989" width="11.42578125" style="5"/>
    <col min="1990" max="1990" width="1.42578125" style="5" customWidth="1"/>
    <col min="1991" max="2048" width="11.42578125" style="5"/>
    <col min="2049" max="2049" width="1.28515625" style="5" customWidth="1"/>
    <col min="2050" max="2050" width="28.140625" style="5" customWidth="1"/>
    <col min="2051" max="2051" width="34.5703125" style="5" customWidth="1"/>
    <col min="2052" max="2052" width="16.28515625" style="5" customWidth="1"/>
    <col min="2053" max="2053" width="5.85546875" style="5" customWidth="1"/>
    <col min="2054" max="2054" width="47" style="5" customWidth="1"/>
    <col min="2055" max="2056" width="16.140625" style="5" customWidth="1"/>
    <col min="2057" max="2057" width="16.28515625" style="5" customWidth="1"/>
    <col min="2058" max="2058" width="15.7109375" style="5" customWidth="1"/>
    <col min="2059" max="2059" width="32" style="5" customWidth="1"/>
    <col min="2060" max="2155" width="11.42578125" style="5"/>
    <col min="2156" max="2156" width="11.42578125" style="5" customWidth="1"/>
    <col min="2157" max="2245" width="11.42578125" style="5"/>
    <col min="2246" max="2246" width="1.42578125" style="5" customWidth="1"/>
    <col min="2247" max="2304" width="11.42578125" style="5"/>
    <col min="2305" max="2305" width="1.28515625" style="5" customWidth="1"/>
    <col min="2306" max="2306" width="28.140625" style="5" customWidth="1"/>
    <col min="2307" max="2307" width="34.5703125" style="5" customWidth="1"/>
    <col min="2308" max="2308" width="16.28515625" style="5" customWidth="1"/>
    <col min="2309" max="2309" width="5.85546875" style="5" customWidth="1"/>
    <col min="2310" max="2310" width="47" style="5" customWidth="1"/>
    <col min="2311" max="2312" width="16.140625" style="5" customWidth="1"/>
    <col min="2313" max="2313" width="16.28515625" style="5" customWidth="1"/>
    <col min="2314" max="2314" width="15.7109375" style="5" customWidth="1"/>
    <col min="2315" max="2315" width="32" style="5" customWidth="1"/>
    <col min="2316" max="2411" width="11.42578125" style="5"/>
    <col min="2412" max="2412" width="11.42578125" style="5" customWidth="1"/>
    <col min="2413" max="2501" width="11.42578125" style="5"/>
    <col min="2502" max="2502" width="1.42578125" style="5" customWidth="1"/>
    <col min="2503" max="2560" width="11.42578125" style="5"/>
    <col min="2561" max="2561" width="1.28515625" style="5" customWidth="1"/>
    <col min="2562" max="2562" width="28.140625" style="5" customWidth="1"/>
    <col min="2563" max="2563" width="34.5703125" style="5" customWidth="1"/>
    <col min="2564" max="2564" width="16.28515625" style="5" customWidth="1"/>
    <col min="2565" max="2565" width="5.85546875" style="5" customWidth="1"/>
    <col min="2566" max="2566" width="47" style="5" customWidth="1"/>
    <col min="2567" max="2568" width="16.140625" style="5" customWidth="1"/>
    <col min="2569" max="2569" width="16.28515625" style="5" customWidth="1"/>
    <col min="2570" max="2570" width="15.7109375" style="5" customWidth="1"/>
    <col min="2571" max="2571" width="32" style="5" customWidth="1"/>
    <col min="2572" max="2667" width="11.42578125" style="5"/>
    <col min="2668" max="2668" width="11.42578125" style="5" customWidth="1"/>
    <col min="2669" max="2757" width="11.42578125" style="5"/>
    <col min="2758" max="2758" width="1.42578125" style="5" customWidth="1"/>
    <col min="2759" max="2816" width="11.42578125" style="5"/>
    <col min="2817" max="2817" width="1.28515625" style="5" customWidth="1"/>
    <col min="2818" max="2818" width="28.140625" style="5" customWidth="1"/>
    <col min="2819" max="2819" width="34.5703125" style="5" customWidth="1"/>
    <col min="2820" max="2820" width="16.28515625" style="5" customWidth="1"/>
    <col min="2821" max="2821" width="5.85546875" style="5" customWidth="1"/>
    <col min="2822" max="2822" width="47" style="5" customWidth="1"/>
    <col min="2823" max="2824" width="16.140625" style="5" customWidth="1"/>
    <col min="2825" max="2825" width="16.28515625" style="5" customWidth="1"/>
    <col min="2826" max="2826" width="15.7109375" style="5" customWidth="1"/>
    <col min="2827" max="2827" width="32" style="5" customWidth="1"/>
    <col min="2828" max="2923" width="11.42578125" style="5"/>
    <col min="2924" max="2924" width="11.42578125" style="5" customWidth="1"/>
    <col min="2925" max="3013" width="11.42578125" style="5"/>
    <col min="3014" max="3014" width="1.42578125" style="5" customWidth="1"/>
    <col min="3015" max="3072" width="11.42578125" style="5"/>
    <col min="3073" max="3073" width="1.28515625" style="5" customWidth="1"/>
    <col min="3074" max="3074" width="28.140625" style="5" customWidth="1"/>
    <col min="3075" max="3075" width="34.5703125" style="5" customWidth="1"/>
    <col min="3076" max="3076" width="16.28515625" style="5" customWidth="1"/>
    <col min="3077" max="3077" width="5.85546875" style="5" customWidth="1"/>
    <col min="3078" max="3078" width="47" style="5" customWidth="1"/>
    <col min="3079" max="3080" width="16.140625" style="5" customWidth="1"/>
    <col min="3081" max="3081" width="16.28515625" style="5" customWidth="1"/>
    <col min="3082" max="3082" width="15.7109375" style="5" customWidth="1"/>
    <col min="3083" max="3083" width="32" style="5" customWidth="1"/>
    <col min="3084" max="3179" width="11.42578125" style="5"/>
    <col min="3180" max="3180" width="11.42578125" style="5" customWidth="1"/>
    <col min="3181" max="3269" width="11.42578125" style="5"/>
    <col min="3270" max="3270" width="1.42578125" style="5" customWidth="1"/>
    <col min="3271" max="3328" width="11.42578125" style="5"/>
    <col min="3329" max="3329" width="1.28515625" style="5" customWidth="1"/>
    <col min="3330" max="3330" width="28.140625" style="5" customWidth="1"/>
    <col min="3331" max="3331" width="34.5703125" style="5" customWidth="1"/>
    <col min="3332" max="3332" width="16.28515625" style="5" customWidth="1"/>
    <col min="3333" max="3333" width="5.85546875" style="5" customWidth="1"/>
    <col min="3334" max="3334" width="47" style="5" customWidth="1"/>
    <col min="3335" max="3336" width="16.140625" style="5" customWidth="1"/>
    <col min="3337" max="3337" width="16.28515625" style="5" customWidth="1"/>
    <col min="3338" max="3338" width="15.7109375" style="5" customWidth="1"/>
    <col min="3339" max="3339" width="32" style="5" customWidth="1"/>
    <col min="3340" max="3435" width="11.42578125" style="5"/>
    <col min="3436" max="3436" width="11.42578125" style="5" customWidth="1"/>
    <col min="3437" max="3525" width="11.42578125" style="5"/>
    <col min="3526" max="3526" width="1.42578125" style="5" customWidth="1"/>
    <col min="3527" max="3584" width="11.42578125" style="5"/>
    <col min="3585" max="3585" width="1.28515625" style="5" customWidth="1"/>
    <col min="3586" max="3586" width="28.140625" style="5" customWidth="1"/>
    <col min="3587" max="3587" width="34.5703125" style="5" customWidth="1"/>
    <col min="3588" max="3588" width="16.28515625" style="5" customWidth="1"/>
    <col min="3589" max="3589" width="5.85546875" style="5" customWidth="1"/>
    <col min="3590" max="3590" width="47" style="5" customWidth="1"/>
    <col min="3591" max="3592" width="16.140625" style="5" customWidth="1"/>
    <col min="3593" max="3593" width="16.28515625" style="5" customWidth="1"/>
    <col min="3594" max="3594" width="15.7109375" style="5" customWidth="1"/>
    <col min="3595" max="3595" width="32" style="5" customWidth="1"/>
    <col min="3596" max="3691" width="11.42578125" style="5"/>
    <col min="3692" max="3692" width="11.42578125" style="5" customWidth="1"/>
    <col min="3693" max="3781" width="11.42578125" style="5"/>
    <col min="3782" max="3782" width="1.42578125" style="5" customWidth="1"/>
    <col min="3783" max="3840" width="11.42578125" style="5"/>
    <col min="3841" max="3841" width="1.28515625" style="5" customWidth="1"/>
    <col min="3842" max="3842" width="28.140625" style="5" customWidth="1"/>
    <col min="3843" max="3843" width="34.5703125" style="5" customWidth="1"/>
    <col min="3844" max="3844" width="16.28515625" style="5" customWidth="1"/>
    <col min="3845" max="3845" width="5.85546875" style="5" customWidth="1"/>
    <col min="3846" max="3846" width="47" style="5" customWidth="1"/>
    <col min="3847" max="3848" width="16.140625" style="5" customWidth="1"/>
    <col min="3849" max="3849" width="16.28515625" style="5" customWidth="1"/>
    <col min="3850" max="3850" width="15.7109375" style="5" customWidth="1"/>
    <col min="3851" max="3851" width="32" style="5" customWidth="1"/>
    <col min="3852" max="3947" width="11.42578125" style="5"/>
    <col min="3948" max="3948" width="11.42578125" style="5" customWidth="1"/>
    <col min="3949" max="4037" width="11.42578125" style="5"/>
    <col min="4038" max="4038" width="1.42578125" style="5" customWidth="1"/>
    <col min="4039" max="4096" width="11.42578125" style="5"/>
    <col min="4097" max="4097" width="1.28515625" style="5" customWidth="1"/>
    <col min="4098" max="4098" width="28.140625" style="5" customWidth="1"/>
    <col min="4099" max="4099" width="34.5703125" style="5" customWidth="1"/>
    <col min="4100" max="4100" width="16.28515625" style="5" customWidth="1"/>
    <col min="4101" max="4101" width="5.85546875" style="5" customWidth="1"/>
    <col min="4102" max="4102" width="47" style="5" customWidth="1"/>
    <col min="4103" max="4104" width="16.140625" style="5" customWidth="1"/>
    <col min="4105" max="4105" width="16.28515625" style="5" customWidth="1"/>
    <col min="4106" max="4106" width="15.7109375" style="5" customWidth="1"/>
    <col min="4107" max="4107" width="32" style="5" customWidth="1"/>
    <col min="4108" max="4203" width="11.42578125" style="5"/>
    <col min="4204" max="4204" width="11.42578125" style="5" customWidth="1"/>
    <col min="4205" max="4293" width="11.42578125" style="5"/>
    <col min="4294" max="4294" width="1.42578125" style="5" customWidth="1"/>
    <col min="4295" max="4352" width="11.42578125" style="5"/>
    <col min="4353" max="4353" width="1.28515625" style="5" customWidth="1"/>
    <col min="4354" max="4354" width="28.140625" style="5" customWidth="1"/>
    <col min="4355" max="4355" width="34.5703125" style="5" customWidth="1"/>
    <col min="4356" max="4356" width="16.28515625" style="5" customWidth="1"/>
    <col min="4357" max="4357" width="5.85546875" style="5" customWidth="1"/>
    <col min="4358" max="4358" width="47" style="5" customWidth="1"/>
    <col min="4359" max="4360" width="16.140625" style="5" customWidth="1"/>
    <col min="4361" max="4361" width="16.28515625" style="5" customWidth="1"/>
    <col min="4362" max="4362" width="15.7109375" style="5" customWidth="1"/>
    <col min="4363" max="4363" width="32" style="5" customWidth="1"/>
    <col min="4364" max="4459" width="11.42578125" style="5"/>
    <col min="4460" max="4460" width="11.42578125" style="5" customWidth="1"/>
    <col min="4461" max="4549" width="11.42578125" style="5"/>
    <col min="4550" max="4550" width="1.42578125" style="5" customWidth="1"/>
    <col min="4551" max="4608" width="11.42578125" style="5"/>
    <col min="4609" max="4609" width="1.28515625" style="5" customWidth="1"/>
    <col min="4610" max="4610" width="28.140625" style="5" customWidth="1"/>
    <col min="4611" max="4611" width="34.5703125" style="5" customWidth="1"/>
    <col min="4612" max="4612" width="16.28515625" style="5" customWidth="1"/>
    <col min="4613" max="4613" width="5.85546875" style="5" customWidth="1"/>
    <col min="4614" max="4614" width="47" style="5" customWidth="1"/>
    <col min="4615" max="4616" width="16.140625" style="5" customWidth="1"/>
    <col min="4617" max="4617" width="16.28515625" style="5" customWidth="1"/>
    <col min="4618" max="4618" width="15.7109375" style="5" customWidth="1"/>
    <col min="4619" max="4619" width="32" style="5" customWidth="1"/>
    <col min="4620" max="4715" width="11.42578125" style="5"/>
    <col min="4716" max="4716" width="11.42578125" style="5" customWidth="1"/>
    <col min="4717" max="4805" width="11.42578125" style="5"/>
    <col min="4806" max="4806" width="1.42578125" style="5" customWidth="1"/>
    <col min="4807" max="4864" width="11.42578125" style="5"/>
    <col min="4865" max="4865" width="1.28515625" style="5" customWidth="1"/>
    <col min="4866" max="4866" width="28.140625" style="5" customWidth="1"/>
    <col min="4867" max="4867" width="34.5703125" style="5" customWidth="1"/>
    <col min="4868" max="4868" width="16.28515625" style="5" customWidth="1"/>
    <col min="4869" max="4869" width="5.85546875" style="5" customWidth="1"/>
    <col min="4870" max="4870" width="47" style="5" customWidth="1"/>
    <col min="4871" max="4872" width="16.140625" style="5" customWidth="1"/>
    <col min="4873" max="4873" width="16.28515625" style="5" customWidth="1"/>
    <col min="4874" max="4874" width="15.7109375" style="5" customWidth="1"/>
    <col min="4875" max="4875" width="32" style="5" customWidth="1"/>
    <col min="4876" max="4971" width="11.42578125" style="5"/>
    <col min="4972" max="4972" width="11.42578125" style="5" customWidth="1"/>
    <col min="4973" max="5061" width="11.42578125" style="5"/>
    <col min="5062" max="5062" width="1.42578125" style="5" customWidth="1"/>
    <col min="5063" max="5120" width="11.42578125" style="5"/>
    <col min="5121" max="5121" width="1.28515625" style="5" customWidth="1"/>
    <col min="5122" max="5122" width="28.140625" style="5" customWidth="1"/>
    <col min="5123" max="5123" width="34.5703125" style="5" customWidth="1"/>
    <col min="5124" max="5124" width="16.28515625" style="5" customWidth="1"/>
    <col min="5125" max="5125" width="5.85546875" style="5" customWidth="1"/>
    <col min="5126" max="5126" width="47" style="5" customWidth="1"/>
    <col min="5127" max="5128" width="16.140625" style="5" customWidth="1"/>
    <col min="5129" max="5129" width="16.28515625" style="5" customWidth="1"/>
    <col min="5130" max="5130" width="15.7109375" style="5" customWidth="1"/>
    <col min="5131" max="5131" width="32" style="5" customWidth="1"/>
    <col min="5132" max="5227" width="11.42578125" style="5"/>
    <col min="5228" max="5228" width="11.42578125" style="5" customWidth="1"/>
    <col min="5229" max="5317" width="11.42578125" style="5"/>
    <col min="5318" max="5318" width="1.42578125" style="5" customWidth="1"/>
    <col min="5319" max="5376" width="11.42578125" style="5"/>
    <col min="5377" max="5377" width="1.28515625" style="5" customWidth="1"/>
    <col min="5378" max="5378" width="28.140625" style="5" customWidth="1"/>
    <col min="5379" max="5379" width="34.5703125" style="5" customWidth="1"/>
    <col min="5380" max="5380" width="16.28515625" style="5" customWidth="1"/>
    <col min="5381" max="5381" width="5.85546875" style="5" customWidth="1"/>
    <col min="5382" max="5382" width="47" style="5" customWidth="1"/>
    <col min="5383" max="5384" width="16.140625" style="5" customWidth="1"/>
    <col min="5385" max="5385" width="16.28515625" style="5" customWidth="1"/>
    <col min="5386" max="5386" width="15.7109375" style="5" customWidth="1"/>
    <col min="5387" max="5387" width="32" style="5" customWidth="1"/>
    <col min="5388" max="5483" width="11.42578125" style="5"/>
    <col min="5484" max="5484" width="11.42578125" style="5" customWidth="1"/>
    <col min="5485" max="5573" width="11.42578125" style="5"/>
    <col min="5574" max="5574" width="1.42578125" style="5" customWidth="1"/>
    <col min="5575" max="5632" width="11.42578125" style="5"/>
    <col min="5633" max="5633" width="1.28515625" style="5" customWidth="1"/>
    <col min="5634" max="5634" width="28.140625" style="5" customWidth="1"/>
    <col min="5635" max="5635" width="34.5703125" style="5" customWidth="1"/>
    <col min="5636" max="5636" width="16.28515625" style="5" customWidth="1"/>
    <col min="5637" max="5637" width="5.85546875" style="5" customWidth="1"/>
    <col min="5638" max="5638" width="47" style="5" customWidth="1"/>
    <col min="5639" max="5640" width="16.140625" style="5" customWidth="1"/>
    <col min="5641" max="5641" width="16.28515625" style="5" customWidth="1"/>
    <col min="5642" max="5642" width="15.7109375" style="5" customWidth="1"/>
    <col min="5643" max="5643" width="32" style="5" customWidth="1"/>
    <col min="5644" max="5739" width="11.42578125" style="5"/>
    <col min="5740" max="5740" width="11.42578125" style="5" customWidth="1"/>
    <col min="5741" max="5829" width="11.42578125" style="5"/>
    <col min="5830" max="5830" width="1.42578125" style="5" customWidth="1"/>
    <col min="5831" max="5888" width="11.42578125" style="5"/>
    <col min="5889" max="5889" width="1.28515625" style="5" customWidth="1"/>
    <col min="5890" max="5890" width="28.140625" style="5" customWidth="1"/>
    <col min="5891" max="5891" width="34.5703125" style="5" customWidth="1"/>
    <col min="5892" max="5892" width="16.28515625" style="5" customWidth="1"/>
    <col min="5893" max="5893" width="5.85546875" style="5" customWidth="1"/>
    <col min="5894" max="5894" width="47" style="5" customWidth="1"/>
    <col min="5895" max="5896" width="16.140625" style="5" customWidth="1"/>
    <col min="5897" max="5897" width="16.28515625" style="5" customWidth="1"/>
    <col min="5898" max="5898" width="15.7109375" style="5" customWidth="1"/>
    <col min="5899" max="5899" width="32" style="5" customWidth="1"/>
    <col min="5900" max="5995" width="11.42578125" style="5"/>
    <col min="5996" max="5996" width="11.42578125" style="5" customWidth="1"/>
    <col min="5997" max="6085" width="11.42578125" style="5"/>
    <col min="6086" max="6086" width="1.42578125" style="5" customWidth="1"/>
    <col min="6087" max="6144" width="11.42578125" style="5"/>
    <col min="6145" max="6145" width="1.28515625" style="5" customWidth="1"/>
    <col min="6146" max="6146" width="28.140625" style="5" customWidth="1"/>
    <col min="6147" max="6147" width="34.5703125" style="5" customWidth="1"/>
    <col min="6148" max="6148" width="16.28515625" style="5" customWidth="1"/>
    <col min="6149" max="6149" width="5.85546875" style="5" customWidth="1"/>
    <col min="6150" max="6150" width="47" style="5" customWidth="1"/>
    <col min="6151" max="6152" width="16.140625" style="5" customWidth="1"/>
    <col min="6153" max="6153" width="16.28515625" style="5" customWidth="1"/>
    <col min="6154" max="6154" width="15.7109375" style="5" customWidth="1"/>
    <col min="6155" max="6155" width="32" style="5" customWidth="1"/>
    <col min="6156" max="6251" width="11.42578125" style="5"/>
    <col min="6252" max="6252" width="11.42578125" style="5" customWidth="1"/>
    <col min="6253" max="6341" width="11.42578125" style="5"/>
    <col min="6342" max="6342" width="1.42578125" style="5" customWidth="1"/>
    <col min="6343" max="6400" width="11.42578125" style="5"/>
    <col min="6401" max="6401" width="1.28515625" style="5" customWidth="1"/>
    <col min="6402" max="6402" width="28.140625" style="5" customWidth="1"/>
    <col min="6403" max="6403" width="34.5703125" style="5" customWidth="1"/>
    <col min="6404" max="6404" width="16.28515625" style="5" customWidth="1"/>
    <col min="6405" max="6405" width="5.85546875" style="5" customWidth="1"/>
    <col min="6406" max="6406" width="47" style="5" customWidth="1"/>
    <col min="6407" max="6408" width="16.140625" style="5" customWidth="1"/>
    <col min="6409" max="6409" width="16.28515625" style="5" customWidth="1"/>
    <col min="6410" max="6410" width="15.7109375" style="5" customWidth="1"/>
    <col min="6411" max="6411" width="32" style="5" customWidth="1"/>
    <col min="6412" max="6507" width="11.42578125" style="5"/>
    <col min="6508" max="6508" width="11.42578125" style="5" customWidth="1"/>
    <col min="6509" max="6597" width="11.42578125" style="5"/>
    <col min="6598" max="6598" width="1.42578125" style="5" customWidth="1"/>
    <col min="6599" max="6656" width="11.42578125" style="5"/>
    <col min="6657" max="6657" width="1.28515625" style="5" customWidth="1"/>
    <col min="6658" max="6658" width="28.140625" style="5" customWidth="1"/>
    <col min="6659" max="6659" width="34.5703125" style="5" customWidth="1"/>
    <col min="6660" max="6660" width="16.28515625" style="5" customWidth="1"/>
    <col min="6661" max="6661" width="5.85546875" style="5" customWidth="1"/>
    <col min="6662" max="6662" width="47" style="5" customWidth="1"/>
    <col min="6663" max="6664" width="16.140625" style="5" customWidth="1"/>
    <col min="6665" max="6665" width="16.28515625" style="5" customWidth="1"/>
    <col min="6666" max="6666" width="15.7109375" style="5" customWidth="1"/>
    <col min="6667" max="6667" width="32" style="5" customWidth="1"/>
    <col min="6668" max="6763" width="11.42578125" style="5"/>
    <col min="6764" max="6764" width="11.42578125" style="5" customWidth="1"/>
    <col min="6765" max="6853" width="11.42578125" style="5"/>
    <col min="6854" max="6854" width="1.42578125" style="5" customWidth="1"/>
    <col min="6855" max="6912" width="11.42578125" style="5"/>
    <col min="6913" max="6913" width="1.28515625" style="5" customWidth="1"/>
    <col min="6914" max="6914" width="28.140625" style="5" customWidth="1"/>
    <col min="6915" max="6915" width="34.5703125" style="5" customWidth="1"/>
    <col min="6916" max="6916" width="16.28515625" style="5" customWidth="1"/>
    <col min="6917" max="6917" width="5.85546875" style="5" customWidth="1"/>
    <col min="6918" max="6918" width="47" style="5" customWidth="1"/>
    <col min="6919" max="6920" width="16.140625" style="5" customWidth="1"/>
    <col min="6921" max="6921" width="16.28515625" style="5" customWidth="1"/>
    <col min="6922" max="6922" width="15.7109375" style="5" customWidth="1"/>
    <col min="6923" max="6923" width="32" style="5" customWidth="1"/>
    <col min="6924" max="7019" width="11.42578125" style="5"/>
    <col min="7020" max="7020" width="11.42578125" style="5" customWidth="1"/>
    <col min="7021" max="7109" width="11.42578125" style="5"/>
    <col min="7110" max="7110" width="1.42578125" style="5" customWidth="1"/>
    <col min="7111" max="7168" width="11.42578125" style="5"/>
    <col min="7169" max="7169" width="1.28515625" style="5" customWidth="1"/>
    <col min="7170" max="7170" width="28.140625" style="5" customWidth="1"/>
    <col min="7171" max="7171" width="34.5703125" style="5" customWidth="1"/>
    <col min="7172" max="7172" width="16.28515625" style="5" customWidth="1"/>
    <col min="7173" max="7173" width="5.85546875" style="5" customWidth="1"/>
    <col min="7174" max="7174" width="47" style="5" customWidth="1"/>
    <col min="7175" max="7176" width="16.140625" style="5" customWidth="1"/>
    <col min="7177" max="7177" width="16.28515625" style="5" customWidth="1"/>
    <col min="7178" max="7178" width="15.7109375" style="5" customWidth="1"/>
    <col min="7179" max="7179" width="32" style="5" customWidth="1"/>
    <col min="7180" max="7275" width="11.42578125" style="5"/>
    <col min="7276" max="7276" width="11.42578125" style="5" customWidth="1"/>
    <col min="7277" max="7365" width="11.42578125" style="5"/>
    <col min="7366" max="7366" width="1.42578125" style="5" customWidth="1"/>
    <col min="7367" max="7424" width="11.42578125" style="5"/>
    <col min="7425" max="7425" width="1.28515625" style="5" customWidth="1"/>
    <col min="7426" max="7426" width="28.140625" style="5" customWidth="1"/>
    <col min="7427" max="7427" width="34.5703125" style="5" customWidth="1"/>
    <col min="7428" max="7428" width="16.28515625" style="5" customWidth="1"/>
    <col min="7429" max="7429" width="5.85546875" style="5" customWidth="1"/>
    <col min="7430" max="7430" width="47" style="5" customWidth="1"/>
    <col min="7431" max="7432" width="16.140625" style="5" customWidth="1"/>
    <col min="7433" max="7433" width="16.28515625" style="5" customWidth="1"/>
    <col min="7434" max="7434" width="15.7109375" style="5" customWidth="1"/>
    <col min="7435" max="7435" width="32" style="5" customWidth="1"/>
    <col min="7436" max="7531" width="11.42578125" style="5"/>
    <col min="7532" max="7532" width="11.42578125" style="5" customWidth="1"/>
    <col min="7533" max="7621" width="11.42578125" style="5"/>
    <col min="7622" max="7622" width="1.42578125" style="5" customWidth="1"/>
    <col min="7623" max="7680" width="11.42578125" style="5"/>
    <col min="7681" max="7681" width="1.28515625" style="5" customWidth="1"/>
    <col min="7682" max="7682" width="28.140625" style="5" customWidth="1"/>
    <col min="7683" max="7683" width="34.5703125" style="5" customWidth="1"/>
    <col min="7684" max="7684" width="16.28515625" style="5" customWidth="1"/>
    <col min="7685" max="7685" width="5.85546875" style="5" customWidth="1"/>
    <col min="7686" max="7686" width="47" style="5" customWidth="1"/>
    <col min="7687" max="7688" width="16.140625" style="5" customWidth="1"/>
    <col min="7689" max="7689" width="16.28515625" style="5" customWidth="1"/>
    <col min="7690" max="7690" width="15.7109375" style="5" customWidth="1"/>
    <col min="7691" max="7691" width="32" style="5" customWidth="1"/>
    <col min="7692" max="7787" width="11.42578125" style="5"/>
    <col min="7788" max="7788" width="11.42578125" style="5" customWidth="1"/>
    <col min="7789" max="7877" width="11.42578125" style="5"/>
    <col min="7878" max="7878" width="1.42578125" style="5" customWidth="1"/>
    <col min="7879" max="7936" width="11.42578125" style="5"/>
    <col min="7937" max="7937" width="1.28515625" style="5" customWidth="1"/>
    <col min="7938" max="7938" width="28.140625" style="5" customWidth="1"/>
    <col min="7939" max="7939" width="34.5703125" style="5" customWidth="1"/>
    <col min="7940" max="7940" width="16.28515625" style="5" customWidth="1"/>
    <col min="7941" max="7941" width="5.85546875" style="5" customWidth="1"/>
    <col min="7942" max="7942" width="47" style="5" customWidth="1"/>
    <col min="7943" max="7944" width="16.140625" style="5" customWidth="1"/>
    <col min="7945" max="7945" width="16.28515625" style="5" customWidth="1"/>
    <col min="7946" max="7946" width="15.7109375" style="5" customWidth="1"/>
    <col min="7947" max="7947" width="32" style="5" customWidth="1"/>
    <col min="7948" max="8043" width="11.42578125" style="5"/>
    <col min="8044" max="8044" width="11.42578125" style="5" customWidth="1"/>
    <col min="8045" max="8133" width="11.42578125" style="5"/>
    <col min="8134" max="8134" width="1.42578125" style="5" customWidth="1"/>
    <col min="8135" max="8192" width="11.42578125" style="5"/>
    <col min="8193" max="8193" width="1.28515625" style="5" customWidth="1"/>
    <col min="8194" max="8194" width="28.140625" style="5" customWidth="1"/>
    <col min="8195" max="8195" width="34.5703125" style="5" customWidth="1"/>
    <col min="8196" max="8196" width="16.28515625" style="5" customWidth="1"/>
    <col min="8197" max="8197" width="5.85546875" style="5" customWidth="1"/>
    <col min="8198" max="8198" width="47" style="5" customWidth="1"/>
    <col min="8199" max="8200" width="16.140625" style="5" customWidth="1"/>
    <col min="8201" max="8201" width="16.28515625" style="5" customWidth="1"/>
    <col min="8202" max="8202" width="15.7109375" style="5" customWidth="1"/>
    <col min="8203" max="8203" width="32" style="5" customWidth="1"/>
    <col min="8204" max="8299" width="11.42578125" style="5"/>
    <col min="8300" max="8300" width="11.42578125" style="5" customWidth="1"/>
    <col min="8301" max="8389" width="11.42578125" style="5"/>
    <col min="8390" max="8390" width="1.42578125" style="5" customWidth="1"/>
    <col min="8391" max="8448" width="11.42578125" style="5"/>
    <col min="8449" max="8449" width="1.28515625" style="5" customWidth="1"/>
    <col min="8450" max="8450" width="28.140625" style="5" customWidth="1"/>
    <col min="8451" max="8451" width="34.5703125" style="5" customWidth="1"/>
    <col min="8452" max="8452" width="16.28515625" style="5" customWidth="1"/>
    <col min="8453" max="8453" width="5.85546875" style="5" customWidth="1"/>
    <col min="8454" max="8454" width="47" style="5" customWidth="1"/>
    <col min="8455" max="8456" width="16.140625" style="5" customWidth="1"/>
    <col min="8457" max="8457" width="16.28515625" style="5" customWidth="1"/>
    <col min="8458" max="8458" width="15.7109375" style="5" customWidth="1"/>
    <col min="8459" max="8459" width="32" style="5" customWidth="1"/>
    <col min="8460" max="8555" width="11.42578125" style="5"/>
    <col min="8556" max="8556" width="11.42578125" style="5" customWidth="1"/>
    <col min="8557" max="8645" width="11.42578125" style="5"/>
    <col min="8646" max="8646" width="1.42578125" style="5" customWidth="1"/>
    <col min="8647" max="8704" width="11.42578125" style="5"/>
    <col min="8705" max="8705" width="1.28515625" style="5" customWidth="1"/>
    <col min="8706" max="8706" width="28.140625" style="5" customWidth="1"/>
    <col min="8707" max="8707" width="34.5703125" style="5" customWidth="1"/>
    <col min="8708" max="8708" width="16.28515625" style="5" customWidth="1"/>
    <col min="8709" max="8709" width="5.85546875" style="5" customWidth="1"/>
    <col min="8710" max="8710" width="47" style="5" customWidth="1"/>
    <col min="8711" max="8712" width="16.140625" style="5" customWidth="1"/>
    <col min="8713" max="8713" width="16.28515625" style="5" customWidth="1"/>
    <col min="8714" max="8714" width="15.7109375" style="5" customWidth="1"/>
    <col min="8715" max="8715" width="32" style="5" customWidth="1"/>
    <col min="8716" max="8811" width="11.42578125" style="5"/>
    <col min="8812" max="8812" width="11.42578125" style="5" customWidth="1"/>
    <col min="8813" max="8901" width="11.42578125" style="5"/>
    <col min="8902" max="8902" width="1.42578125" style="5" customWidth="1"/>
    <col min="8903" max="8960" width="11.42578125" style="5"/>
    <col min="8961" max="8961" width="1.28515625" style="5" customWidth="1"/>
    <col min="8962" max="8962" width="28.140625" style="5" customWidth="1"/>
    <col min="8963" max="8963" width="34.5703125" style="5" customWidth="1"/>
    <col min="8964" max="8964" width="16.28515625" style="5" customWidth="1"/>
    <col min="8965" max="8965" width="5.85546875" style="5" customWidth="1"/>
    <col min="8966" max="8966" width="47" style="5" customWidth="1"/>
    <col min="8967" max="8968" width="16.140625" style="5" customWidth="1"/>
    <col min="8969" max="8969" width="16.28515625" style="5" customWidth="1"/>
    <col min="8970" max="8970" width="15.7109375" style="5" customWidth="1"/>
    <col min="8971" max="8971" width="32" style="5" customWidth="1"/>
    <col min="8972" max="9067" width="11.42578125" style="5"/>
    <col min="9068" max="9068" width="11.42578125" style="5" customWidth="1"/>
    <col min="9069" max="9157" width="11.42578125" style="5"/>
    <col min="9158" max="9158" width="1.42578125" style="5" customWidth="1"/>
    <col min="9159" max="9216" width="11.42578125" style="5"/>
    <col min="9217" max="9217" width="1.28515625" style="5" customWidth="1"/>
    <col min="9218" max="9218" width="28.140625" style="5" customWidth="1"/>
    <col min="9219" max="9219" width="34.5703125" style="5" customWidth="1"/>
    <col min="9220" max="9220" width="16.28515625" style="5" customWidth="1"/>
    <col min="9221" max="9221" width="5.85546875" style="5" customWidth="1"/>
    <col min="9222" max="9222" width="47" style="5" customWidth="1"/>
    <col min="9223" max="9224" width="16.140625" style="5" customWidth="1"/>
    <col min="9225" max="9225" width="16.28515625" style="5" customWidth="1"/>
    <col min="9226" max="9226" width="15.7109375" style="5" customWidth="1"/>
    <col min="9227" max="9227" width="32" style="5" customWidth="1"/>
    <col min="9228" max="9323" width="11.42578125" style="5"/>
    <col min="9324" max="9324" width="11.42578125" style="5" customWidth="1"/>
    <col min="9325" max="9413" width="11.42578125" style="5"/>
    <col min="9414" max="9414" width="1.42578125" style="5" customWidth="1"/>
    <col min="9415" max="9472" width="11.42578125" style="5"/>
    <col min="9473" max="9473" width="1.28515625" style="5" customWidth="1"/>
    <col min="9474" max="9474" width="28.140625" style="5" customWidth="1"/>
    <col min="9475" max="9475" width="34.5703125" style="5" customWidth="1"/>
    <col min="9476" max="9476" width="16.28515625" style="5" customWidth="1"/>
    <col min="9477" max="9477" width="5.85546875" style="5" customWidth="1"/>
    <col min="9478" max="9478" width="47" style="5" customWidth="1"/>
    <col min="9479" max="9480" width="16.140625" style="5" customWidth="1"/>
    <col min="9481" max="9481" width="16.28515625" style="5" customWidth="1"/>
    <col min="9482" max="9482" width="15.7109375" style="5" customWidth="1"/>
    <col min="9483" max="9483" width="32" style="5" customWidth="1"/>
    <col min="9484" max="9579" width="11.42578125" style="5"/>
    <col min="9580" max="9580" width="11.42578125" style="5" customWidth="1"/>
    <col min="9581" max="9669" width="11.42578125" style="5"/>
    <col min="9670" max="9670" width="1.42578125" style="5" customWidth="1"/>
    <col min="9671" max="9728" width="11.42578125" style="5"/>
    <col min="9729" max="9729" width="1.28515625" style="5" customWidth="1"/>
    <col min="9730" max="9730" width="28.140625" style="5" customWidth="1"/>
    <col min="9731" max="9731" width="34.5703125" style="5" customWidth="1"/>
    <col min="9732" max="9732" width="16.28515625" style="5" customWidth="1"/>
    <col min="9733" max="9733" width="5.85546875" style="5" customWidth="1"/>
    <col min="9734" max="9734" width="47" style="5" customWidth="1"/>
    <col min="9735" max="9736" width="16.140625" style="5" customWidth="1"/>
    <col min="9737" max="9737" width="16.28515625" style="5" customWidth="1"/>
    <col min="9738" max="9738" width="15.7109375" style="5" customWidth="1"/>
    <col min="9739" max="9739" width="32" style="5" customWidth="1"/>
    <col min="9740" max="9835" width="11.42578125" style="5"/>
    <col min="9836" max="9836" width="11.42578125" style="5" customWidth="1"/>
    <col min="9837" max="9925" width="11.42578125" style="5"/>
    <col min="9926" max="9926" width="1.42578125" style="5" customWidth="1"/>
    <col min="9927" max="9984" width="11.42578125" style="5"/>
    <col min="9985" max="9985" width="1.28515625" style="5" customWidth="1"/>
    <col min="9986" max="9986" width="28.140625" style="5" customWidth="1"/>
    <col min="9987" max="9987" width="34.5703125" style="5" customWidth="1"/>
    <col min="9988" max="9988" width="16.28515625" style="5" customWidth="1"/>
    <col min="9989" max="9989" width="5.85546875" style="5" customWidth="1"/>
    <col min="9990" max="9990" width="47" style="5" customWidth="1"/>
    <col min="9991" max="9992" width="16.140625" style="5" customWidth="1"/>
    <col min="9993" max="9993" width="16.28515625" style="5" customWidth="1"/>
    <col min="9994" max="9994" width="15.7109375" style="5" customWidth="1"/>
    <col min="9995" max="9995" width="32" style="5" customWidth="1"/>
    <col min="9996" max="10091" width="11.42578125" style="5"/>
    <col min="10092" max="10092" width="11.42578125" style="5" customWidth="1"/>
    <col min="10093" max="10181" width="11.42578125" style="5"/>
    <col min="10182" max="10182" width="1.42578125" style="5" customWidth="1"/>
    <col min="10183" max="10240" width="11.42578125" style="5"/>
    <col min="10241" max="10241" width="1.28515625" style="5" customWidth="1"/>
    <col min="10242" max="10242" width="28.140625" style="5" customWidth="1"/>
    <col min="10243" max="10243" width="34.5703125" style="5" customWidth="1"/>
    <col min="10244" max="10244" width="16.28515625" style="5" customWidth="1"/>
    <col min="10245" max="10245" width="5.85546875" style="5" customWidth="1"/>
    <col min="10246" max="10246" width="47" style="5" customWidth="1"/>
    <col min="10247" max="10248" width="16.140625" style="5" customWidth="1"/>
    <col min="10249" max="10249" width="16.28515625" style="5" customWidth="1"/>
    <col min="10250" max="10250" width="15.7109375" style="5" customWidth="1"/>
    <col min="10251" max="10251" width="32" style="5" customWidth="1"/>
    <col min="10252" max="10347" width="11.42578125" style="5"/>
    <col min="10348" max="10348" width="11.42578125" style="5" customWidth="1"/>
    <col min="10349" max="10437" width="11.42578125" style="5"/>
    <col min="10438" max="10438" width="1.42578125" style="5" customWidth="1"/>
    <col min="10439" max="10496" width="11.42578125" style="5"/>
    <col min="10497" max="10497" width="1.28515625" style="5" customWidth="1"/>
    <col min="10498" max="10498" width="28.140625" style="5" customWidth="1"/>
    <col min="10499" max="10499" width="34.5703125" style="5" customWidth="1"/>
    <col min="10500" max="10500" width="16.28515625" style="5" customWidth="1"/>
    <col min="10501" max="10501" width="5.85546875" style="5" customWidth="1"/>
    <col min="10502" max="10502" width="47" style="5" customWidth="1"/>
    <col min="10503" max="10504" width="16.140625" style="5" customWidth="1"/>
    <col min="10505" max="10505" width="16.28515625" style="5" customWidth="1"/>
    <col min="10506" max="10506" width="15.7109375" style="5" customWidth="1"/>
    <col min="10507" max="10507" width="32" style="5" customWidth="1"/>
    <col min="10508" max="10603" width="11.42578125" style="5"/>
    <col min="10604" max="10604" width="11.42578125" style="5" customWidth="1"/>
    <col min="10605" max="10693" width="11.42578125" style="5"/>
    <col min="10694" max="10694" width="1.42578125" style="5" customWidth="1"/>
    <col min="10695" max="10752" width="11.42578125" style="5"/>
    <col min="10753" max="10753" width="1.28515625" style="5" customWidth="1"/>
    <col min="10754" max="10754" width="28.140625" style="5" customWidth="1"/>
    <col min="10755" max="10755" width="34.5703125" style="5" customWidth="1"/>
    <col min="10756" max="10756" width="16.28515625" style="5" customWidth="1"/>
    <col min="10757" max="10757" width="5.85546875" style="5" customWidth="1"/>
    <col min="10758" max="10758" width="47" style="5" customWidth="1"/>
    <col min="10759" max="10760" width="16.140625" style="5" customWidth="1"/>
    <col min="10761" max="10761" width="16.28515625" style="5" customWidth="1"/>
    <col min="10762" max="10762" width="15.7109375" style="5" customWidth="1"/>
    <col min="10763" max="10763" width="32" style="5" customWidth="1"/>
    <col min="10764" max="10859" width="11.42578125" style="5"/>
    <col min="10860" max="10860" width="11.42578125" style="5" customWidth="1"/>
    <col min="10861" max="10949" width="11.42578125" style="5"/>
    <col min="10950" max="10950" width="1.42578125" style="5" customWidth="1"/>
    <col min="10951" max="11008" width="11.42578125" style="5"/>
    <col min="11009" max="11009" width="1.28515625" style="5" customWidth="1"/>
    <col min="11010" max="11010" width="28.140625" style="5" customWidth="1"/>
    <col min="11011" max="11011" width="34.5703125" style="5" customWidth="1"/>
    <col min="11012" max="11012" width="16.28515625" style="5" customWidth="1"/>
    <col min="11013" max="11013" width="5.85546875" style="5" customWidth="1"/>
    <col min="11014" max="11014" width="47" style="5" customWidth="1"/>
    <col min="11015" max="11016" width="16.140625" style="5" customWidth="1"/>
    <col min="11017" max="11017" width="16.28515625" style="5" customWidth="1"/>
    <col min="11018" max="11018" width="15.7109375" style="5" customWidth="1"/>
    <col min="11019" max="11019" width="32" style="5" customWidth="1"/>
    <col min="11020" max="11115" width="11.42578125" style="5"/>
    <col min="11116" max="11116" width="11.42578125" style="5" customWidth="1"/>
    <col min="11117" max="11205" width="11.42578125" style="5"/>
    <col min="11206" max="11206" width="1.42578125" style="5" customWidth="1"/>
    <col min="11207" max="11264" width="11.42578125" style="5"/>
    <col min="11265" max="11265" width="1.28515625" style="5" customWidth="1"/>
    <col min="11266" max="11266" width="28.140625" style="5" customWidth="1"/>
    <col min="11267" max="11267" width="34.5703125" style="5" customWidth="1"/>
    <col min="11268" max="11268" width="16.28515625" style="5" customWidth="1"/>
    <col min="11269" max="11269" width="5.85546875" style="5" customWidth="1"/>
    <col min="11270" max="11270" width="47" style="5" customWidth="1"/>
    <col min="11271" max="11272" width="16.140625" style="5" customWidth="1"/>
    <col min="11273" max="11273" width="16.28515625" style="5" customWidth="1"/>
    <col min="11274" max="11274" width="15.7109375" style="5" customWidth="1"/>
    <col min="11275" max="11275" width="32" style="5" customWidth="1"/>
    <col min="11276" max="11371" width="11.42578125" style="5"/>
    <col min="11372" max="11372" width="11.42578125" style="5" customWidth="1"/>
    <col min="11373" max="11461" width="11.42578125" style="5"/>
    <col min="11462" max="11462" width="1.42578125" style="5" customWidth="1"/>
    <col min="11463" max="11520" width="11.42578125" style="5"/>
    <col min="11521" max="11521" width="1.28515625" style="5" customWidth="1"/>
    <col min="11522" max="11522" width="28.140625" style="5" customWidth="1"/>
    <col min="11523" max="11523" width="34.5703125" style="5" customWidth="1"/>
    <col min="11524" max="11524" width="16.28515625" style="5" customWidth="1"/>
    <col min="11525" max="11525" width="5.85546875" style="5" customWidth="1"/>
    <col min="11526" max="11526" width="47" style="5" customWidth="1"/>
    <col min="11527" max="11528" width="16.140625" style="5" customWidth="1"/>
    <col min="11529" max="11529" width="16.28515625" style="5" customWidth="1"/>
    <col min="11530" max="11530" width="15.7109375" style="5" customWidth="1"/>
    <col min="11531" max="11531" width="32" style="5" customWidth="1"/>
    <col min="11532" max="11627" width="11.42578125" style="5"/>
    <col min="11628" max="11628" width="11.42578125" style="5" customWidth="1"/>
    <col min="11629" max="11717" width="11.42578125" style="5"/>
    <col min="11718" max="11718" width="1.42578125" style="5" customWidth="1"/>
    <col min="11719" max="11776" width="11.42578125" style="5"/>
    <col min="11777" max="11777" width="1.28515625" style="5" customWidth="1"/>
    <col min="11778" max="11778" width="28.140625" style="5" customWidth="1"/>
    <col min="11779" max="11779" width="34.5703125" style="5" customWidth="1"/>
    <col min="11780" max="11780" width="16.28515625" style="5" customWidth="1"/>
    <col min="11781" max="11781" width="5.85546875" style="5" customWidth="1"/>
    <col min="11782" max="11782" width="47" style="5" customWidth="1"/>
    <col min="11783" max="11784" width="16.140625" style="5" customWidth="1"/>
    <col min="11785" max="11785" width="16.28515625" style="5" customWidth="1"/>
    <col min="11786" max="11786" width="15.7109375" style="5" customWidth="1"/>
    <col min="11787" max="11787" width="32" style="5" customWidth="1"/>
    <col min="11788" max="11883" width="11.42578125" style="5"/>
    <col min="11884" max="11884" width="11.42578125" style="5" customWidth="1"/>
    <col min="11885" max="11973" width="11.42578125" style="5"/>
    <col min="11974" max="11974" width="1.42578125" style="5" customWidth="1"/>
    <col min="11975" max="12032" width="11.42578125" style="5"/>
    <col min="12033" max="12033" width="1.28515625" style="5" customWidth="1"/>
    <col min="12034" max="12034" width="28.140625" style="5" customWidth="1"/>
    <col min="12035" max="12035" width="34.5703125" style="5" customWidth="1"/>
    <col min="12036" max="12036" width="16.28515625" style="5" customWidth="1"/>
    <col min="12037" max="12037" width="5.85546875" style="5" customWidth="1"/>
    <col min="12038" max="12038" width="47" style="5" customWidth="1"/>
    <col min="12039" max="12040" width="16.140625" style="5" customWidth="1"/>
    <col min="12041" max="12041" width="16.28515625" style="5" customWidth="1"/>
    <col min="12042" max="12042" width="15.7109375" style="5" customWidth="1"/>
    <col min="12043" max="12043" width="32" style="5" customWidth="1"/>
    <col min="12044" max="12139" width="11.42578125" style="5"/>
    <col min="12140" max="12140" width="11.42578125" style="5" customWidth="1"/>
    <col min="12141" max="12229" width="11.42578125" style="5"/>
    <col min="12230" max="12230" width="1.42578125" style="5" customWidth="1"/>
    <col min="12231" max="12288" width="11.42578125" style="5"/>
    <col min="12289" max="12289" width="1.28515625" style="5" customWidth="1"/>
    <col min="12290" max="12290" width="28.140625" style="5" customWidth="1"/>
    <col min="12291" max="12291" width="34.5703125" style="5" customWidth="1"/>
    <col min="12292" max="12292" width="16.28515625" style="5" customWidth="1"/>
    <col min="12293" max="12293" width="5.85546875" style="5" customWidth="1"/>
    <col min="12294" max="12294" width="47" style="5" customWidth="1"/>
    <col min="12295" max="12296" width="16.140625" style="5" customWidth="1"/>
    <col min="12297" max="12297" width="16.28515625" style="5" customWidth="1"/>
    <col min="12298" max="12298" width="15.7109375" style="5" customWidth="1"/>
    <col min="12299" max="12299" width="32" style="5" customWidth="1"/>
    <col min="12300" max="12395" width="11.42578125" style="5"/>
    <col min="12396" max="12396" width="11.42578125" style="5" customWidth="1"/>
    <col min="12397" max="12485" width="11.42578125" style="5"/>
    <col min="12486" max="12486" width="1.42578125" style="5" customWidth="1"/>
    <col min="12487" max="12544" width="11.42578125" style="5"/>
    <col min="12545" max="12545" width="1.28515625" style="5" customWidth="1"/>
    <col min="12546" max="12546" width="28.140625" style="5" customWidth="1"/>
    <col min="12547" max="12547" width="34.5703125" style="5" customWidth="1"/>
    <col min="12548" max="12548" width="16.28515625" style="5" customWidth="1"/>
    <col min="12549" max="12549" width="5.85546875" style="5" customWidth="1"/>
    <col min="12550" max="12550" width="47" style="5" customWidth="1"/>
    <col min="12551" max="12552" width="16.140625" style="5" customWidth="1"/>
    <col min="12553" max="12553" width="16.28515625" style="5" customWidth="1"/>
    <col min="12554" max="12554" width="15.7109375" style="5" customWidth="1"/>
    <col min="12555" max="12555" width="32" style="5" customWidth="1"/>
    <col min="12556" max="12651" width="11.42578125" style="5"/>
    <col min="12652" max="12652" width="11.42578125" style="5" customWidth="1"/>
    <col min="12653" max="12741" width="11.42578125" style="5"/>
    <col min="12742" max="12742" width="1.42578125" style="5" customWidth="1"/>
    <col min="12743" max="12800" width="11.42578125" style="5"/>
    <col min="12801" max="12801" width="1.28515625" style="5" customWidth="1"/>
    <col min="12802" max="12802" width="28.140625" style="5" customWidth="1"/>
    <col min="12803" max="12803" width="34.5703125" style="5" customWidth="1"/>
    <col min="12804" max="12804" width="16.28515625" style="5" customWidth="1"/>
    <col min="12805" max="12805" width="5.85546875" style="5" customWidth="1"/>
    <col min="12806" max="12806" width="47" style="5" customWidth="1"/>
    <col min="12807" max="12808" width="16.140625" style="5" customWidth="1"/>
    <col min="12809" max="12809" width="16.28515625" style="5" customWidth="1"/>
    <col min="12810" max="12810" width="15.7109375" style="5" customWidth="1"/>
    <col min="12811" max="12811" width="32" style="5" customWidth="1"/>
    <col min="12812" max="12907" width="11.42578125" style="5"/>
    <col min="12908" max="12908" width="11.42578125" style="5" customWidth="1"/>
    <col min="12909" max="12997" width="11.42578125" style="5"/>
    <col min="12998" max="12998" width="1.42578125" style="5" customWidth="1"/>
    <col min="12999" max="13056" width="11.42578125" style="5"/>
    <col min="13057" max="13057" width="1.28515625" style="5" customWidth="1"/>
    <col min="13058" max="13058" width="28.140625" style="5" customWidth="1"/>
    <col min="13059" max="13059" width="34.5703125" style="5" customWidth="1"/>
    <col min="13060" max="13060" width="16.28515625" style="5" customWidth="1"/>
    <col min="13061" max="13061" width="5.85546875" style="5" customWidth="1"/>
    <col min="13062" max="13062" width="47" style="5" customWidth="1"/>
    <col min="13063" max="13064" width="16.140625" style="5" customWidth="1"/>
    <col min="13065" max="13065" width="16.28515625" style="5" customWidth="1"/>
    <col min="13066" max="13066" width="15.7109375" style="5" customWidth="1"/>
    <col min="13067" max="13067" width="32" style="5" customWidth="1"/>
    <col min="13068" max="13163" width="11.42578125" style="5"/>
    <col min="13164" max="13164" width="11.42578125" style="5" customWidth="1"/>
    <col min="13165" max="13253" width="11.42578125" style="5"/>
    <col min="13254" max="13254" width="1.42578125" style="5" customWidth="1"/>
    <col min="13255" max="13312" width="11.42578125" style="5"/>
    <col min="13313" max="13313" width="1.28515625" style="5" customWidth="1"/>
    <col min="13314" max="13314" width="28.140625" style="5" customWidth="1"/>
    <col min="13315" max="13315" width="34.5703125" style="5" customWidth="1"/>
    <col min="13316" max="13316" width="16.28515625" style="5" customWidth="1"/>
    <col min="13317" max="13317" width="5.85546875" style="5" customWidth="1"/>
    <col min="13318" max="13318" width="47" style="5" customWidth="1"/>
    <col min="13319" max="13320" width="16.140625" style="5" customWidth="1"/>
    <col min="13321" max="13321" width="16.28515625" style="5" customWidth="1"/>
    <col min="13322" max="13322" width="15.7109375" style="5" customWidth="1"/>
    <col min="13323" max="13323" width="32" style="5" customWidth="1"/>
    <col min="13324" max="13419" width="11.42578125" style="5"/>
    <col min="13420" max="13420" width="11.42578125" style="5" customWidth="1"/>
    <col min="13421" max="13509" width="11.42578125" style="5"/>
    <col min="13510" max="13510" width="1.42578125" style="5" customWidth="1"/>
    <col min="13511" max="13568" width="11.42578125" style="5"/>
    <col min="13569" max="13569" width="1.28515625" style="5" customWidth="1"/>
    <col min="13570" max="13570" width="28.140625" style="5" customWidth="1"/>
    <col min="13571" max="13571" width="34.5703125" style="5" customWidth="1"/>
    <col min="13572" max="13572" width="16.28515625" style="5" customWidth="1"/>
    <col min="13573" max="13573" width="5.85546875" style="5" customWidth="1"/>
    <col min="13574" max="13574" width="47" style="5" customWidth="1"/>
    <col min="13575" max="13576" width="16.140625" style="5" customWidth="1"/>
    <col min="13577" max="13577" width="16.28515625" style="5" customWidth="1"/>
    <col min="13578" max="13578" width="15.7109375" style="5" customWidth="1"/>
    <col min="13579" max="13579" width="32" style="5" customWidth="1"/>
    <col min="13580" max="13675" width="11.42578125" style="5"/>
    <col min="13676" max="13676" width="11.42578125" style="5" customWidth="1"/>
    <col min="13677" max="13765" width="11.42578125" style="5"/>
    <col min="13766" max="13766" width="1.42578125" style="5" customWidth="1"/>
    <col min="13767" max="13824" width="11.42578125" style="5"/>
    <col min="13825" max="13825" width="1.28515625" style="5" customWidth="1"/>
    <col min="13826" max="13826" width="28.140625" style="5" customWidth="1"/>
    <col min="13827" max="13827" width="34.5703125" style="5" customWidth="1"/>
    <col min="13828" max="13828" width="16.28515625" style="5" customWidth="1"/>
    <col min="13829" max="13829" width="5.85546875" style="5" customWidth="1"/>
    <col min="13830" max="13830" width="47" style="5" customWidth="1"/>
    <col min="13831" max="13832" width="16.140625" style="5" customWidth="1"/>
    <col min="13833" max="13833" width="16.28515625" style="5" customWidth="1"/>
    <col min="13834" max="13834" width="15.7109375" style="5" customWidth="1"/>
    <col min="13835" max="13835" width="32" style="5" customWidth="1"/>
    <col min="13836" max="13931" width="11.42578125" style="5"/>
    <col min="13932" max="13932" width="11.42578125" style="5" customWidth="1"/>
    <col min="13933" max="14021" width="11.42578125" style="5"/>
    <col min="14022" max="14022" width="1.42578125" style="5" customWidth="1"/>
    <col min="14023" max="14080" width="11.42578125" style="5"/>
    <col min="14081" max="14081" width="1.28515625" style="5" customWidth="1"/>
    <col min="14082" max="14082" width="28.140625" style="5" customWidth="1"/>
    <col min="14083" max="14083" width="34.5703125" style="5" customWidth="1"/>
    <col min="14084" max="14084" width="16.28515625" style="5" customWidth="1"/>
    <col min="14085" max="14085" width="5.85546875" style="5" customWidth="1"/>
    <col min="14086" max="14086" width="47" style="5" customWidth="1"/>
    <col min="14087" max="14088" width="16.140625" style="5" customWidth="1"/>
    <col min="14089" max="14089" width="16.28515625" style="5" customWidth="1"/>
    <col min="14090" max="14090" width="15.7109375" style="5" customWidth="1"/>
    <col min="14091" max="14091" width="32" style="5" customWidth="1"/>
    <col min="14092" max="14187" width="11.42578125" style="5"/>
    <col min="14188" max="14188" width="11.42578125" style="5" customWidth="1"/>
    <col min="14189" max="14277" width="11.42578125" style="5"/>
    <col min="14278" max="14278" width="1.42578125" style="5" customWidth="1"/>
    <col min="14279" max="14336" width="11.42578125" style="5"/>
    <col min="14337" max="14337" width="1.28515625" style="5" customWidth="1"/>
    <col min="14338" max="14338" width="28.140625" style="5" customWidth="1"/>
    <col min="14339" max="14339" width="34.5703125" style="5" customWidth="1"/>
    <col min="14340" max="14340" width="16.28515625" style="5" customWidth="1"/>
    <col min="14341" max="14341" width="5.85546875" style="5" customWidth="1"/>
    <col min="14342" max="14342" width="47" style="5" customWidth="1"/>
    <col min="14343" max="14344" width="16.140625" style="5" customWidth="1"/>
    <col min="14345" max="14345" width="16.28515625" style="5" customWidth="1"/>
    <col min="14346" max="14346" width="15.7109375" style="5" customWidth="1"/>
    <col min="14347" max="14347" width="32" style="5" customWidth="1"/>
    <col min="14348" max="14443" width="11.42578125" style="5"/>
    <col min="14444" max="14444" width="11.42578125" style="5" customWidth="1"/>
    <col min="14445" max="14533" width="11.42578125" style="5"/>
    <col min="14534" max="14534" width="1.42578125" style="5" customWidth="1"/>
    <col min="14535" max="14592" width="11.42578125" style="5"/>
    <col min="14593" max="14593" width="1.28515625" style="5" customWidth="1"/>
    <col min="14594" max="14594" width="28.140625" style="5" customWidth="1"/>
    <col min="14595" max="14595" width="34.5703125" style="5" customWidth="1"/>
    <col min="14596" max="14596" width="16.28515625" style="5" customWidth="1"/>
    <col min="14597" max="14597" width="5.85546875" style="5" customWidth="1"/>
    <col min="14598" max="14598" width="47" style="5" customWidth="1"/>
    <col min="14599" max="14600" width="16.140625" style="5" customWidth="1"/>
    <col min="14601" max="14601" width="16.28515625" style="5" customWidth="1"/>
    <col min="14602" max="14602" width="15.7109375" style="5" customWidth="1"/>
    <col min="14603" max="14603" width="32" style="5" customWidth="1"/>
    <col min="14604" max="14699" width="11.42578125" style="5"/>
    <col min="14700" max="14700" width="11.42578125" style="5" customWidth="1"/>
    <col min="14701" max="14789" width="11.42578125" style="5"/>
    <col min="14790" max="14790" width="1.42578125" style="5" customWidth="1"/>
    <col min="14791" max="14848" width="11.42578125" style="5"/>
    <col min="14849" max="14849" width="1.28515625" style="5" customWidth="1"/>
    <col min="14850" max="14850" width="28.140625" style="5" customWidth="1"/>
    <col min="14851" max="14851" width="34.5703125" style="5" customWidth="1"/>
    <col min="14852" max="14852" width="16.28515625" style="5" customWidth="1"/>
    <col min="14853" max="14853" width="5.85546875" style="5" customWidth="1"/>
    <col min="14854" max="14854" width="47" style="5" customWidth="1"/>
    <col min="14855" max="14856" width="16.140625" style="5" customWidth="1"/>
    <col min="14857" max="14857" width="16.28515625" style="5" customWidth="1"/>
    <col min="14858" max="14858" width="15.7109375" style="5" customWidth="1"/>
    <col min="14859" max="14859" width="32" style="5" customWidth="1"/>
    <col min="14860" max="14955" width="11.42578125" style="5"/>
    <col min="14956" max="14956" width="11.42578125" style="5" customWidth="1"/>
    <col min="14957" max="15045" width="11.42578125" style="5"/>
    <col min="15046" max="15046" width="1.42578125" style="5" customWidth="1"/>
    <col min="15047" max="15104" width="11.42578125" style="5"/>
    <col min="15105" max="15105" width="1.28515625" style="5" customWidth="1"/>
    <col min="15106" max="15106" width="28.140625" style="5" customWidth="1"/>
    <col min="15107" max="15107" width="34.5703125" style="5" customWidth="1"/>
    <col min="15108" max="15108" width="16.28515625" style="5" customWidth="1"/>
    <col min="15109" max="15109" width="5.85546875" style="5" customWidth="1"/>
    <col min="15110" max="15110" width="47" style="5" customWidth="1"/>
    <col min="15111" max="15112" width="16.140625" style="5" customWidth="1"/>
    <col min="15113" max="15113" width="16.28515625" style="5" customWidth="1"/>
    <col min="15114" max="15114" width="15.7109375" style="5" customWidth="1"/>
    <col min="15115" max="15115" width="32" style="5" customWidth="1"/>
    <col min="15116" max="15211" width="11.42578125" style="5"/>
    <col min="15212" max="15212" width="11.42578125" style="5" customWidth="1"/>
    <col min="15213" max="15301" width="11.42578125" style="5"/>
    <col min="15302" max="15302" width="1.42578125" style="5" customWidth="1"/>
    <col min="15303" max="15360" width="11.42578125" style="5"/>
    <col min="15361" max="15361" width="1.28515625" style="5" customWidth="1"/>
    <col min="15362" max="15362" width="28.140625" style="5" customWidth="1"/>
    <col min="15363" max="15363" width="34.5703125" style="5" customWidth="1"/>
    <col min="15364" max="15364" width="16.28515625" style="5" customWidth="1"/>
    <col min="15365" max="15365" width="5.85546875" style="5" customWidth="1"/>
    <col min="15366" max="15366" width="47" style="5" customWidth="1"/>
    <col min="15367" max="15368" width="16.140625" style="5" customWidth="1"/>
    <col min="15369" max="15369" width="16.28515625" style="5" customWidth="1"/>
    <col min="15370" max="15370" width="15.7109375" style="5" customWidth="1"/>
    <col min="15371" max="15371" width="32" style="5" customWidth="1"/>
    <col min="15372" max="15467" width="11.42578125" style="5"/>
    <col min="15468" max="15468" width="11.42578125" style="5" customWidth="1"/>
    <col min="15469" max="15557" width="11.42578125" style="5"/>
    <col min="15558" max="15558" width="1.42578125" style="5" customWidth="1"/>
    <col min="15559" max="15616" width="11.42578125" style="5"/>
    <col min="15617" max="15617" width="1.28515625" style="5" customWidth="1"/>
    <col min="15618" max="15618" width="28.140625" style="5" customWidth="1"/>
    <col min="15619" max="15619" width="34.5703125" style="5" customWidth="1"/>
    <col min="15620" max="15620" width="16.28515625" style="5" customWidth="1"/>
    <col min="15621" max="15621" width="5.85546875" style="5" customWidth="1"/>
    <col min="15622" max="15622" width="47" style="5" customWidth="1"/>
    <col min="15623" max="15624" width="16.140625" style="5" customWidth="1"/>
    <col min="15625" max="15625" width="16.28515625" style="5" customWidth="1"/>
    <col min="15626" max="15626" width="15.7109375" style="5" customWidth="1"/>
    <col min="15627" max="15627" width="32" style="5" customWidth="1"/>
    <col min="15628" max="15723" width="11.42578125" style="5"/>
    <col min="15724" max="15724" width="11.42578125" style="5" customWidth="1"/>
    <col min="15725" max="15813" width="11.42578125" style="5"/>
    <col min="15814" max="15814" width="1.42578125" style="5" customWidth="1"/>
    <col min="15815" max="15872" width="11.42578125" style="5"/>
    <col min="15873" max="15873" width="1.28515625" style="5" customWidth="1"/>
    <col min="15874" max="15874" width="28.140625" style="5" customWidth="1"/>
    <col min="15875" max="15875" width="34.5703125" style="5" customWidth="1"/>
    <col min="15876" max="15876" width="16.28515625" style="5" customWidth="1"/>
    <col min="15877" max="15877" width="5.85546875" style="5" customWidth="1"/>
    <col min="15878" max="15878" width="47" style="5" customWidth="1"/>
    <col min="15879" max="15880" width="16.140625" style="5" customWidth="1"/>
    <col min="15881" max="15881" width="16.28515625" style="5" customWidth="1"/>
    <col min="15882" max="15882" width="15.7109375" style="5" customWidth="1"/>
    <col min="15883" max="15883" width="32" style="5" customWidth="1"/>
    <col min="15884" max="15979" width="11.42578125" style="5"/>
    <col min="15980" max="15980" width="11.42578125" style="5" customWidth="1"/>
    <col min="15981" max="16069" width="11.42578125" style="5"/>
    <col min="16070" max="16070" width="1.42578125" style="5" customWidth="1"/>
    <col min="16071" max="16128" width="11.42578125" style="5"/>
    <col min="16129" max="16129" width="1.28515625" style="5" customWidth="1"/>
    <col min="16130" max="16130" width="28.140625" style="5" customWidth="1"/>
    <col min="16131" max="16131" width="34.5703125" style="5" customWidth="1"/>
    <col min="16132" max="16132" width="16.28515625" style="5" customWidth="1"/>
    <col min="16133" max="16133" width="5.85546875" style="5" customWidth="1"/>
    <col min="16134" max="16134" width="47" style="5" customWidth="1"/>
    <col min="16135" max="16136" width="16.140625" style="5" customWidth="1"/>
    <col min="16137" max="16137" width="16.28515625" style="5" customWidth="1"/>
    <col min="16138" max="16138" width="15.7109375" style="5" customWidth="1"/>
    <col min="16139" max="16139" width="32" style="5" customWidth="1"/>
    <col min="16140" max="16235" width="11.42578125" style="5"/>
    <col min="16236" max="16236" width="11.42578125" style="5" customWidth="1"/>
    <col min="16237" max="16325" width="11.42578125" style="5"/>
    <col min="16326" max="16326" width="1.42578125" style="5" customWidth="1"/>
    <col min="16327" max="16384" width="11.42578125" style="5"/>
  </cols>
  <sheetData>
    <row r="1" spans="2:15" ht="12.75" thickBot="1" x14ac:dyDescent="0.25"/>
    <row r="2" spans="2:15" ht="23.25" customHeight="1" thickBot="1" x14ac:dyDescent="0.25">
      <c r="B2" s="974"/>
      <c r="C2" s="975" t="s">
        <v>105</v>
      </c>
      <c r="D2" s="976"/>
      <c r="E2" s="976"/>
      <c r="F2" s="976"/>
      <c r="G2" s="976"/>
      <c r="H2" s="976"/>
      <c r="I2" s="976"/>
      <c r="J2" s="977"/>
    </row>
    <row r="3" spans="2:15" ht="18" customHeight="1" thickBot="1" x14ac:dyDescent="0.25">
      <c r="B3" s="978"/>
      <c r="C3" s="979" t="s">
        <v>18</v>
      </c>
      <c r="D3" s="980"/>
      <c r="E3" s="980"/>
      <c r="F3" s="980"/>
      <c r="G3" s="980"/>
      <c r="H3" s="980"/>
      <c r="I3" s="980"/>
      <c r="J3" s="981"/>
    </row>
    <row r="4" spans="2:15" ht="18" customHeight="1" thickBot="1" x14ac:dyDescent="0.25">
      <c r="B4" s="978"/>
      <c r="C4" s="979" t="s">
        <v>566</v>
      </c>
      <c r="D4" s="980"/>
      <c r="E4" s="980"/>
      <c r="F4" s="980"/>
      <c r="G4" s="980"/>
      <c r="H4" s="980"/>
      <c r="I4" s="980"/>
      <c r="J4" s="981"/>
    </row>
    <row r="5" spans="2:15" ht="18" customHeight="1" thickBot="1" x14ac:dyDescent="0.25">
      <c r="B5" s="982"/>
      <c r="C5" s="979" t="s">
        <v>107</v>
      </c>
      <c r="D5" s="980"/>
      <c r="E5" s="980"/>
      <c r="F5" s="980"/>
      <c r="G5" s="980"/>
      <c r="H5" s="983" t="s">
        <v>103</v>
      </c>
      <c r="I5" s="984"/>
      <c r="J5" s="985"/>
    </row>
    <row r="6" spans="2:15" ht="18" customHeight="1" thickBot="1" x14ac:dyDescent="0.25">
      <c r="B6" s="986"/>
      <c r="C6" s="987"/>
      <c r="D6" s="987"/>
      <c r="E6" s="987"/>
      <c r="F6" s="987"/>
      <c r="G6" s="987"/>
      <c r="H6" s="987"/>
      <c r="I6" s="987"/>
      <c r="J6" s="988"/>
    </row>
    <row r="7" spans="2:15" ht="51.75" customHeight="1" thickBot="1" x14ac:dyDescent="0.25">
      <c r="B7" s="14" t="s">
        <v>108</v>
      </c>
      <c r="C7" s="627" t="s">
        <v>433</v>
      </c>
      <c r="D7" s="628"/>
      <c r="E7" s="441"/>
      <c r="F7" s="15"/>
      <c r="G7" s="987"/>
      <c r="H7" s="987"/>
      <c r="I7" s="987"/>
      <c r="J7" s="988"/>
    </row>
    <row r="8" spans="2:15" ht="32.25" customHeight="1" thickBot="1" x14ac:dyDescent="0.25">
      <c r="B8" s="16" t="s">
        <v>109</v>
      </c>
      <c r="C8" s="627" t="s">
        <v>450</v>
      </c>
      <c r="D8" s="629"/>
      <c r="E8" s="630"/>
      <c r="F8" s="15"/>
      <c r="G8" s="987"/>
      <c r="H8" s="987"/>
      <c r="I8" s="987"/>
      <c r="J8" s="988"/>
    </row>
    <row r="9" spans="2:15" ht="32.25" customHeight="1" thickBot="1" x14ac:dyDescent="0.25">
      <c r="B9" s="16" t="s">
        <v>110</v>
      </c>
      <c r="C9" s="627" t="s">
        <v>448</v>
      </c>
      <c r="D9" s="629"/>
      <c r="E9" s="630"/>
      <c r="F9" s="17"/>
      <c r="G9" s="987"/>
      <c r="H9" s="987"/>
      <c r="I9" s="987"/>
      <c r="J9" s="988"/>
    </row>
    <row r="10" spans="2:15" ht="33.75" customHeight="1" thickBot="1" x14ac:dyDescent="0.25">
      <c r="B10" s="16" t="s">
        <v>111</v>
      </c>
      <c r="C10" s="627" t="s">
        <v>429</v>
      </c>
      <c r="D10" s="629"/>
      <c r="E10" s="630"/>
      <c r="F10" s="15"/>
      <c r="G10" s="987"/>
      <c r="H10" s="987"/>
      <c r="I10" s="987"/>
      <c r="J10" s="988"/>
    </row>
    <row r="11" spans="2:15" ht="33.75" customHeight="1" thickBot="1" x14ac:dyDescent="0.25">
      <c r="B11" s="16" t="s">
        <v>112</v>
      </c>
      <c r="C11" s="627" t="s">
        <v>440</v>
      </c>
      <c r="D11" s="629"/>
      <c r="E11" s="630"/>
      <c r="F11" s="15"/>
      <c r="G11" s="987"/>
      <c r="H11" s="987"/>
      <c r="I11" s="987"/>
      <c r="J11" s="988"/>
    </row>
    <row r="12" spans="2:15" ht="74.25" customHeight="1" x14ac:dyDescent="0.2"/>
    <row r="13" spans="2:15" ht="26.25" customHeight="1" x14ac:dyDescent="0.2">
      <c r="B13" s="989" t="s">
        <v>464</v>
      </c>
      <c r="C13" s="990"/>
      <c r="D13" s="990"/>
      <c r="E13" s="990"/>
      <c r="F13" s="990"/>
      <c r="G13" s="990"/>
      <c r="H13" s="991"/>
      <c r="I13" s="1032" t="s">
        <v>113</v>
      </c>
      <c r="J13" s="1033"/>
      <c r="K13" s="1033"/>
    </row>
    <row r="14" spans="2:15" s="994" customFormat="1" ht="56.25" customHeight="1" x14ac:dyDescent="0.25">
      <c r="B14" s="992" t="s">
        <v>114</v>
      </c>
      <c r="C14" s="992" t="s">
        <v>115</v>
      </c>
      <c r="D14" s="992" t="s">
        <v>116</v>
      </c>
      <c r="E14" s="992" t="s">
        <v>117</v>
      </c>
      <c r="F14" s="992" t="s">
        <v>118</v>
      </c>
      <c r="G14" s="992" t="s">
        <v>119</v>
      </c>
      <c r="H14" s="992" t="s">
        <v>120</v>
      </c>
      <c r="I14" s="993" t="s">
        <v>121</v>
      </c>
      <c r="J14" s="993" t="s">
        <v>122</v>
      </c>
      <c r="K14" s="993" t="s">
        <v>123</v>
      </c>
    </row>
    <row r="15" spans="2:15" s="996" customFormat="1" ht="44.25" customHeight="1" x14ac:dyDescent="0.2">
      <c r="B15" s="1034">
        <v>1</v>
      </c>
      <c r="C15" s="1035" t="s">
        <v>518</v>
      </c>
      <c r="D15" s="1036">
        <v>0.8</v>
      </c>
      <c r="E15" s="1037">
        <v>1</v>
      </c>
      <c r="F15" s="997" t="s">
        <v>451</v>
      </c>
      <c r="G15" s="1036">
        <v>0.8</v>
      </c>
      <c r="H15" s="1038">
        <v>43525</v>
      </c>
      <c r="I15" s="1039">
        <v>0.8</v>
      </c>
      <c r="J15" s="995">
        <v>43525</v>
      </c>
      <c r="K15" s="1047" t="s">
        <v>503</v>
      </c>
      <c r="L15" s="5"/>
      <c r="M15" s="5"/>
      <c r="N15" s="5"/>
      <c r="O15" s="5"/>
    </row>
    <row r="16" spans="2:15" s="996" customFormat="1" ht="110.25" customHeight="1" x14ac:dyDescent="0.2">
      <c r="B16" s="1040"/>
      <c r="C16" s="1041"/>
      <c r="D16" s="1036">
        <v>0.18</v>
      </c>
      <c r="E16" s="1042">
        <v>2</v>
      </c>
      <c r="F16" s="997" t="s">
        <v>452</v>
      </c>
      <c r="G16" s="1036">
        <v>0.18</v>
      </c>
      <c r="H16" s="1038">
        <v>43617</v>
      </c>
      <c r="I16" s="1039">
        <v>0.18</v>
      </c>
      <c r="J16" s="995">
        <v>43617</v>
      </c>
      <c r="K16" s="1048" t="s">
        <v>540</v>
      </c>
      <c r="L16" s="5"/>
      <c r="M16" s="5"/>
      <c r="N16" s="5"/>
      <c r="O16" s="5"/>
    </row>
    <row r="17" spans="2:15" s="996" customFormat="1" ht="73.5" customHeight="1" x14ac:dyDescent="0.25">
      <c r="B17" s="1043"/>
      <c r="C17" s="1044"/>
      <c r="D17" s="1036">
        <v>0.02</v>
      </c>
      <c r="E17" s="1042">
        <v>3</v>
      </c>
      <c r="F17" s="997" t="s">
        <v>510</v>
      </c>
      <c r="G17" s="1036">
        <v>0.02</v>
      </c>
      <c r="H17" s="1038">
        <v>43800</v>
      </c>
      <c r="I17" s="1039">
        <v>0.02</v>
      </c>
      <c r="J17" s="995">
        <v>43800</v>
      </c>
      <c r="K17" s="1048" t="s">
        <v>554</v>
      </c>
      <c r="L17" s="1045"/>
      <c r="M17" s="1046"/>
      <c r="N17" s="1046"/>
      <c r="O17" s="1046"/>
    </row>
    <row r="18" spans="2:15" s="1005" customFormat="1" ht="33.75" customHeight="1" x14ac:dyDescent="0.25">
      <c r="B18" s="998" t="s">
        <v>124</v>
      </c>
      <c r="C18" s="999"/>
      <c r="D18" s="1000">
        <f>SUM(D15:D17)</f>
        <v>1</v>
      </c>
      <c r="E18" s="1001" t="s">
        <v>125</v>
      </c>
      <c r="F18" s="1002"/>
      <c r="G18" s="1000">
        <f>SUM(G15:G17)</f>
        <v>1</v>
      </c>
      <c r="H18" s="1000"/>
      <c r="I18" s="1003">
        <f>SUM(I15:I17)</f>
        <v>1</v>
      </c>
      <c r="J18" s="1004"/>
      <c r="K18" s="1004"/>
    </row>
  </sheetData>
  <sheetProtection selectLockedCells="1" selectUnlockedCells="1"/>
  <mergeCells count="18">
    <mergeCell ref="L17:O17"/>
    <mergeCell ref="E18:F18"/>
    <mergeCell ref="I13:K13"/>
    <mergeCell ref="B13:H13"/>
    <mergeCell ref="B18:C18"/>
    <mergeCell ref="B15:B17"/>
    <mergeCell ref="C15:C17"/>
    <mergeCell ref="C7:E7"/>
    <mergeCell ref="C8:E8"/>
    <mergeCell ref="C9:E9"/>
    <mergeCell ref="C10:E10"/>
    <mergeCell ref="C11:E11"/>
    <mergeCell ref="B2:B5"/>
    <mergeCell ref="C2:J2"/>
    <mergeCell ref="C3:J3"/>
    <mergeCell ref="C4:J4"/>
    <mergeCell ref="C5:G5"/>
    <mergeCell ref="H5:J5"/>
  </mergeCells>
  <pageMargins left="1" right="1" top="1" bottom="1" header="0.5" footer="0.5"/>
  <pageSetup scale="4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U67"/>
  <sheetViews>
    <sheetView topLeftCell="A6" zoomScale="90" zoomScaleNormal="90" zoomScaleSheetLayoutView="100" zoomScalePageLayoutView="70" workbookViewId="0">
      <selection activeCell="K12" sqref="K12"/>
    </sheetView>
  </sheetViews>
  <sheetFormatPr baseColWidth="10" defaultRowHeight="12" x14ac:dyDescent="0.2"/>
  <cols>
    <col min="1" max="1" width="1" style="5" customWidth="1"/>
    <col min="2" max="2" width="25.42578125" style="343" customWidth="1"/>
    <col min="3" max="3" width="14.5703125" style="5" customWidth="1"/>
    <col min="4" max="4" width="20.140625" style="5" customWidth="1"/>
    <col min="5" max="5" width="16.42578125" style="5" customWidth="1"/>
    <col min="6" max="6" width="25" style="5" customWidth="1"/>
    <col min="7" max="7" width="22" style="344" customWidth="1"/>
    <col min="8" max="8" width="20.5703125" style="5" customWidth="1"/>
    <col min="9" max="9" width="22.42578125" style="5" customWidth="1"/>
    <col min="10" max="11" width="22.42578125" style="4" customWidth="1"/>
    <col min="12" max="21" width="11.42578125" style="4"/>
    <col min="22" max="16384" width="11.42578125" style="5"/>
  </cols>
  <sheetData>
    <row r="1" spans="2:21" ht="6" customHeight="1" x14ac:dyDescent="0.2"/>
    <row r="2" spans="2:21" ht="33.75" customHeight="1" x14ac:dyDescent="0.2">
      <c r="B2" s="663"/>
      <c r="C2" s="664" t="s">
        <v>104</v>
      </c>
      <c r="D2" s="664"/>
      <c r="E2" s="664"/>
      <c r="F2" s="664"/>
      <c r="G2" s="664"/>
      <c r="H2" s="664"/>
      <c r="I2" s="664"/>
      <c r="J2" s="345"/>
      <c r="L2" s="6" t="s">
        <v>35</v>
      </c>
      <c r="U2" s="5"/>
    </row>
    <row r="3" spans="2:21" ht="25.5" customHeight="1" x14ac:dyDescent="0.2">
      <c r="B3" s="663"/>
      <c r="C3" s="665" t="s">
        <v>18</v>
      </c>
      <c r="D3" s="665"/>
      <c r="E3" s="665"/>
      <c r="F3" s="665"/>
      <c r="G3" s="665"/>
      <c r="H3" s="665"/>
      <c r="I3" s="665"/>
      <c r="J3" s="345"/>
      <c r="L3" s="6" t="s">
        <v>30</v>
      </c>
      <c r="U3" s="5"/>
    </row>
    <row r="4" spans="2:21" ht="25.5" customHeight="1" x14ac:dyDescent="0.2">
      <c r="B4" s="663"/>
      <c r="C4" s="665" t="s">
        <v>0</v>
      </c>
      <c r="D4" s="665"/>
      <c r="E4" s="665"/>
      <c r="F4" s="665"/>
      <c r="G4" s="665"/>
      <c r="H4" s="665"/>
      <c r="I4" s="665"/>
      <c r="J4" s="345"/>
      <c r="L4" s="6" t="s">
        <v>36</v>
      </c>
      <c r="U4" s="5"/>
    </row>
    <row r="5" spans="2:21" ht="25.5" customHeight="1" x14ac:dyDescent="0.2">
      <c r="B5" s="663"/>
      <c r="C5" s="665" t="s">
        <v>38</v>
      </c>
      <c r="D5" s="665"/>
      <c r="E5" s="665"/>
      <c r="F5" s="665"/>
      <c r="G5" s="666" t="s">
        <v>103</v>
      </c>
      <c r="H5" s="666"/>
      <c r="I5" s="666"/>
      <c r="J5" s="345"/>
      <c r="L5" s="6" t="s">
        <v>31</v>
      </c>
      <c r="U5" s="5"/>
    </row>
    <row r="6" spans="2:21" ht="23.25" customHeight="1" x14ac:dyDescent="0.2">
      <c r="B6" s="635" t="s">
        <v>1</v>
      </c>
      <c r="C6" s="636"/>
      <c r="D6" s="636"/>
      <c r="E6" s="636"/>
      <c r="F6" s="636"/>
      <c r="G6" s="636"/>
      <c r="H6" s="636"/>
      <c r="I6" s="637"/>
      <c r="J6" s="323"/>
      <c r="K6" s="323"/>
    </row>
    <row r="7" spans="2:21" ht="24" customHeight="1" x14ac:dyDescent="0.2">
      <c r="B7" s="667" t="s">
        <v>37</v>
      </c>
      <c r="C7" s="668"/>
      <c r="D7" s="668"/>
      <c r="E7" s="668"/>
      <c r="F7" s="668"/>
      <c r="G7" s="668"/>
      <c r="H7" s="668"/>
      <c r="I7" s="669"/>
      <c r="J7" s="346"/>
      <c r="K7" s="346"/>
    </row>
    <row r="8" spans="2:21" ht="24" customHeight="1" x14ac:dyDescent="0.2">
      <c r="B8" s="670" t="s">
        <v>19</v>
      </c>
      <c r="C8" s="670"/>
      <c r="D8" s="670"/>
      <c r="E8" s="670"/>
      <c r="F8" s="670"/>
      <c r="G8" s="670"/>
      <c r="H8" s="670"/>
      <c r="I8" s="670"/>
      <c r="J8" s="346"/>
      <c r="K8" s="346"/>
      <c r="N8" s="11" t="s">
        <v>57</v>
      </c>
    </row>
    <row r="9" spans="2:21" ht="30.75" customHeight="1" x14ac:dyDescent="0.2">
      <c r="B9" s="10" t="s">
        <v>101</v>
      </c>
      <c r="C9" s="347">
        <v>4</v>
      </c>
      <c r="D9" s="671" t="s">
        <v>102</v>
      </c>
      <c r="E9" s="672"/>
      <c r="F9" s="1051" t="s">
        <v>481</v>
      </c>
      <c r="G9" s="1052"/>
      <c r="H9" s="1052"/>
      <c r="I9" s="1053"/>
      <c r="J9" s="348"/>
      <c r="K9" s="348"/>
      <c r="M9" s="6" t="s">
        <v>22</v>
      </c>
      <c r="N9" s="11" t="s">
        <v>58</v>
      </c>
    </row>
    <row r="10" spans="2:21" ht="30.75" customHeight="1" x14ac:dyDescent="0.2">
      <c r="B10" s="10" t="s">
        <v>41</v>
      </c>
      <c r="C10" s="349" t="s">
        <v>89</v>
      </c>
      <c r="D10" s="671" t="s">
        <v>40</v>
      </c>
      <c r="E10" s="672"/>
      <c r="F10" s="673" t="s">
        <v>446</v>
      </c>
      <c r="G10" s="674"/>
      <c r="H10" s="3" t="s">
        <v>46</v>
      </c>
      <c r="I10" s="350" t="s">
        <v>89</v>
      </c>
      <c r="J10" s="351"/>
      <c r="K10" s="351"/>
      <c r="M10" s="6" t="s">
        <v>23</v>
      </c>
      <c r="N10" s="11" t="s">
        <v>59</v>
      </c>
    </row>
    <row r="11" spans="2:21" ht="30.75" customHeight="1" x14ac:dyDescent="0.2">
      <c r="B11" s="9" t="s">
        <v>47</v>
      </c>
      <c r="C11" s="676" t="s">
        <v>421</v>
      </c>
      <c r="D11" s="676"/>
      <c r="E11" s="676"/>
      <c r="F11" s="676"/>
      <c r="G11" s="3" t="s">
        <v>48</v>
      </c>
      <c r="H11" s="677">
        <v>7544</v>
      </c>
      <c r="I11" s="678"/>
      <c r="J11" s="352"/>
      <c r="K11" s="352"/>
      <c r="M11" s="6" t="s">
        <v>24</v>
      </c>
      <c r="N11" s="11" t="s">
        <v>60</v>
      </c>
    </row>
    <row r="12" spans="2:21" ht="30.75" customHeight="1" x14ac:dyDescent="0.2">
      <c r="B12" s="9" t="s">
        <v>49</v>
      </c>
      <c r="C12" s="679" t="s">
        <v>22</v>
      </c>
      <c r="D12" s="679"/>
      <c r="E12" s="679"/>
      <c r="F12" s="679"/>
      <c r="G12" s="3" t="s">
        <v>50</v>
      </c>
      <c r="H12" s="680" t="s">
        <v>422</v>
      </c>
      <c r="I12" s="681"/>
      <c r="J12" s="353"/>
      <c r="K12" s="353"/>
      <c r="M12" s="7" t="s">
        <v>25</v>
      </c>
    </row>
    <row r="13" spans="2:21" ht="30.75" customHeight="1" x14ac:dyDescent="0.2">
      <c r="B13" s="9" t="s">
        <v>51</v>
      </c>
      <c r="C13" s="682" t="s">
        <v>97</v>
      </c>
      <c r="D13" s="682"/>
      <c r="E13" s="682"/>
      <c r="F13" s="682"/>
      <c r="G13" s="682"/>
      <c r="H13" s="682"/>
      <c r="I13" s="683"/>
      <c r="J13" s="354"/>
      <c r="K13" s="354"/>
      <c r="M13" s="7"/>
    </row>
    <row r="14" spans="2:21" ht="30.75" customHeight="1" x14ac:dyDescent="0.2">
      <c r="B14" s="9" t="s">
        <v>52</v>
      </c>
      <c r="C14" s="684" t="str">
        <f>+'Sección 1. Metas - Magnitud'!E15</f>
        <v>256 - Lograr un índice nivel medio de desarrollo institucional en el sector movilidad</v>
      </c>
      <c r="D14" s="685"/>
      <c r="E14" s="685"/>
      <c r="F14" s="685"/>
      <c r="G14" s="685"/>
      <c r="H14" s="685"/>
      <c r="I14" s="686"/>
      <c r="J14" s="351"/>
      <c r="K14" s="351"/>
      <c r="M14" s="7"/>
      <c r="N14" s="11" t="s">
        <v>88</v>
      </c>
    </row>
    <row r="15" spans="2:21" ht="30.75" customHeight="1" x14ac:dyDescent="0.2">
      <c r="B15" s="9" t="s">
        <v>53</v>
      </c>
      <c r="C15" s="687" t="s">
        <v>491</v>
      </c>
      <c r="D15" s="687"/>
      <c r="E15" s="687"/>
      <c r="F15" s="687"/>
      <c r="G15" s="3" t="s">
        <v>54</v>
      </c>
      <c r="H15" s="688" t="s">
        <v>32</v>
      </c>
      <c r="I15" s="689"/>
      <c r="J15" s="351"/>
      <c r="K15" s="351"/>
      <c r="M15" s="7" t="s">
        <v>26</v>
      </c>
      <c r="N15" s="11" t="s">
        <v>89</v>
      </c>
    </row>
    <row r="16" spans="2:21" ht="30.75" customHeight="1" x14ac:dyDescent="0.2">
      <c r="B16" s="9" t="s">
        <v>55</v>
      </c>
      <c r="C16" s="690" t="s">
        <v>423</v>
      </c>
      <c r="D16" s="691"/>
      <c r="E16" s="691"/>
      <c r="F16" s="691"/>
      <c r="G16" s="3" t="s">
        <v>56</v>
      </c>
      <c r="H16" s="688" t="s">
        <v>57</v>
      </c>
      <c r="I16" s="689"/>
      <c r="J16" s="351"/>
      <c r="K16" s="351"/>
      <c r="M16" s="7" t="s">
        <v>27</v>
      </c>
    </row>
    <row r="17" spans="2:14" ht="40.5" customHeight="1" x14ac:dyDescent="0.2">
      <c r="B17" s="9" t="s">
        <v>61</v>
      </c>
      <c r="C17" s="692" t="s">
        <v>502</v>
      </c>
      <c r="D17" s="692"/>
      <c r="E17" s="692"/>
      <c r="F17" s="692"/>
      <c r="G17" s="692"/>
      <c r="H17" s="692"/>
      <c r="I17" s="693"/>
      <c r="J17" s="354"/>
      <c r="K17" s="354"/>
      <c r="M17" s="7" t="s">
        <v>28</v>
      </c>
      <c r="N17" s="11" t="s">
        <v>90</v>
      </c>
    </row>
    <row r="18" spans="2:14" ht="30.75" customHeight="1" x14ac:dyDescent="0.2">
      <c r="B18" s="9" t="s">
        <v>62</v>
      </c>
      <c r="C18" s="675" t="s">
        <v>457</v>
      </c>
      <c r="D18" s="1049"/>
      <c r="E18" s="1049"/>
      <c r="F18" s="1049"/>
      <c r="G18" s="1049"/>
      <c r="H18" s="1049"/>
      <c r="I18" s="1050"/>
      <c r="J18" s="355"/>
      <c r="K18" s="355"/>
      <c r="M18" s="7" t="s">
        <v>29</v>
      </c>
      <c r="N18" s="11" t="s">
        <v>91</v>
      </c>
    </row>
    <row r="19" spans="2:14" ht="30.75" customHeight="1" x14ac:dyDescent="0.2">
      <c r="B19" s="9" t="s">
        <v>63</v>
      </c>
      <c r="C19" s="694" t="s">
        <v>506</v>
      </c>
      <c r="D19" s="694"/>
      <c r="E19" s="694"/>
      <c r="F19" s="694"/>
      <c r="G19" s="694"/>
      <c r="H19" s="694"/>
      <c r="I19" s="695"/>
      <c r="J19" s="356"/>
      <c r="K19" s="356"/>
      <c r="M19" s="7"/>
      <c r="N19" s="11" t="s">
        <v>92</v>
      </c>
    </row>
    <row r="20" spans="2:14" ht="30.75" customHeight="1" x14ac:dyDescent="0.2">
      <c r="B20" s="9" t="s">
        <v>64</v>
      </c>
      <c r="C20" s="696" t="s">
        <v>424</v>
      </c>
      <c r="D20" s="696"/>
      <c r="E20" s="696"/>
      <c r="F20" s="696"/>
      <c r="G20" s="696"/>
      <c r="H20" s="696"/>
      <c r="I20" s="697"/>
      <c r="J20" s="357"/>
      <c r="K20" s="357"/>
      <c r="M20" s="7" t="s">
        <v>32</v>
      </c>
      <c r="N20" s="11" t="s">
        <v>93</v>
      </c>
    </row>
    <row r="21" spans="2:14" ht="27.75" customHeight="1" x14ac:dyDescent="0.2">
      <c r="B21" s="698" t="s">
        <v>65</v>
      </c>
      <c r="C21" s="700" t="s">
        <v>42</v>
      </c>
      <c r="D21" s="700"/>
      <c r="E21" s="700"/>
      <c r="F21" s="701" t="s">
        <v>43</v>
      </c>
      <c r="G21" s="701"/>
      <c r="H21" s="701"/>
      <c r="I21" s="702"/>
      <c r="J21" s="358"/>
      <c r="K21" s="358"/>
      <c r="M21" s="7" t="s">
        <v>33</v>
      </c>
      <c r="N21" s="11" t="s">
        <v>94</v>
      </c>
    </row>
    <row r="22" spans="2:14" ht="27" customHeight="1" x14ac:dyDescent="0.2">
      <c r="B22" s="699"/>
      <c r="C22" s="595" t="s">
        <v>488</v>
      </c>
      <c r="D22" s="596"/>
      <c r="E22" s="597"/>
      <c r="F22" s="537" t="s">
        <v>489</v>
      </c>
      <c r="G22" s="537"/>
      <c r="H22" s="537"/>
      <c r="I22" s="587"/>
      <c r="J22" s="356"/>
      <c r="K22" s="356"/>
      <c r="M22" s="7" t="s">
        <v>34</v>
      </c>
      <c r="N22" s="11" t="s">
        <v>95</v>
      </c>
    </row>
    <row r="23" spans="2:14" ht="39.75" customHeight="1" x14ac:dyDescent="0.2">
      <c r="B23" s="9" t="s">
        <v>66</v>
      </c>
      <c r="C23" s="538" t="s">
        <v>424</v>
      </c>
      <c r="D23" s="538"/>
      <c r="E23" s="538"/>
      <c r="F23" s="538" t="s">
        <v>424</v>
      </c>
      <c r="G23" s="538"/>
      <c r="H23" s="538"/>
      <c r="I23" s="539"/>
      <c r="J23" s="351"/>
      <c r="K23" s="351"/>
      <c r="M23" s="7"/>
      <c r="N23" s="11" t="s">
        <v>96</v>
      </c>
    </row>
    <row r="24" spans="2:14" ht="44.25" customHeight="1" x14ac:dyDescent="0.2">
      <c r="B24" s="292" t="s">
        <v>67</v>
      </c>
      <c r="C24" s="549" t="s">
        <v>532</v>
      </c>
      <c r="D24" s="550"/>
      <c r="E24" s="551"/>
      <c r="F24" s="549" t="s">
        <v>534</v>
      </c>
      <c r="G24" s="550"/>
      <c r="H24" s="550"/>
      <c r="I24" s="552"/>
      <c r="J24" s="355"/>
      <c r="K24" s="355"/>
      <c r="M24" s="8"/>
      <c r="N24" s="11" t="s">
        <v>97</v>
      </c>
    </row>
    <row r="25" spans="2:14" ht="29.25" customHeight="1" x14ac:dyDescent="0.2">
      <c r="B25" s="292" t="s">
        <v>68</v>
      </c>
      <c r="C25" s="553">
        <v>43466</v>
      </c>
      <c r="D25" s="554"/>
      <c r="E25" s="554"/>
      <c r="F25" s="293" t="s">
        <v>99</v>
      </c>
      <c r="G25" s="571" t="s">
        <v>425</v>
      </c>
      <c r="H25" s="572"/>
      <c r="I25" s="573"/>
      <c r="J25" s="359"/>
      <c r="K25" s="359"/>
      <c r="M25" s="8"/>
    </row>
    <row r="26" spans="2:14" ht="27" customHeight="1" x14ac:dyDescent="0.2">
      <c r="B26" s="292" t="s">
        <v>98</v>
      </c>
      <c r="C26" s="553">
        <v>43830</v>
      </c>
      <c r="D26" s="554"/>
      <c r="E26" s="554"/>
      <c r="F26" s="293" t="s">
        <v>69</v>
      </c>
      <c r="G26" s="592">
        <v>1</v>
      </c>
      <c r="H26" s="593"/>
      <c r="I26" s="594"/>
      <c r="J26" s="360"/>
      <c r="K26" s="360"/>
      <c r="M26" s="8"/>
    </row>
    <row r="27" spans="2:14" ht="39.75" customHeight="1" x14ac:dyDescent="0.2">
      <c r="B27" s="294" t="s">
        <v>100</v>
      </c>
      <c r="C27" s="568" t="s">
        <v>28</v>
      </c>
      <c r="D27" s="775"/>
      <c r="E27" s="776"/>
      <c r="F27" s="295" t="s">
        <v>70</v>
      </c>
      <c r="G27" s="571" t="s">
        <v>425</v>
      </c>
      <c r="H27" s="572"/>
      <c r="I27" s="573"/>
      <c r="J27" s="358"/>
      <c r="K27" s="358"/>
      <c r="M27" s="8"/>
    </row>
    <row r="28" spans="2:14" ht="30" customHeight="1" x14ac:dyDescent="0.2">
      <c r="B28" s="526" t="s">
        <v>20</v>
      </c>
      <c r="C28" s="527"/>
      <c r="D28" s="527"/>
      <c r="E28" s="527"/>
      <c r="F28" s="527"/>
      <c r="G28" s="527"/>
      <c r="H28" s="527"/>
      <c r="I28" s="528"/>
      <c r="J28" s="346"/>
      <c r="K28" s="346"/>
      <c r="M28" s="8"/>
    </row>
    <row r="29" spans="2:14" ht="56.25" customHeight="1" x14ac:dyDescent="0.2">
      <c r="B29" s="296" t="s">
        <v>2</v>
      </c>
      <c r="C29" s="392" t="s">
        <v>71</v>
      </c>
      <c r="D29" s="392" t="s">
        <v>44</v>
      </c>
      <c r="E29" s="392" t="s">
        <v>72</v>
      </c>
      <c r="F29" s="392" t="s">
        <v>45</v>
      </c>
      <c r="G29" s="297" t="s">
        <v>13</v>
      </c>
      <c r="H29" s="297" t="s">
        <v>14</v>
      </c>
      <c r="I29" s="394" t="s">
        <v>15</v>
      </c>
      <c r="J29" s="356"/>
      <c r="K29" s="356"/>
      <c r="M29" s="8"/>
    </row>
    <row r="30" spans="2:14" ht="19.5" customHeight="1" x14ac:dyDescent="0.2">
      <c r="B30" s="298" t="s">
        <v>3</v>
      </c>
      <c r="C30" s="299">
        <v>0</v>
      </c>
      <c r="D30" s="300">
        <f>+C30</f>
        <v>0</v>
      </c>
      <c r="E30" s="252">
        <v>0</v>
      </c>
      <c r="F30" s="249">
        <f>+E30</f>
        <v>0</v>
      </c>
      <c r="G30" s="301" t="e">
        <f>+C30/E30</f>
        <v>#DIV/0!</v>
      </c>
      <c r="H30" s="302" t="e">
        <f>+D30/F30</f>
        <v>#DIV/0!</v>
      </c>
      <c r="I30" s="303">
        <f>+D30/$G$26</f>
        <v>0</v>
      </c>
      <c r="J30" s="361"/>
      <c r="K30" s="361"/>
      <c r="M30" s="8"/>
    </row>
    <row r="31" spans="2:14" ht="19.5" customHeight="1" x14ac:dyDescent="0.2">
      <c r="B31" s="298" t="s">
        <v>4</v>
      </c>
      <c r="C31" s="299">
        <v>0</v>
      </c>
      <c r="D31" s="300">
        <f>+D30+C31</f>
        <v>0</v>
      </c>
      <c r="E31" s="252">
        <v>0</v>
      </c>
      <c r="F31" s="249">
        <f>+E31+F30</f>
        <v>0</v>
      </c>
      <c r="G31" s="301" t="e">
        <f t="shared" ref="G31:H41" si="0">+C31/E31</f>
        <v>#DIV/0!</v>
      </c>
      <c r="H31" s="302" t="e">
        <f t="shared" si="0"/>
        <v>#DIV/0!</v>
      </c>
      <c r="I31" s="303">
        <f t="shared" ref="I31:I41" si="1">+D31/$G$26</f>
        <v>0</v>
      </c>
      <c r="J31" s="361"/>
      <c r="K31" s="361"/>
      <c r="M31" s="8"/>
    </row>
    <row r="32" spans="2:14" ht="19.5" customHeight="1" x14ac:dyDescent="0.2">
      <c r="B32" s="298" t="s">
        <v>5</v>
      </c>
      <c r="C32" s="299">
        <v>0.45</v>
      </c>
      <c r="D32" s="300">
        <f t="shared" ref="D32:D41" si="2">+D31+C32</f>
        <v>0.45</v>
      </c>
      <c r="E32" s="252">
        <v>0.3</v>
      </c>
      <c r="F32" s="249">
        <f t="shared" ref="F32:F41" si="3">+E32+F31</f>
        <v>0.3</v>
      </c>
      <c r="G32" s="301">
        <f t="shared" si="0"/>
        <v>1.5</v>
      </c>
      <c r="H32" s="302">
        <f t="shared" si="0"/>
        <v>1.5</v>
      </c>
      <c r="I32" s="303">
        <f t="shared" si="1"/>
        <v>0.45</v>
      </c>
      <c r="J32" s="361"/>
      <c r="K32" s="361"/>
      <c r="M32" s="8"/>
    </row>
    <row r="33" spans="2:11" ht="19.5" customHeight="1" x14ac:dyDescent="0.2">
      <c r="B33" s="298" t="s">
        <v>6</v>
      </c>
      <c r="C33" s="299">
        <v>0</v>
      </c>
      <c r="D33" s="300">
        <f t="shared" si="2"/>
        <v>0.45</v>
      </c>
      <c r="E33" s="252">
        <v>0</v>
      </c>
      <c r="F33" s="249">
        <f t="shared" si="3"/>
        <v>0.3</v>
      </c>
      <c r="G33" s="301" t="e">
        <f t="shared" si="0"/>
        <v>#DIV/0!</v>
      </c>
      <c r="H33" s="302">
        <f t="shared" si="0"/>
        <v>1.5</v>
      </c>
      <c r="I33" s="303">
        <f t="shared" si="1"/>
        <v>0.45</v>
      </c>
      <c r="J33" s="361"/>
      <c r="K33" s="361"/>
    </row>
    <row r="34" spans="2:11" ht="19.5" customHeight="1" x14ac:dyDescent="0.2">
      <c r="B34" s="298" t="s">
        <v>7</v>
      </c>
      <c r="C34" s="299">
        <v>0</v>
      </c>
      <c r="D34" s="300">
        <f t="shared" si="2"/>
        <v>0.45</v>
      </c>
      <c r="E34" s="252">
        <v>0</v>
      </c>
      <c r="F34" s="249">
        <f t="shared" si="3"/>
        <v>0.3</v>
      </c>
      <c r="G34" s="301" t="e">
        <f t="shared" si="0"/>
        <v>#DIV/0!</v>
      </c>
      <c r="H34" s="302">
        <f t="shared" si="0"/>
        <v>1.5</v>
      </c>
      <c r="I34" s="303">
        <f t="shared" si="1"/>
        <v>0.45</v>
      </c>
      <c r="J34" s="361"/>
      <c r="K34" s="361"/>
    </row>
    <row r="35" spans="2:11" ht="19.5" customHeight="1" x14ac:dyDescent="0.2">
      <c r="B35" s="298" t="s">
        <v>8</v>
      </c>
      <c r="C35" s="299">
        <v>0.53</v>
      </c>
      <c r="D35" s="300">
        <f t="shared" si="2"/>
        <v>0.98</v>
      </c>
      <c r="E35" s="252">
        <v>0.68</v>
      </c>
      <c r="F35" s="249">
        <f t="shared" si="3"/>
        <v>0.98</v>
      </c>
      <c r="G35" s="301">
        <f t="shared" si="0"/>
        <v>0.77941176470588236</v>
      </c>
      <c r="H35" s="302">
        <f t="shared" si="0"/>
        <v>1</v>
      </c>
      <c r="I35" s="303">
        <f t="shared" si="1"/>
        <v>0.98</v>
      </c>
      <c r="J35" s="361"/>
      <c r="K35" s="361"/>
    </row>
    <row r="36" spans="2:11" ht="19.5" customHeight="1" x14ac:dyDescent="0.2">
      <c r="B36" s="298" t="s">
        <v>9</v>
      </c>
      <c r="C36" s="299">
        <v>0</v>
      </c>
      <c r="D36" s="300">
        <f t="shared" si="2"/>
        <v>0.98</v>
      </c>
      <c r="E36" s="252">
        <v>0</v>
      </c>
      <c r="F36" s="249">
        <f t="shared" si="3"/>
        <v>0.98</v>
      </c>
      <c r="G36" s="301" t="e">
        <f t="shared" si="0"/>
        <v>#DIV/0!</v>
      </c>
      <c r="H36" s="302">
        <f t="shared" si="0"/>
        <v>1</v>
      </c>
      <c r="I36" s="303">
        <f t="shared" si="1"/>
        <v>0.98</v>
      </c>
      <c r="J36" s="361"/>
      <c r="K36" s="361"/>
    </row>
    <row r="37" spans="2:11" ht="19.5" customHeight="1" x14ac:dyDescent="0.2">
      <c r="B37" s="298" t="s">
        <v>10</v>
      </c>
      <c r="C37" s="299">
        <v>0</v>
      </c>
      <c r="D37" s="300">
        <f t="shared" si="2"/>
        <v>0.98</v>
      </c>
      <c r="E37" s="252">
        <v>0</v>
      </c>
      <c r="F37" s="249">
        <f t="shared" si="3"/>
        <v>0.98</v>
      </c>
      <c r="G37" s="301" t="e">
        <f t="shared" si="0"/>
        <v>#DIV/0!</v>
      </c>
      <c r="H37" s="302">
        <f t="shared" si="0"/>
        <v>1</v>
      </c>
      <c r="I37" s="303">
        <f t="shared" si="1"/>
        <v>0.98</v>
      </c>
      <c r="J37" s="361"/>
      <c r="K37" s="361"/>
    </row>
    <row r="38" spans="2:11" ht="19.5" customHeight="1" x14ac:dyDescent="0.2">
      <c r="B38" s="298" t="s">
        <v>11</v>
      </c>
      <c r="C38" s="299">
        <v>0</v>
      </c>
      <c r="D38" s="300">
        <f t="shared" si="2"/>
        <v>0.98</v>
      </c>
      <c r="E38" s="252">
        <v>0</v>
      </c>
      <c r="F38" s="249">
        <f t="shared" si="3"/>
        <v>0.98</v>
      </c>
      <c r="G38" s="301" t="e">
        <f t="shared" si="0"/>
        <v>#DIV/0!</v>
      </c>
      <c r="H38" s="302">
        <f t="shared" si="0"/>
        <v>1</v>
      </c>
      <c r="I38" s="303">
        <f t="shared" si="1"/>
        <v>0.98</v>
      </c>
      <c r="J38" s="361"/>
      <c r="K38" s="361"/>
    </row>
    <row r="39" spans="2:11" ht="19.5" customHeight="1" x14ac:dyDescent="0.2">
      <c r="B39" s="298" t="s">
        <v>12</v>
      </c>
      <c r="C39" s="299">
        <v>0</v>
      </c>
      <c r="D39" s="300">
        <f t="shared" si="2"/>
        <v>0.98</v>
      </c>
      <c r="E39" s="252">
        <v>0</v>
      </c>
      <c r="F39" s="249">
        <f t="shared" si="3"/>
        <v>0.98</v>
      </c>
      <c r="G39" s="301" t="e">
        <f t="shared" si="0"/>
        <v>#DIV/0!</v>
      </c>
      <c r="H39" s="302">
        <f t="shared" si="0"/>
        <v>1</v>
      </c>
      <c r="I39" s="303">
        <f t="shared" si="1"/>
        <v>0.98</v>
      </c>
      <c r="J39" s="361"/>
      <c r="K39" s="361"/>
    </row>
    <row r="40" spans="2:11" ht="19.5" customHeight="1" x14ac:dyDescent="0.2">
      <c r="B40" s="298" t="s">
        <v>16</v>
      </c>
      <c r="C40" s="299">
        <v>0</v>
      </c>
      <c r="D40" s="300">
        <f t="shared" si="2"/>
        <v>0.98</v>
      </c>
      <c r="E40" s="252">
        <v>0</v>
      </c>
      <c r="F40" s="249">
        <f t="shared" si="3"/>
        <v>0.98</v>
      </c>
      <c r="G40" s="301" t="e">
        <f t="shared" si="0"/>
        <v>#DIV/0!</v>
      </c>
      <c r="H40" s="302">
        <f t="shared" si="0"/>
        <v>1</v>
      </c>
      <c r="I40" s="303">
        <f t="shared" si="1"/>
        <v>0.98</v>
      </c>
      <c r="J40" s="361"/>
      <c r="K40" s="361"/>
    </row>
    <row r="41" spans="2:11" ht="19.5" customHeight="1" x14ac:dyDescent="0.2">
      <c r="B41" s="298" t="s">
        <v>17</v>
      </c>
      <c r="C41" s="299">
        <v>0.02</v>
      </c>
      <c r="D41" s="300">
        <f t="shared" si="2"/>
        <v>1</v>
      </c>
      <c r="E41" s="252">
        <v>0.02</v>
      </c>
      <c r="F41" s="249">
        <f t="shared" si="3"/>
        <v>1</v>
      </c>
      <c r="G41" s="301">
        <f t="shared" si="0"/>
        <v>1</v>
      </c>
      <c r="H41" s="302">
        <f t="shared" si="0"/>
        <v>1</v>
      </c>
      <c r="I41" s="303">
        <f t="shared" si="1"/>
        <v>1</v>
      </c>
      <c r="J41" s="361"/>
      <c r="K41" s="361"/>
    </row>
    <row r="42" spans="2:11" ht="58.5" customHeight="1" x14ac:dyDescent="0.2">
      <c r="B42" s="390" t="s">
        <v>73</v>
      </c>
      <c r="C42" s="529" t="s">
        <v>555</v>
      </c>
      <c r="D42" s="703"/>
      <c r="E42" s="703"/>
      <c r="F42" s="703"/>
      <c r="G42" s="703"/>
      <c r="H42" s="703"/>
      <c r="I42" s="703"/>
      <c r="J42" s="362"/>
      <c r="K42" s="362"/>
    </row>
    <row r="43" spans="2:11" ht="29.25" customHeight="1" x14ac:dyDescent="0.2">
      <c r="B43" s="527" t="s">
        <v>21</v>
      </c>
      <c r="C43" s="527"/>
      <c r="D43" s="527"/>
      <c r="E43" s="527"/>
      <c r="F43" s="527"/>
      <c r="G43" s="527"/>
      <c r="H43" s="527"/>
      <c r="I43" s="527"/>
      <c r="J43" s="346"/>
      <c r="K43" s="346"/>
    </row>
    <row r="44" spans="2:11" ht="30" customHeight="1" x14ac:dyDescent="0.2">
      <c r="B44" s="646"/>
      <c r="C44" s="556"/>
      <c r="D44" s="556"/>
      <c r="E44" s="556"/>
      <c r="F44" s="556"/>
      <c r="G44" s="556"/>
      <c r="H44" s="556"/>
      <c r="I44" s="647"/>
      <c r="J44" s="346"/>
      <c r="K44" s="346"/>
    </row>
    <row r="45" spans="2:11" ht="30" customHeight="1" x14ac:dyDescent="0.2">
      <c r="B45" s="648"/>
      <c r="C45" s="559"/>
      <c r="D45" s="559"/>
      <c r="E45" s="559"/>
      <c r="F45" s="559"/>
      <c r="G45" s="559"/>
      <c r="H45" s="559"/>
      <c r="I45" s="649"/>
      <c r="J45" s="362"/>
      <c r="K45" s="362"/>
    </row>
    <row r="46" spans="2:11" ht="30" customHeight="1" x14ac:dyDescent="0.2">
      <c r="B46" s="648"/>
      <c r="C46" s="559"/>
      <c r="D46" s="559"/>
      <c r="E46" s="559"/>
      <c r="F46" s="559"/>
      <c r="G46" s="559"/>
      <c r="H46" s="559"/>
      <c r="I46" s="649"/>
      <c r="J46" s="362"/>
      <c r="K46" s="362"/>
    </row>
    <row r="47" spans="2:11" ht="30" customHeight="1" x14ac:dyDescent="0.2">
      <c r="B47" s="648"/>
      <c r="C47" s="559"/>
      <c r="D47" s="559"/>
      <c r="E47" s="559"/>
      <c r="F47" s="559"/>
      <c r="G47" s="559"/>
      <c r="H47" s="559"/>
      <c r="I47" s="649"/>
      <c r="J47" s="362"/>
      <c r="K47" s="362"/>
    </row>
    <row r="48" spans="2:11" ht="30" customHeight="1" x14ac:dyDescent="0.2">
      <c r="B48" s="650"/>
      <c r="C48" s="562"/>
      <c r="D48" s="562"/>
      <c r="E48" s="562"/>
      <c r="F48" s="562"/>
      <c r="G48" s="562"/>
      <c r="H48" s="562"/>
      <c r="I48" s="651"/>
      <c r="J48" s="363"/>
      <c r="K48" s="363"/>
    </row>
    <row r="49" spans="2:11" ht="34.5" customHeight="1" x14ac:dyDescent="0.2">
      <c r="B49" s="250" t="s">
        <v>74</v>
      </c>
      <c r="C49" s="574" t="s">
        <v>556</v>
      </c>
      <c r="D49" s="706"/>
      <c r="E49" s="706"/>
      <c r="F49" s="706"/>
      <c r="G49" s="706"/>
      <c r="H49" s="706"/>
      <c r="I49" s="706"/>
      <c r="J49" s="364"/>
      <c r="K49" s="364"/>
    </row>
    <row r="50" spans="2:11" ht="34.5" customHeight="1" x14ac:dyDescent="0.2">
      <c r="B50" s="250" t="s">
        <v>75</v>
      </c>
      <c r="C50" s="533" t="s">
        <v>500</v>
      </c>
      <c r="D50" s="533"/>
      <c r="E50" s="533"/>
      <c r="F50" s="533"/>
      <c r="G50" s="533"/>
      <c r="H50" s="533"/>
      <c r="I50" s="533"/>
      <c r="J50" s="364"/>
      <c r="K50" s="364"/>
    </row>
    <row r="51" spans="2:11" ht="34.5" customHeight="1" x14ac:dyDescent="0.2">
      <c r="B51" s="390" t="s">
        <v>76</v>
      </c>
      <c r="C51" s="652" t="s">
        <v>557</v>
      </c>
      <c r="D51" s="652"/>
      <c r="E51" s="652"/>
      <c r="F51" s="652"/>
      <c r="G51" s="652"/>
      <c r="H51" s="652"/>
      <c r="I51" s="652"/>
      <c r="J51" s="364"/>
      <c r="K51" s="364"/>
    </row>
    <row r="52" spans="2:11" ht="29.25" customHeight="1" x14ac:dyDescent="0.2">
      <c r="B52" s="670" t="s">
        <v>39</v>
      </c>
      <c r="C52" s="670"/>
      <c r="D52" s="670"/>
      <c r="E52" s="670"/>
      <c r="F52" s="670"/>
      <c r="G52" s="670"/>
      <c r="H52" s="670"/>
      <c r="I52" s="670"/>
      <c r="J52" s="364"/>
      <c r="K52" s="364"/>
    </row>
    <row r="53" spans="2:11" ht="33" customHeight="1" x14ac:dyDescent="0.2">
      <c r="B53" s="709" t="s">
        <v>77</v>
      </c>
      <c r="C53" s="392" t="s">
        <v>78</v>
      </c>
      <c r="D53" s="710" t="s">
        <v>79</v>
      </c>
      <c r="E53" s="710"/>
      <c r="F53" s="710"/>
      <c r="G53" s="710" t="s">
        <v>80</v>
      </c>
      <c r="H53" s="710"/>
      <c r="I53" s="710"/>
      <c r="J53" s="365"/>
      <c r="K53" s="365"/>
    </row>
    <row r="54" spans="2:11" ht="62.25" customHeight="1" x14ac:dyDescent="0.2">
      <c r="B54" s="709"/>
      <c r="C54" s="308">
        <v>43650</v>
      </c>
      <c r="D54" s="575" t="s">
        <v>536</v>
      </c>
      <c r="E54" s="575"/>
      <c r="F54" s="575"/>
      <c r="G54" s="567" t="s">
        <v>537</v>
      </c>
      <c r="H54" s="567"/>
      <c r="I54" s="567"/>
      <c r="J54" s="365"/>
      <c r="K54" s="365"/>
    </row>
    <row r="55" spans="2:11" ht="31.5" customHeight="1" x14ac:dyDescent="0.2">
      <c r="B55" s="391" t="s">
        <v>81</v>
      </c>
      <c r="C55" s="707" t="s">
        <v>535</v>
      </c>
      <c r="D55" s="708"/>
      <c r="E55" s="704" t="s">
        <v>82</v>
      </c>
      <c r="F55" s="704"/>
      <c r="G55" s="705" t="s">
        <v>432</v>
      </c>
      <c r="H55" s="705"/>
      <c r="I55" s="705"/>
      <c r="J55" s="366"/>
      <c r="K55" s="366"/>
    </row>
    <row r="56" spans="2:11" ht="31.5" customHeight="1" x14ac:dyDescent="0.2">
      <c r="B56" s="391" t="s">
        <v>83</v>
      </c>
      <c r="C56" s="711" t="s">
        <v>445</v>
      </c>
      <c r="D56" s="711"/>
      <c r="E56" s="712" t="s">
        <v>87</v>
      </c>
      <c r="F56" s="712"/>
      <c r="G56" s="713" t="s">
        <v>429</v>
      </c>
      <c r="H56" s="714"/>
      <c r="I56" s="715"/>
      <c r="J56" s="366"/>
      <c r="K56" s="366"/>
    </row>
    <row r="57" spans="2:11" ht="31.5" customHeight="1" x14ac:dyDescent="0.2">
      <c r="B57" s="391" t="s">
        <v>85</v>
      </c>
      <c r="C57" s="711"/>
      <c r="D57" s="711"/>
      <c r="E57" s="716" t="s">
        <v>84</v>
      </c>
      <c r="F57" s="717"/>
      <c r="G57" s="720"/>
      <c r="H57" s="721"/>
      <c r="I57" s="722"/>
      <c r="J57" s="367"/>
      <c r="K57" s="367"/>
    </row>
    <row r="58" spans="2:11" ht="31.5" customHeight="1" x14ac:dyDescent="0.2">
      <c r="B58" s="391" t="s">
        <v>86</v>
      </c>
      <c r="C58" s="711"/>
      <c r="D58" s="711"/>
      <c r="E58" s="718"/>
      <c r="F58" s="719"/>
      <c r="G58" s="723"/>
      <c r="H58" s="724"/>
      <c r="I58" s="725"/>
      <c r="J58" s="367"/>
      <c r="K58" s="367"/>
    </row>
    <row r="59" spans="2:11" hidden="1" x14ac:dyDescent="0.2">
      <c r="B59" s="31"/>
      <c r="C59" s="31"/>
      <c r="D59" s="31"/>
      <c r="E59" s="31"/>
      <c r="F59" s="31"/>
      <c r="G59" s="31"/>
      <c r="H59" s="31"/>
      <c r="I59" s="248"/>
      <c r="J59" s="341"/>
      <c r="K59" s="341"/>
    </row>
    <row r="60" spans="2:11" hidden="1" x14ac:dyDescent="0.2">
      <c r="B60" s="368"/>
      <c r="C60" s="369"/>
      <c r="D60" s="369"/>
      <c r="E60" s="370"/>
      <c r="F60" s="370"/>
      <c r="G60" s="371"/>
      <c r="H60" s="372"/>
      <c r="I60" s="369"/>
      <c r="J60" s="373"/>
      <c r="K60" s="373"/>
    </row>
    <row r="61" spans="2:11" hidden="1" x14ac:dyDescent="0.2">
      <c r="B61" s="368"/>
      <c r="C61" s="369"/>
      <c r="D61" s="369"/>
      <c r="E61" s="370"/>
      <c r="F61" s="370"/>
      <c r="G61" s="371"/>
      <c r="H61" s="372"/>
      <c r="I61" s="369"/>
      <c r="J61" s="373"/>
      <c r="K61" s="373"/>
    </row>
    <row r="62" spans="2:11" hidden="1" x14ac:dyDescent="0.2">
      <c r="B62" s="368"/>
      <c r="C62" s="369"/>
      <c r="D62" s="369"/>
      <c r="E62" s="370"/>
      <c r="F62" s="370"/>
      <c r="G62" s="371"/>
      <c r="H62" s="372"/>
      <c r="I62" s="369"/>
      <c r="J62" s="373"/>
      <c r="K62" s="373"/>
    </row>
    <row r="63" spans="2:11" hidden="1" x14ac:dyDescent="0.2">
      <c r="B63" s="368"/>
      <c r="C63" s="369"/>
      <c r="D63" s="369"/>
      <c r="E63" s="370"/>
      <c r="F63" s="370"/>
      <c r="G63" s="371"/>
      <c r="H63" s="372"/>
      <c r="I63" s="369"/>
      <c r="J63" s="373"/>
      <c r="K63" s="373"/>
    </row>
    <row r="64" spans="2:11" hidden="1" x14ac:dyDescent="0.2">
      <c r="B64" s="368"/>
      <c r="C64" s="369"/>
      <c r="D64" s="369"/>
      <c r="E64" s="370"/>
      <c r="F64" s="370"/>
      <c r="G64" s="371"/>
      <c r="H64" s="372"/>
      <c r="I64" s="369"/>
      <c r="J64" s="373"/>
      <c r="K64" s="373"/>
    </row>
    <row r="65" spans="2:11" hidden="1" x14ac:dyDescent="0.2">
      <c r="B65" s="368"/>
      <c r="C65" s="369"/>
      <c r="D65" s="369"/>
      <c r="E65" s="370"/>
      <c r="F65" s="370"/>
      <c r="G65" s="371"/>
      <c r="H65" s="372"/>
      <c r="I65" s="369"/>
      <c r="J65" s="373"/>
      <c r="K65" s="373"/>
    </row>
    <row r="66" spans="2:11" hidden="1" x14ac:dyDescent="0.2">
      <c r="B66" s="368"/>
      <c r="C66" s="369"/>
      <c r="D66" s="369"/>
      <c r="E66" s="370"/>
      <c r="F66" s="370"/>
      <c r="G66" s="371"/>
      <c r="H66" s="372"/>
      <c r="I66" s="369"/>
      <c r="J66" s="373"/>
      <c r="K66" s="373"/>
    </row>
    <row r="67" spans="2:11" hidden="1" x14ac:dyDescent="0.2">
      <c r="B67" s="368"/>
      <c r="C67" s="369"/>
      <c r="D67" s="369"/>
      <c r="E67" s="370"/>
      <c r="F67" s="370"/>
      <c r="G67" s="371"/>
      <c r="H67" s="372"/>
      <c r="I67" s="369"/>
      <c r="J67" s="373"/>
      <c r="K67" s="373"/>
    </row>
  </sheetData>
  <sheetProtection formatCells="0" formatColumns="0" formatRows="0"/>
  <dataConsolidate/>
  <mergeCells count="65">
    <mergeCell ref="C56:D56"/>
    <mergeCell ref="E56:F56"/>
    <mergeCell ref="G56:I56"/>
    <mergeCell ref="C57:D57"/>
    <mergeCell ref="E57:F58"/>
    <mergeCell ref="G57:I58"/>
    <mergeCell ref="C58:D58"/>
    <mergeCell ref="E55:F55"/>
    <mergeCell ref="G55:I55"/>
    <mergeCell ref="B43:I43"/>
    <mergeCell ref="B44:I48"/>
    <mergeCell ref="C49:I49"/>
    <mergeCell ref="C50:I50"/>
    <mergeCell ref="C51:I51"/>
    <mergeCell ref="B52:I52"/>
    <mergeCell ref="C55:D55"/>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B6:I6"/>
    <mergeCell ref="B7:I7"/>
    <mergeCell ref="B8:I8"/>
    <mergeCell ref="D9:E9"/>
    <mergeCell ref="D10:E10"/>
    <mergeCell ref="F10:G10"/>
    <mergeCell ref="F9:I9"/>
    <mergeCell ref="B2:B5"/>
    <mergeCell ref="C2:I2"/>
    <mergeCell ref="C3:I3"/>
    <mergeCell ref="C4:I4"/>
    <mergeCell ref="C5:F5"/>
    <mergeCell ref="G5:I5"/>
  </mergeCells>
  <dataValidations disablePrompts="1"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B1:Q18"/>
  <sheetViews>
    <sheetView zoomScale="80" zoomScaleNormal="80" workbookViewId="0">
      <selection activeCell="K16" sqref="K16"/>
    </sheetView>
  </sheetViews>
  <sheetFormatPr baseColWidth="10" defaultRowHeight="12.75" x14ac:dyDescent="0.2"/>
  <cols>
    <col min="1" max="1" width="1.28515625" style="933" customWidth="1"/>
    <col min="2" max="2" width="28.140625" style="932" customWidth="1"/>
    <col min="3" max="3" width="34.5703125" style="933" customWidth="1"/>
    <col min="4" max="4" width="16.28515625" style="933" customWidth="1"/>
    <col min="5" max="5" width="5.85546875" style="933" customWidth="1"/>
    <col min="6" max="6" width="47" style="933" customWidth="1"/>
    <col min="7" max="8" width="16.140625" style="933" customWidth="1"/>
    <col min="9" max="9" width="16.28515625" style="933" customWidth="1"/>
    <col min="10" max="10" width="12.7109375" style="933" customWidth="1"/>
    <col min="11" max="11" width="55.7109375" style="933" customWidth="1"/>
    <col min="12" max="107" width="11.42578125" style="933"/>
    <col min="108" max="108" width="11.42578125" style="933" customWidth="1"/>
    <col min="109" max="197" width="11.42578125" style="933"/>
    <col min="198" max="198" width="1.42578125" style="933" customWidth="1"/>
    <col min="199" max="256" width="11.42578125" style="933"/>
    <col min="257" max="257" width="1.28515625" style="933" customWidth="1"/>
    <col min="258" max="258" width="28.140625" style="933" customWidth="1"/>
    <col min="259" max="259" width="34.5703125" style="933" customWidth="1"/>
    <col min="260" max="260" width="16.28515625" style="933" customWidth="1"/>
    <col min="261" max="261" width="5.85546875" style="933" customWidth="1"/>
    <col min="262" max="262" width="47" style="933" customWidth="1"/>
    <col min="263" max="264" width="16.140625" style="933" customWidth="1"/>
    <col min="265" max="265" width="16.28515625" style="933" customWidth="1"/>
    <col min="266" max="266" width="15.7109375" style="933" customWidth="1"/>
    <col min="267" max="267" width="32" style="933" customWidth="1"/>
    <col min="268" max="363" width="11.42578125" style="933"/>
    <col min="364" max="364" width="11.42578125" style="933" customWidth="1"/>
    <col min="365" max="453" width="11.42578125" style="933"/>
    <col min="454" max="454" width="1.42578125" style="933" customWidth="1"/>
    <col min="455" max="512" width="11.42578125" style="933"/>
    <col min="513" max="513" width="1.28515625" style="933" customWidth="1"/>
    <col min="514" max="514" width="28.140625" style="933" customWidth="1"/>
    <col min="515" max="515" width="34.5703125" style="933" customWidth="1"/>
    <col min="516" max="516" width="16.28515625" style="933" customWidth="1"/>
    <col min="517" max="517" width="5.85546875" style="933" customWidth="1"/>
    <col min="518" max="518" width="47" style="933" customWidth="1"/>
    <col min="519" max="520" width="16.140625" style="933" customWidth="1"/>
    <col min="521" max="521" width="16.28515625" style="933" customWidth="1"/>
    <col min="522" max="522" width="15.7109375" style="933" customWidth="1"/>
    <col min="523" max="523" width="32" style="933" customWidth="1"/>
    <col min="524" max="619" width="11.42578125" style="933"/>
    <col min="620" max="620" width="11.42578125" style="933" customWidth="1"/>
    <col min="621" max="709" width="11.42578125" style="933"/>
    <col min="710" max="710" width="1.42578125" style="933" customWidth="1"/>
    <col min="711" max="768" width="11.42578125" style="933"/>
    <col min="769" max="769" width="1.28515625" style="933" customWidth="1"/>
    <col min="770" max="770" width="28.140625" style="933" customWidth="1"/>
    <col min="771" max="771" width="34.5703125" style="933" customWidth="1"/>
    <col min="772" max="772" width="16.28515625" style="933" customWidth="1"/>
    <col min="773" max="773" width="5.85546875" style="933" customWidth="1"/>
    <col min="774" max="774" width="47" style="933" customWidth="1"/>
    <col min="775" max="776" width="16.140625" style="933" customWidth="1"/>
    <col min="777" max="777" width="16.28515625" style="933" customWidth="1"/>
    <col min="778" max="778" width="15.7109375" style="933" customWidth="1"/>
    <col min="779" max="779" width="32" style="933" customWidth="1"/>
    <col min="780" max="875" width="11.42578125" style="933"/>
    <col min="876" max="876" width="11.42578125" style="933" customWidth="1"/>
    <col min="877" max="965" width="11.42578125" style="933"/>
    <col min="966" max="966" width="1.42578125" style="933" customWidth="1"/>
    <col min="967" max="1024" width="11.42578125" style="933"/>
    <col min="1025" max="1025" width="1.28515625" style="933" customWidth="1"/>
    <col min="1026" max="1026" width="28.140625" style="933" customWidth="1"/>
    <col min="1027" max="1027" width="34.5703125" style="933" customWidth="1"/>
    <col min="1028" max="1028" width="16.28515625" style="933" customWidth="1"/>
    <col min="1029" max="1029" width="5.85546875" style="933" customWidth="1"/>
    <col min="1030" max="1030" width="47" style="933" customWidth="1"/>
    <col min="1031" max="1032" width="16.140625" style="933" customWidth="1"/>
    <col min="1033" max="1033" width="16.28515625" style="933" customWidth="1"/>
    <col min="1034" max="1034" width="15.7109375" style="933" customWidth="1"/>
    <col min="1035" max="1035" width="32" style="933" customWidth="1"/>
    <col min="1036" max="1131" width="11.42578125" style="933"/>
    <col min="1132" max="1132" width="11.42578125" style="933" customWidth="1"/>
    <col min="1133" max="1221" width="11.42578125" style="933"/>
    <col min="1222" max="1222" width="1.42578125" style="933" customWidth="1"/>
    <col min="1223" max="1280" width="11.42578125" style="933"/>
    <col min="1281" max="1281" width="1.28515625" style="933" customWidth="1"/>
    <col min="1282" max="1282" width="28.140625" style="933" customWidth="1"/>
    <col min="1283" max="1283" width="34.5703125" style="933" customWidth="1"/>
    <col min="1284" max="1284" width="16.28515625" style="933" customWidth="1"/>
    <col min="1285" max="1285" width="5.85546875" style="933" customWidth="1"/>
    <col min="1286" max="1286" width="47" style="933" customWidth="1"/>
    <col min="1287" max="1288" width="16.140625" style="933" customWidth="1"/>
    <col min="1289" max="1289" width="16.28515625" style="933" customWidth="1"/>
    <col min="1290" max="1290" width="15.7109375" style="933" customWidth="1"/>
    <col min="1291" max="1291" width="32" style="933" customWidth="1"/>
    <col min="1292" max="1387" width="11.42578125" style="933"/>
    <col min="1388" max="1388" width="11.42578125" style="933" customWidth="1"/>
    <col min="1389" max="1477" width="11.42578125" style="933"/>
    <col min="1478" max="1478" width="1.42578125" style="933" customWidth="1"/>
    <col min="1479" max="1536" width="11.42578125" style="933"/>
    <col min="1537" max="1537" width="1.28515625" style="933" customWidth="1"/>
    <col min="1538" max="1538" width="28.140625" style="933" customWidth="1"/>
    <col min="1539" max="1539" width="34.5703125" style="933" customWidth="1"/>
    <col min="1540" max="1540" width="16.28515625" style="933" customWidth="1"/>
    <col min="1541" max="1541" width="5.85546875" style="933" customWidth="1"/>
    <col min="1542" max="1542" width="47" style="933" customWidth="1"/>
    <col min="1543" max="1544" width="16.140625" style="933" customWidth="1"/>
    <col min="1545" max="1545" width="16.28515625" style="933" customWidth="1"/>
    <col min="1546" max="1546" width="15.7109375" style="933" customWidth="1"/>
    <col min="1547" max="1547" width="32" style="933" customWidth="1"/>
    <col min="1548" max="1643" width="11.42578125" style="933"/>
    <col min="1644" max="1644" width="11.42578125" style="933" customWidth="1"/>
    <col min="1645" max="1733" width="11.42578125" style="933"/>
    <col min="1734" max="1734" width="1.42578125" style="933" customWidth="1"/>
    <col min="1735" max="1792" width="11.42578125" style="933"/>
    <col min="1793" max="1793" width="1.28515625" style="933" customWidth="1"/>
    <col min="1794" max="1794" width="28.140625" style="933" customWidth="1"/>
    <col min="1795" max="1795" width="34.5703125" style="933" customWidth="1"/>
    <col min="1796" max="1796" width="16.28515625" style="933" customWidth="1"/>
    <col min="1797" max="1797" width="5.85546875" style="933" customWidth="1"/>
    <col min="1798" max="1798" width="47" style="933" customWidth="1"/>
    <col min="1799" max="1800" width="16.140625" style="933" customWidth="1"/>
    <col min="1801" max="1801" width="16.28515625" style="933" customWidth="1"/>
    <col min="1802" max="1802" width="15.7109375" style="933" customWidth="1"/>
    <col min="1803" max="1803" width="32" style="933" customWidth="1"/>
    <col min="1804" max="1899" width="11.42578125" style="933"/>
    <col min="1900" max="1900" width="11.42578125" style="933" customWidth="1"/>
    <col min="1901" max="1989" width="11.42578125" style="933"/>
    <col min="1990" max="1990" width="1.42578125" style="933" customWidth="1"/>
    <col min="1991" max="2048" width="11.42578125" style="933"/>
    <col min="2049" max="2049" width="1.28515625" style="933" customWidth="1"/>
    <col min="2050" max="2050" width="28.140625" style="933" customWidth="1"/>
    <col min="2051" max="2051" width="34.5703125" style="933" customWidth="1"/>
    <col min="2052" max="2052" width="16.28515625" style="933" customWidth="1"/>
    <col min="2053" max="2053" width="5.85546875" style="933" customWidth="1"/>
    <col min="2054" max="2054" width="47" style="933" customWidth="1"/>
    <col min="2055" max="2056" width="16.140625" style="933" customWidth="1"/>
    <col min="2057" max="2057" width="16.28515625" style="933" customWidth="1"/>
    <col min="2058" max="2058" width="15.7109375" style="933" customWidth="1"/>
    <col min="2059" max="2059" width="32" style="933" customWidth="1"/>
    <col min="2060" max="2155" width="11.42578125" style="933"/>
    <col min="2156" max="2156" width="11.42578125" style="933" customWidth="1"/>
    <col min="2157" max="2245" width="11.42578125" style="933"/>
    <col min="2246" max="2246" width="1.42578125" style="933" customWidth="1"/>
    <col min="2247" max="2304" width="11.42578125" style="933"/>
    <col min="2305" max="2305" width="1.28515625" style="933" customWidth="1"/>
    <col min="2306" max="2306" width="28.140625" style="933" customWidth="1"/>
    <col min="2307" max="2307" width="34.5703125" style="933" customWidth="1"/>
    <col min="2308" max="2308" width="16.28515625" style="933" customWidth="1"/>
    <col min="2309" max="2309" width="5.85546875" style="933" customWidth="1"/>
    <col min="2310" max="2310" width="47" style="933" customWidth="1"/>
    <col min="2311" max="2312" width="16.140625" style="933" customWidth="1"/>
    <col min="2313" max="2313" width="16.28515625" style="933" customWidth="1"/>
    <col min="2314" max="2314" width="15.7109375" style="933" customWidth="1"/>
    <col min="2315" max="2315" width="32" style="933" customWidth="1"/>
    <col min="2316" max="2411" width="11.42578125" style="933"/>
    <col min="2412" max="2412" width="11.42578125" style="933" customWidth="1"/>
    <col min="2413" max="2501" width="11.42578125" style="933"/>
    <col min="2502" max="2502" width="1.42578125" style="933" customWidth="1"/>
    <col min="2503" max="2560" width="11.42578125" style="933"/>
    <col min="2561" max="2561" width="1.28515625" style="933" customWidth="1"/>
    <col min="2562" max="2562" width="28.140625" style="933" customWidth="1"/>
    <col min="2563" max="2563" width="34.5703125" style="933" customWidth="1"/>
    <col min="2564" max="2564" width="16.28515625" style="933" customWidth="1"/>
    <col min="2565" max="2565" width="5.85546875" style="933" customWidth="1"/>
    <col min="2566" max="2566" width="47" style="933" customWidth="1"/>
    <col min="2567" max="2568" width="16.140625" style="933" customWidth="1"/>
    <col min="2569" max="2569" width="16.28515625" style="933" customWidth="1"/>
    <col min="2570" max="2570" width="15.7109375" style="933" customWidth="1"/>
    <col min="2571" max="2571" width="32" style="933" customWidth="1"/>
    <col min="2572" max="2667" width="11.42578125" style="933"/>
    <col min="2668" max="2668" width="11.42578125" style="933" customWidth="1"/>
    <col min="2669" max="2757" width="11.42578125" style="933"/>
    <col min="2758" max="2758" width="1.42578125" style="933" customWidth="1"/>
    <col min="2759" max="2816" width="11.42578125" style="933"/>
    <col min="2817" max="2817" width="1.28515625" style="933" customWidth="1"/>
    <col min="2818" max="2818" width="28.140625" style="933" customWidth="1"/>
    <col min="2819" max="2819" width="34.5703125" style="933" customWidth="1"/>
    <col min="2820" max="2820" width="16.28515625" style="933" customWidth="1"/>
    <col min="2821" max="2821" width="5.85546875" style="933" customWidth="1"/>
    <col min="2822" max="2822" width="47" style="933" customWidth="1"/>
    <col min="2823" max="2824" width="16.140625" style="933" customWidth="1"/>
    <col min="2825" max="2825" width="16.28515625" style="933" customWidth="1"/>
    <col min="2826" max="2826" width="15.7109375" style="933" customWidth="1"/>
    <col min="2827" max="2827" width="32" style="933" customWidth="1"/>
    <col min="2828" max="2923" width="11.42578125" style="933"/>
    <col min="2924" max="2924" width="11.42578125" style="933" customWidth="1"/>
    <col min="2925" max="3013" width="11.42578125" style="933"/>
    <col min="3014" max="3014" width="1.42578125" style="933" customWidth="1"/>
    <col min="3015" max="3072" width="11.42578125" style="933"/>
    <col min="3073" max="3073" width="1.28515625" style="933" customWidth="1"/>
    <col min="3074" max="3074" width="28.140625" style="933" customWidth="1"/>
    <col min="3075" max="3075" width="34.5703125" style="933" customWidth="1"/>
    <col min="3076" max="3076" width="16.28515625" style="933" customWidth="1"/>
    <col min="3077" max="3077" width="5.85546875" style="933" customWidth="1"/>
    <col min="3078" max="3078" width="47" style="933" customWidth="1"/>
    <col min="3079" max="3080" width="16.140625" style="933" customWidth="1"/>
    <col min="3081" max="3081" width="16.28515625" style="933" customWidth="1"/>
    <col min="3082" max="3082" width="15.7109375" style="933" customWidth="1"/>
    <col min="3083" max="3083" width="32" style="933" customWidth="1"/>
    <col min="3084" max="3179" width="11.42578125" style="933"/>
    <col min="3180" max="3180" width="11.42578125" style="933" customWidth="1"/>
    <col min="3181" max="3269" width="11.42578125" style="933"/>
    <col min="3270" max="3270" width="1.42578125" style="933" customWidth="1"/>
    <col min="3271" max="3328" width="11.42578125" style="933"/>
    <col min="3329" max="3329" width="1.28515625" style="933" customWidth="1"/>
    <col min="3330" max="3330" width="28.140625" style="933" customWidth="1"/>
    <col min="3331" max="3331" width="34.5703125" style="933" customWidth="1"/>
    <col min="3332" max="3332" width="16.28515625" style="933" customWidth="1"/>
    <col min="3333" max="3333" width="5.85546875" style="933" customWidth="1"/>
    <col min="3334" max="3334" width="47" style="933" customWidth="1"/>
    <col min="3335" max="3336" width="16.140625" style="933" customWidth="1"/>
    <col min="3337" max="3337" width="16.28515625" style="933" customWidth="1"/>
    <col min="3338" max="3338" width="15.7109375" style="933" customWidth="1"/>
    <col min="3339" max="3339" width="32" style="933" customWidth="1"/>
    <col min="3340" max="3435" width="11.42578125" style="933"/>
    <col min="3436" max="3436" width="11.42578125" style="933" customWidth="1"/>
    <col min="3437" max="3525" width="11.42578125" style="933"/>
    <col min="3526" max="3526" width="1.42578125" style="933" customWidth="1"/>
    <col min="3527" max="3584" width="11.42578125" style="933"/>
    <col min="3585" max="3585" width="1.28515625" style="933" customWidth="1"/>
    <col min="3586" max="3586" width="28.140625" style="933" customWidth="1"/>
    <col min="3587" max="3587" width="34.5703125" style="933" customWidth="1"/>
    <col min="3588" max="3588" width="16.28515625" style="933" customWidth="1"/>
    <col min="3589" max="3589" width="5.85546875" style="933" customWidth="1"/>
    <col min="3590" max="3590" width="47" style="933" customWidth="1"/>
    <col min="3591" max="3592" width="16.140625" style="933" customWidth="1"/>
    <col min="3593" max="3593" width="16.28515625" style="933" customWidth="1"/>
    <col min="3594" max="3594" width="15.7109375" style="933" customWidth="1"/>
    <col min="3595" max="3595" width="32" style="933" customWidth="1"/>
    <col min="3596" max="3691" width="11.42578125" style="933"/>
    <col min="3692" max="3692" width="11.42578125" style="933" customWidth="1"/>
    <col min="3693" max="3781" width="11.42578125" style="933"/>
    <col min="3782" max="3782" width="1.42578125" style="933" customWidth="1"/>
    <col min="3783" max="3840" width="11.42578125" style="933"/>
    <col min="3841" max="3841" width="1.28515625" style="933" customWidth="1"/>
    <col min="3842" max="3842" width="28.140625" style="933" customWidth="1"/>
    <col min="3843" max="3843" width="34.5703125" style="933" customWidth="1"/>
    <col min="3844" max="3844" width="16.28515625" style="933" customWidth="1"/>
    <col min="3845" max="3845" width="5.85546875" style="933" customWidth="1"/>
    <col min="3846" max="3846" width="47" style="933" customWidth="1"/>
    <col min="3847" max="3848" width="16.140625" style="933" customWidth="1"/>
    <col min="3849" max="3849" width="16.28515625" style="933" customWidth="1"/>
    <col min="3850" max="3850" width="15.7109375" style="933" customWidth="1"/>
    <col min="3851" max="3851" width="32" style="933" customWidth="1"/>
    <col min="3852" max="3947" width="11.42578125" style="933"/>
    <col min="3948" max="3948" width="11.42578125" style="933" customWidth="1"/>
    <col min="3949" max="4037" width="11.42578125" style="933"/>
    <col min="4038" max="4038" width="1.42578125" style="933" customWidth="1"/>
    <col min="4039" max="4096" width="11.42578125" style="933"/>
    <col min="4097" max="4097" width="1.28515625" style="933" customWidth="1"/>
    <col min="4098" max="4098" width="28.140625" style="933" customWidth="1"/>
    <col min="4099" max="4099" width="34.5703125" style="933" customWidth="1"/>
    <col min="4100" max="4100" width="16.28515625" style="933" customWidth="1"/>
    <col min="4101" max="4101" width="5.85546875" style="933" customWidth="1"/>
    <col min="4102" max="4102" width="47" style="933" customWidth="1"/>
    <col min="4103" max="4104" width="16.140625" style="933" customWidth="1"/>
    <col min="4105" max="4105" width="16.28515625" style="933" customWidth="1"/>
    <col min="4106" max="4106" width="15.7109375" style="933" customWidth="1"/>
    <col min="4107" max="4107" width="32" style="933" customWidth="1"/>
    <col min="4108" max="4203" width="11.42578125" style="933"/>
    <col min="4204" max="4204" width="11.42578125" style="933" customWidth="1"/>
    <col min="4205" max="4293" width="11.42578125" style="933"/>
    <col min="4294" max="4294" width="1.42578125" style="933" customWidth="1"/>
    <col min="4295" max="4352" width="11.42578125" style="933"/>
    <col min="4353" max="4353" width="1.28515625" style="933" customWidth="1"/>
    <col min="4354" max="4354" width="28.140625" style="933" customWidth="1"/>
    <col min="4355" max="4355" width="34.5703125" style="933" customWidth="1"/>
    <col min="4356" max="4356" width="16.28515625" style="933" customWidth="1"/>
    <col min="4357" max="4357" width="5.85546875" style="933" customWidth="1"/>
    <col min="4358" max="4358" width="47" style="933" customWidth="1"/>
    <col min="4359" max="4360" width="16.140625" style="933" customWidth="1"/>
    <col min="4361" max="4361" width="16.28515625" style="933" customWidth="1"/>
    <col min="4362" max="4362" width="15.7109375" style="933" customWidth="1"/>
    <col min="4363" max="4363" width="32" style="933" customWidth="1"/>
    <col min="4364" max="4459" width="11.42578125" style="933"/>
    <col min="4460" max="4460" width="11.42578125" style="933" customWidth="1"/>
    <col min="4461" max="4549" width="11.42578125" style="933"/>
    <col min="4550" max="4550" width="1.42578125" style="933" customWidth="1"/>
    <col min="4551" max="4608" width="11.42578125" style="933"/>
    <col min="4609" max="4609" width="1.28515625" style="933" customWidth="1"/>
    <col min="4610" max="4610" width="28.140625" style="933" customWidth="1"/>
    <col min="4611" max="4611" width="34.5703125" style="933" customWidth="1"/>
    <col min="4612" max="4612" width="16.28515625" style="933" customWidth="1"/>
    <col min="4613" max="4613" width="5.85546875" style="933" customWidth="1"/>
    <col min="4614" max="4614" width="47" style="933" customWidth="1"/>
    <col min="4615" max="4616" width="16.140625" style="933" customWidth="1"/>
    <col min="4617" max="4617" width="16.28515625" style="933" customWidth="1"/>
    <col min="4618" max="4618" width="15.7109375" style="933" customWidth="1"/>
    <col min="4619" max="4619" width="32" style="933" customWidth="1"/>
    <col min="4620" max="4715" width="11.42578125" style="933"/>
    <col min="4716" max="4716" width="11.42578125" style="933" customWidth="1"/>
    <col min="4717" max="4805" width="11.42578125" style="933"/>
    <col min="4806" max="4806" width="1.42578125" style="933" customWidth="1"/>
    <col min="4807" max="4864" width="11.42578125" style="933"/>
    <col min="4865" max="4865" width="1.28515625" style="933" customWidth="1"/>
    <col min="4866" max="4866" width="28.140625" style="933" customWidth="1"/>
    <col min="4867" max="4867" width="34.5703125" style="933" customWidth="1"/>
    <col min="4868" max="4868" width="16.28515625" style="933" customWidth="1"/>
    <col min="4869" max="4869" width="5.85546875" style="933" customWidth="1"/>
    <col min="4870" max="4870" width="47" style="933" customWidth="1"/>
    <col min="4871" max="4872" width="16.140625" style="933" customWidth="1"/>
    <col min="4873" max="4873" width="16.28515625" style="933" customWidth="1"/>
    <col min="4874" max="4874" width="15.7109375" style="933" customWidth="1"/>
    <col min="4875" max="4875" width="32" style="933" customWidth="1"/>
    <col min="4876" max="4971" width="11.42578125" style="933"/>
    <col min="4972" max="4972" width="11.42578125" style="933" customWidth="1"/>
    <col min="4973" max="5061" width="11.42578125" style="933"/>
    <col min="5062" max="5062" width="1.42578125" style="933" customWidth="1"/>
    <col min="5063" max="5120" width="11.42578125" style="933"/>
    <col min="5121" max="5121" width="1.28515625" style="933" customWidth="1"/>
    <col min="5122" max="5122" width="28.140625" style="933" customWidth="1"/>
    <col min="5123" max="5123" width="34.5703125" style="933" customWidth="1"/>
    <col min="5124" max="5124" width="16.28515625" style="933" customWidth="1"/>
    <col min="5125" max="5125" width="5.85546875" style="933" customWidth="1"/>
    <col min="5126" max="5126" width="47" style="933" customWidth="1"/>
    <col min="5127" max="5128" width="16.140625" style="933" customWidth="1"/>
    <col min="5129" max="5129" width="16.28515625" style="933" customWidth="1"/>
    <col min="5130" max="5130" width="15.7109375" style="933" customWidth="1"/>
    <col min="5131" max="5131" width="32" style="933" customWidth="1"/>
    <col min="5132" max="5227" width="11.42578125" style="933"/>
    <col min="5228" max="5228" width="11.42578125" style="933" customWidth="1"/>
    <col min="5229" max="5317" width="11.42578125" style="933"/>
    <col min="5318" max="5318" width="1.42578125" style="933" customWidth="1"/>
    <col min="5319" max="5376" width="11.42578125" style="933"/>
    <col min="5377" max="5377" width="1.28515625" style="933" customWidth="1"/>
    <col min="5378" max="5378" width="28.140625" style="933" customWidth="1"/>
    <col min="5379" max="5379" width="34.5703125" style="933" customWidth="1"/>
    <col min="5380" max="5380" width="16.28515625" style="933" customWidth="1"/>
    <col min="5381" max="5381" width="5.85546875" style="933" customWidth="1"/>
    <col min="5382" max="5382" width="47" style="933" customWidth="1"/>
    <col min="5383" max="5384" width="16.140625" style="933" customWidth="1"/>
    <col min="5385" max="5385" width="16.28515625" style="933" customWidth="1"/>
    <col min="5386" max="5386" width="15.7109375" style="933" customWidth="1"/>
    <col min="5387" max="5387" width="32" style="933" customWidth="1"/>
    <col min="5388" max="5483" width="11.42578125" style="933"/>
    <col min="5484" max="5484" width="11.42578125" style="933" customWidth="1"/>
    <col min="5485" max="5573" width="11.42578125" style="933"/>
    <col min="5574" max="5574" width="1.42578125" style="933" customWidth="1"/>
    <col min="5575" max="5632" width="11.42578125" style="933"/>
    <col min="5633" max="5633" width="1.28515625" style="933" customWidth="1"/>
    <col min="5634" max="5634" width="28.140625" style="933" customWidth="1"/>
    <col min="5635" max="5635" width="34.5703125" style="933" customWidth="1"/>
    <col min="5636" max="5636" width="16.28515625" style="933" customWidth="1"/>
    <col min="5637" max="5637" width="5.85546875" style="933" customWidth="1"/>
    <col min="5638" max="5638" width="47" style="933" customWidth="1"/>
    <col min="5639" max="5640" width="16.140625" style="933" customWidth="1"/>
    <col min="5641" max="5641" width="16.28515625" style="933" customWidth="1"/>
    <col min="5642" max="5642" width="15.7109375" style="933" customWidth="1"/>
    <col min="5643" max="5643" width="32" style="933" customWidth="1"/>
    <col min="5644" max="5739" width="11.42578125" style="933"/>
    <col min="5740" max="5740" width="11.42578125" style="933" customWidth="1"/>
    <col min="5741" max="5829" width="11.42578125" style="933"/>
    <col min="5830" max="5830" width="1.42578125" style="933" customWidth="1"/>
    <col min="5831" max="5888" width="11.42578125" style="933"/>
    <col min="5889" max="5889" width="1.28515625" style="933" customWidth="1"/>
    <col min="5890" max="5890" width="28.140625" style="933" customWidth="1"/>
    <col min="5891" max="5891" width="34.5703125" style="933" customWidth="1"/>
    <col min="5892" max="5892" width="16.28515625" style="933" customWidth="1"/>
    <col min="5893" max="5893" width="5.85546875" style="933" customWidth="1"/>
    <col min="5894" max="5894" width="47" style="933" customWidth="1"/>
    <col min="5895" max="5896" width="16.140625" style="933" customWidth="1"/>
    <col min="5897" max="5897" width="16.28515625" style="933" customWidth="1"/>
    <col min="5898" max="5898" width="15.7109375" style="933" customWidth="1"/>
    <col min="5899" max="5899" width="32" style="933" customWidth="1"/>
    <col min="5900" max="5995" width="11.42578125" style="933"/>
    <col min="5996" max="5996" width="11.42578125" style="933" customWidth="1"/>
    <col min="5997" max="6085" width="11.42578125" style="933"/>
    <col min="6086" max="6086" width="1.42578125" style="933" customWidth="1"/>
    <col min="6087" max="6144" width="11.42578125" style="933"/>
    <col min="6145" max="6145" width="1.28515625" style="933" customWidth="1"/>
    <col min="6146" max="6146" width="28.140625" style="933" customWidth="1"/>
    <col min="6147" max="6147" width="34.5703125" style="933" customWidth="1"/>
    <col min="6148" max="6148" width="16.28515625" style="933" customWidth="1"/>
    <col min="6149" max="6149" width="5.85546875" style="933" customWidth="1"/>
    <col min="6150" max="6150" width="47" style="933" customWidth="1"/>
    <col min="6151" max="6152" width="16.140625" style="933" customWidth="1"/>
    <col min="6153" max="6153" width="16.28515625" style="933" customWidth="1"/>
    <col min="6154" max="6154" width="15.7109375" style="933" customWidth="1"/>
    <col min="6155" max="6155" width="32" style="933" customWidth="1"/>
    <col min="6156" max="6251" width="11.42578125" style="933"/>
    <col min="6252" max="6252" width="11.42578125" style="933" customWidth="1"/>
    <col min="6253" max="6341" width="11.42578125" style="933"/>
    <col min="6342" max="6342" width="1.42578125" style="933" customWidth="1"/>
    <col min="6343" max="6400" width="11.42578125" style="933"/>
    <col min="6401" max="6401" width="1.28515625" style="933" customWidth="1"/>
    <col min="6402" max="6402" width="28.140625" style="933" customWidth="1"/>
    <col min="6403" max="6403" width="34.5703125" style="933" customWidth="1"/>
    <col min="6404" max="6404" width="16.28515625" style="933" customWidth="1"/>
    <col min="6405" max="6405" width="5.85546875" style="933" customWidth="1"/>
    <col min="6406" max="6406" width="47" style="933" customWidth="1"/>
    <col min="6407" max="6408" width="16.140625" style="933" customWidth="1"/>
    <col min="6409" max="6409" width="16.28515625" style="933" customWidth="1"/>
    <col min="6410" max="6410" width="15.7109375" style="933" customWidth="1"/>
    <col min="6411" max="6411" width="32" style="933" customWidth="1"/>
    <col min="6412" max="6507" width="11.42578125" style="933"/>
    <col min="6508" max="6508" width="11.42578125" style="933" customWidth="1"/>
    <col min="6509" max="6597" width="11.42578125" style="933"/>
    <col min="6598" max="6598" width="1.42578125" style="933" customWidth="1"/>
    <col min="6599" max="6656" width="11.42578125" style="933"/>
    <col min="6657" max="6657" width="1.28515625" style="933" customWidth="1"/>
    <col min="6658" max="6658" width="28.140625" style="933" customWidth="1"/>
    <col min="6659" max="6659" width="34.5703125" style="933" customWidth="1"/>
    <col min="6660" max="6660" width="16.28515625" style="933" customWidth="1"/>
    <col min="6661" max="6661" width="5.85546875" style="933" customWidth="1"/>
    <col min="6662" max="6662" width="47" style="933" customWidth="1"/>
    <col min="6663" max="6664" width="16.140625" style="933" customWidth="1"/>
    <col min="6665" max="6665" width="16.28515625" style="933" customWidth="1"/>
    <col min="6666" max="6666" width="15.7109375" style="933" customWidth="1"/>
    <col min="6667" max="6667" width="32" style="933" customWidth="1"/>
    <col min="6668" max="6763" width="11.42578125" style="933"/>
    <col min="6764" max="6764" width="11.42578125" style="933" customWidth="1"/>
    <col min="6765" max="6853" width="11.42578125" style="933"/>
    <col min="6854" max="6854" width="1.42578125" style="933" customWidth="1"/>
    <col min="6855" max="6912" width="11.42578125" style="933"/>
    <col min="6913" max="6913" width="1.28515625" style="933" customWidth="1"/>
    <col min="6914" max="6914" width="28.140625" style="933" customWidth="1"/>
    <col min="6915" max="6915" width="34.5703125" style="933" customWidth="1"/>
    <col min="6916" max="6916" width="16.28515625" style="933" customWidth="1"/>
    <col min="6917" max="6917" width="5.85546875" style="933" customWidth="1"/>
    <col min="6918" max="6918" width="47" style="933" customWidth="1"/>
    <col min="6919" max="6920" width="16.140625" style="933" customWidth="1"/>
    <col min="6921" max="6921" width="16.28515625" style="933" customWidth="1"/>
    <col min="6922" max="6922" width="15.7109375" style="933" customWidth="1"/>
    <col min="6923" max="6923" width="32" style="933" customWidth="1"/>
    <col min="6924" max="7019" width="11.42578125" style="933"/>
    <col min="7020" max="7020" width="11.42578125" style="933" customWidth="1"/>
    <col min="7021" max="7109" width="11.42578125" style="933"/>
    <col min="7110" max="7110" width="1.42578125" style="933" customWidth="1"/>
    <col min="7111" max="7168" width="11.42578125" style="933"/>
    <col min="7169" max="7169" width="1.28515625" style="933" customWidth="1"/>
    <col min="7170" max="7170" width="28.140625" style="933" customWidth="1"/>
    <col min="7171" max="7171" width="34.5703125" style="933" customWidth="1"/>
    <col min="7172" max="7172" width="16.28515625" style="933" customWidth="1"/>
    <col min="7173" max="7173" width="5.85546875" style="933" customWidth="1"/>
    <col min="7174" max="7174" width="47" style="933" customWidth="1"/>
    <col min="7175" max="7176" width="16.140625" style="933" customWidth="1"/>
    <col min="7177" max="7177" width="16.28515625" style="933" customWidth="1"/>
    <col min="7178" max="7178" width="15.7109375" style="933" customWidth="1"/>
    <col min="7179" max="7179" width="32" style="933" customWidth="1"/>
    <col min="7180" max="7275" width="11.42578125" style="933"/>
    <col min="7276" max="7276" width="11.42578125" style="933" customWidth="1"/>
    <col min="7277" max="7365" width="11.42578125" style="933"/>
    <col min="7366" max="7366" width="1.42578125" style="933" customWidth="1"/>
    <col min="7367" max="7424" width="11.42578125" style="933"/>
    <col min="7425" max="7425" width="1.28515625" style="933" customWidth="1"/>
    <col min="7426" max="7426" width="28.140625" style="933" customWidth="1"/>
    <col min="7427" max="7427" width="34.5703125" style="933" customWidth="1"/>
    <col min="7428" max="7428" width="16.28515625" style="933" customWidth="1"/>
    <col min="7429" max="7429" width="5.85546875" style="933" customWidth="1"/>
    <col min="7430" max="7430" width="47" style="933" customWidth="1"/>
    <col min="7431" max="7432" width="16.140625" style="933" customWidth="1"/>
    <col min="7433" max="7433" width="16.28515625" style="933" customWidth="1"/>
    <col min="7434" max="7434" width="15.7109375" style="933" customWidth="1"/>
    <col min="7435" max="7435" width="32" style="933" customWidth="1"/>
    <col min="7436" max="7531" width="11.42578125" style="933"/>
    <col min="7532" max="7532" width="11.42578125" style="933" customWidth="1"/>
    <col min="7533" max="7621" width="11.42578125" style="933"/>
    <col min="7622" max="7622" width="1.42578125" style="933" customWidth="1"/>
    <col min="7623" max="7680" width="11.42578125" style="933"/>
    <col min="7681" max="7681" width="1.28515625" style="933" customWidth="1"/>
    <col min="7682" max="7682" width="28.140625" style="933" customWidth="1"/>
    <col min="7683" max="7683" width="34.5703125" style="933" customWidth="1"/>
    <col min="7684" max="7684" width="16.28515625" style="933" customWidth="1"/>
    <col min="7685" max="7685" width="5.85546875" style="933" customWidth="1"/>
    <col min="7686" max="7686" width="47" style="933" customWidth="1"/>
    <col min="7687" max="7688" width="16.140625" style="933" customWidth="1"/>
    <col min="7689" max="7689" width="16.28515625" style="933" customWidth="1"/>
    <col min="7690" max="7690" width="15.7109375" style="933" customWidth="1"/>
    <col min="7691" max="7691" width="32" style="933" customWidth="1"/>
    <col min="7692" max="7787" width="11.42578125" style="933"/>
    <col min="7788" max="7788" width="11.42578125" style="933" customWidth="1"/>
    <col min="7789" max="7877" width="11.42578125" style="933"/>
    <col min="7878" max="7878" width="1.42578125" style="933" customWidth="1"/>
    <col min="7879" max="7936" width="11.42578125" style="933"/>
    <col min="7937" max="7937" width="1.28515625" style="933" customWidth="1"/>
    <col min="7938" max="7938" width="28.140625" style="933" customWidth="1"/>
    <col min="7939" max="7939" width="34.5703125" style="933" customWidth="1"/>
    <col min="7940" max="7940" width="16.28515625" style="933" customWidth="1"/>
    <col min="7941" max="7941" width="5.85546875" style="933" customWidth="1"/>
    <col min="7942" max="7942" width="47" style="933" customWidth="1"/>
    <col min="7943" max="7944" width="16.140625" style="933" customWidth="1"/>
    <col min="7945" max="7945" width="16.28515625" style="933" customWidth="1"/>
    <col min="7946" max="7946" width="15.7109375" style="933" customWidth="1"/>
    <col min="7947" max="7947" width="32" style="933" customWidth="1"/>
    <col min="7948" max="8043" width="11.42578125" style="933"/>
    <col min="8044" max="8044" width="11.42578125" style="933" customWidth="1"/>
    <col min="8045" max="8133" width="11.42578125" style="933"/>
    <col min="8134" max="8134" width="1.42578125" style="933" customWidth="1"/>
    <col min="8135" max="8192" width="11.42578125" style="933"/>
    <col min="8193" max="8193" width="1.28515625" style="933" customWidth="1"/>
    <col min="8194" max="8194" width="28.140625" style="933" customWidth="1"/>
    <col min="8195" max="8195" width="34.5703125" style="933" customWidth="1"/>
    <col min="8196" max="8196" width="16.28515625" style="933" customWidth="1"/>
    <col min="8197" max="8197" width="5.85546875" style="933" customWidth="1"/>
    <col min="8198" max="8198" width="47" style="933" customWidth="1"/>
    <col min="8199" max="8200" width="16.140625" style="933" customWidth="1"/>
    <col min="8201" max="8201" width="16.28515625" style="933" customWidth="1"/>
    <col min="8202" max="8202" width="15.7109375" style="933" customWidth="1"/>
    <col min="8203" max="8203" width="32" style="933" customWidth="1"/>
    <col min="8204" max="8299" width="11.42578125" style="933"/>
    <col min="8300" max="8300" width="11.42578125" style="933" customWidth="1"/>
    <col min="8301" max="8389" width="11.42578125" style="933"/>
    <col min="8390" max="8390" width="1.42578125" style="933" customWidth="1"/>
    <col min="8391" max="8448" width="11.42578125" style="933"/>
    <col min="8449" max="8449" width="1.28515625" style="933" customWidth="1"/>
    <col min="8450" max="8450" width="28.140625" style="933" customWidth="1"/>
    <col min="8451" max="8451" width="34.5703125" style="933" customWidth="1"/>
    <col min="8452" max="8452" width="16.28515625" style="933" customWidth="1"/>
    <col min="8453" max="8453" width="5.85546875" style="933" customWidth="1"/>
    <col min="8454" max="8454" width="47" style="933" customWidth="1"/>
    <col min="8455" max="8456" width="16.140625" style="933" customWidth="1"/>
    <col min="8457" max="8457" width="16.28515625" style="933" customWidth="1"/>
    <col min="8458" max="8458" width="15.7109375" style="933" customWidth="1"/>
    <col min="8459" max="8459" width="32" style="933" customWidth="1"/>
    <col min="8460" max="8555" width="11.42578125" style="933"/>
    <col min="8556" max="8556" width="11.42578125" style="933" customWidth="1"/>
    <col min="8557" max="8645" width="11.42578125" style="933"/>
    <col min="8646" max="8646" width="1.42578125" style="933" customWidth="1"/>
    <col min="8647" max="8704" width="11.42578125" style="933"/>
    <col min="8705" max="8705" width="1.28515625" style="933" customWidth="1"/>
    <col min="8706" max="8706" width="28.140625" style="933" customWidth="1"/>
    <col min="8707" max="8707" width="34.5703125" style="933" customWidth="1"/>
    <col min="8708" max="8708" width="16.28515625" style="933" customWidth="1"/>
    <col min="8709" max="8709" width="5.85546875" style="933" customWidth="1"/>
    <col min="8710" max="8710" width="47" style="933" customWidth="1"/>
    <col min="8711" max="8712" width="16.140625" style="933" customWidth="1"/>
    <col min="8713" max="8713" width="16.28515625" style="933" customWidth="1"/>
    <col min="8714" max="8714" width="15.7109375" style="933" customWidth="1"/>
    <col min="8715" max="8715" width="32" style="933" customWidth="1"/>
    <col min="8716" max="8811" width="11.42578125" style="933"/>
    <col min="8812" max="8812" width="11.42578125" style="933" customWidth="1"/>
    <col min="8813" max="8901" width="11.42578125" style="933"/>
    <col min="8902" max="8902" width="1.42578125" style="933" customWidth="1"/>
    <col min="8903" max="8960" width="11.42578125" style="933"/>
    <col min="8961" max="8961" width="1.28515625" style="933" customWidth="1"/>
    <col min="8962" max="8962" width="28.140625" style="933" customWidth="1"/>
    <col min="8963" max="8963" width="34.5703125" style="933" customWidth="1"/>
    <col min="8964" max="8964" width="16.28515625" style="933" customWidth="1"/>
    <col min="8965" max="8965" width="5.85546875" style="933" customWidth="1"/>
    <col min="8966" max="8966" width="47" style="933" customWidth="1"/>
    <col min="8967" max="8968" width="16.140625" style="933" customWidth="1"/>
    <col min="8969" max="8969" width="16.28515625" style="933" customWidth="1"/>
    <col min="8970" max="8970" width="15.7109375" style="933" customWidth="1"/>
    <col min="8971" max="8971" width="32" style="933" customWidth="1"/>
    <col min="8972" max="9067" width="11.42578125" style="933"/>
    <col min="9068" max="9068" width="11.42578125" style="933" customWidth="1"/>
    <col min="9069" max="9157" width="11.42578125" style="933"/>
    <col min="9158" max="9158" width="1.42578125" style="933" customWidth="1"/>
    <col min="9159" max="9216" width="11.42578125" style="933"/>
    <col min="9217" max="9217" width="1.28515625" style="933" customWidth="1"/>
    <col min="9218" max="9218" width="28.140625" style="933" customWidth="1"/>
    <col min="9219" max="9219" width="34.5703125" style="933" customWidth="1"/>
    <col min="9220" max="9220" width="16.28515625" style="933" customWidth="1"/>
    <col min="9221" max="9221" width="5.85546875" style="933" customWidth="1"/>
    <col min="9222" max="9222" width="47" style="933" customWidth="1"/>
    <col min="9223" max="9224" width="16.140625" style="933" customWidth="1"/>
    <col min="9225" max="9225" width="16.28515625" style="933" customWidth="1"/>
    <col min="9226" max="9226" width="15.7109375" style="933" customWidth="1"/>
    <col min="9227" max="9227" width="32" style="933" customWidth="1"/>
    <col min="9228" max="9323" width="11.42578125" style="933"/>
    <col min="9324" max="9324" width="11.42578125" style="933" customWidth="1"/>
    <col min="9325" max="9413" width="11.42578125" style="933"/>
    <col min="9414" max="9414" width="1.42578125" style="933" customWidth="1"/>
    <col min="9415" max="9472" width="11.42578125" style="933"/>
    <col min="9473" max="9473" width="1.28515625" style="933" customWidth="1"/>
    <col min="9474" max="9474" width="28.140625" style="933" customWidth="1"/>
    <col min="9475" max="9475" width="34.5703125" style="933" customWidth="1"/>
    <col min="9476" max="9476" width="16.28515625" style="933" customWidth="1"/>
    <col min="9477" max="9477" width="5.85546875" style="933" customWidth="1"/>
    <col min="9478" max="9478" width="47" style="933" customWidth="1"/>
    <col min="9479" max="9480" width="16.140625" style="933" customWidth="1"/>
    <col min="9481" max="9481" width="16.28515625" style="933" customWidth="1"/>
    <col min="9482" max="9482" width="15.7109375" style="933" customWidth="1"/>
    <col min="9483" max="9483" width="32" style="933" customWidth="1"/>
    <col min="9484" max="9579" width="11.42578125" style="933"/>
    <col min="9580" max="9580" width="11.42578125" style="933" customWidth="1"/>
    <col min="9581" max="9669" width="11.42578125" style="933"/>
    <col min="9670" max="9670" width="1.42578125" style="933" customWidth="1"/>
    <col min="9671" max="9728" width="11.42578125" style="933"/>
    <col min="9729" max="9729" width="1.28515625" style="933" customWidth="1"/>
    <col min="9730" max="9730" width="28.140625" style="933" customWidth="1"/>
    <col min="9731" max="9731" width="34.5703125" style="933" customWidth="1"/>
    <col min="9732" max="9732" width="16.28515625" style="933" customWidth="1"/>
    <col min="9733" max="9733" width="5.85546875" style="933" customWidth="1"/>
    <col min="9734" max="9734" width="47" style="933" customWidth="1"/>
    <col min="9735" max="9736" width="16.140625" style="933" customWidth="1"/>
    <col min="9737" max="9737" width="16.28515625" style="933" customWidth="1"/>
    <col min="9738" max="9738" width="15.7109375" style="933" customWidth="1"/>
    <col min="9739" max="9739" width="32" style="933" customWidth="1"/>
    <col min="9740" max="9835" width="11.42578125" style="933"/>
    <col min="9836" max="9836" width="11.42578125" style="933" customWidth="1"/>
    <col min="9837" max="9925" width="11.42578125" style="933"/>
    <col min="9926" max="9926" width="1.42578125" style="933" customWidth="1"/>
    <col min="9927" max="9984" width="11.42578125" style="933"/>
    <col min="9985" max="9985" width="1.28515625" style="933" customWidth="1"/>
    <col min="9986" max="9986" width="28.140625" style="933" customWidth="1"/>
    <col min="9987" max="9987" width="34.5703125" style="933" customWidth="1"/>
    <col min="9988" max="9988" width="16.28515625" style="933" customWidth="1"/>
    <col min="9989" max="9989" width="5.85546875" style="933" customWidth="1"/>
    <col min="9990" max="9990" width="47" style="933" customWidth="1"/>
    <col min="9991" max="9992" width="16.140625" style="933" customWidth="1"/>
    <col min="9993" max="9993" width="16.28515625" style="933" customWidth="1"/>
    <col min="9994" max="9994" width="15.7109375" style="933" customWidth="1"/>
    <col min="9995" max="9995" width="32" style="933" customWidth="1"/>
    <col min="9996" max="10091" width="11.42578125" style="933"/>
    <col min="10092" max="10092" width="11.42578125" style="933" customWidth="1"/>
    <col min="10093" max="10181" width="11.42578125" style="933"/>
    <col min="10182" max="10182" width="1.42578125" style="933" customWidth="1"/>
    <col min="10183" max="10240" width="11.42578125" style="933"/>
    <col min="10241" max="10241" width="1.28515625" style="933" customWidth="1"/>
    <col min="10242" max="10242" width="28.140625" style="933" customWidth="1"/>
    <col min="10243" max="10243" width="34.5703125" style="933" customWidth="1"/>
    <col min="10244" max="10244" width="16.28515625" style="933" customWidth="1"/>
    <col min="10245" max="10245" width="5.85546875" style="933" customWidth="1"/>
    <col min="10246" max="10246" width="47" style="933" customWidth="1"/>
    <col min="10247" max="10248" width="16.140625" style="933" customWidth="1"/>
    <col min="10249" max="10249" width="16.28515625" style="933" customWidth="1"/>
    <col min="10250" max="10250" width="15.7109375" style="933" customWidth="1"/>
    <col min="10251" max="10251" width="32" style="933" customWidth="1"/>
    <col min="10252" max="10347" width="11.42578125" style="933"/>
    <col min="10348" max="10348" width="11.42578125" style="933" customWidth="1"/>
    <col min="10349" max="10437" width="11.42578125" style="933"/>
    <col min="10438" max="10438" width="1.42578125" style="933" customWidth="1"/>
    <col min="10439" max="10496" width="11.42578125" style="933"/>
    <col min="10497" max="10497" width="1.28515625" style="933" customWidth="1"/>
    <col min="10498" max="10498" width="28.140625" style="933" customWidth="1"/>
    <col min="10499" max="10499" width="34.5703125" style="933" customWidth="1"/>
    <col min="10500" max="10500" width="16.28515625" style="933" customWidth="1"/>
    <col min="10501" max="10501" width="5.85546875" style="933" customWidth="1"/>
    <col min="10502" max="10502" width="47" style="933" customWidth="1"/>
    <col min="10503" max="10504" width="16.140625" style="933" customWidth="1"/>
    <col min="10505" max="10505" width="16.28515625" style="933" customWidth="1"/>
    <col min="10506" max="10506" width="15.7109375" style="933" customWidth="1"/>
    <col min="10507" max="10507" width="32" style="933" customWidth="1"/>
    <col min="10508" max="10603" width="11.42578125" style="933"/>
    <col min="10604" max="10604" width="11.42578125" style="933" customWidth="1"/>
    <col min="10605" max="10693" width="11.42578125" style="933"/>
    <col min="10694" max="10694" width="1.42578125" style="933" customWidth="1"/>
    <col min="10695" max="10752" width="11.42578125" style="933"/>
    <col min="10753" max="10753" width="1.28515625" style="933" customWidth="1"/>
    <col min="10754" max="10754" width="28.140625" style="933" customWidth="1"/>
    <col min="10755" max="10755" width="34.5703125" style="933" customWidth="1"/>
    <col min="10756" max="10756" width="16.28515625" style="933" customWidth="1"/>
    <col min="10757" max="10757" width="5.85546875" style="933" customWidth="1"/>
    <col min="10758" max="10758" width="47" style="933" customWidth="1"/>
    <col min="10759" max="10760" width="16.140625" style="933" customWidth="1"/>
    <col min="10761" max="10761" width="16.28515625" style="933" customWidth="1"/>
    <col min="10762" max="10762" width="15.7109375" style="933" customWidth="1"/>
    <col min="10763" max="10763" width="32" style="933" customWidth="1"/>
    <col min="10764" max="10859" width="11.42578125" style="933"/>
    <col min="10860" max="10860" width="11.42578125" style="933" customWidth="1"/>
    <col min="10861" max="10949" width="11.42578125" style="933"/>
    <col min="10950" max="10950" width="1.42578125" style="933" customWidth="1"/>
    <col min="10951" max="11008" width="11.42578125" style="933"/>
    <col min="11009" max="11009" width="1.28515625" style="933" customWidth="1"/>
    <col min="11010" max="11010" width="28.140625" style="933" customWidth="1"/>
    <col min="11011" max="11011" width="34.5703125" style="933" customWidth="1"/>
    <col min="11012" max="11012" width="16.28515625" style="933" customWidth="1"/>
    <col min="11013" max="11013" width="5.85546875" style="933" customWidth="1"/>
    <col min="11014" max="11014" width="47" style="933" customWidth="1"/>
    <col min="11015" max="11016" width="16.140625" style="933" customWidth="1"/>
    <col min="11017" max="11017" width="16.28515625" style="933" customWidth="1"/>
    <col min="11018" max="11018" width="15.7109375" style="933" customWidth="1"/>
    <col min="11019" max="11019" width="32" style="933" customWidth="1"/>
    <col min="11020" max="11115" width="11.42578125" style="933"/>
    <col min="11116" max="11116" width="11.42578125" style="933" customWidth="1"/>
    <col min="11117" max="11205" width="11.42578125" style="933"/>
    <col min="11206" max="11206" width="1.42578125" style="933" customWidth="1"/>
    <col min="11207" max="11264" width="11.42578125" style="933"/>
    <col min="11265" max="11265" width="1.28515625" style="933" customWidth="1"/>
    <col min="11266" max="11266" width="28.140625" style="933" customWidth="1"/>
    <col min="11267" max="11267" width="34.5703125" style="933" customWidth="1"/>
    <col min="11268" max="11268" width="16.28515625" style="933" customWidth="1"/>
    <col min="11269" max="11269" width="5.85546875" style="933" customWidth="1"/>
    <col min="11270" max="11270" width="47" style="933" customWidth="1"/>
    <col min="11271" max="11272" width="16.140625" style="933" customWidth="1"/>
    <col min="11273" max="11273" width="16.28515625" style="933" customWidth="1"/>
    <col min="11274" max="11274" width="15.7109375" style="933" customWidth="1"/>
    <col min="11275" max="11275" width="32" style="933" customWidth="1"/>
    <col min="11276" max="11371" width="11.42578125" style="933"/>
    <col min="11372" max="11372" width="11.42578125" style="933" customWidth="1"/>
    <col min="11373" max="11461" width="11.42578125" style="933"/>
    <col min="11462" max="11462" width="1.42578125" style="933" customWidth="1"/>
    <col min="11463" max="11520" width="11.42578125" style="933"/>
    <col min="11521" max="11521" width="1.28515625" style="933" customWidth="1"/>
    <col min="11522" max="11522" width="28.140625" style="933" customWidth="1"/>
    <col min="11523" max="11523" width="34.5703125" style="933" customWidth="1"/>
    <col min="11524" max="11524" width="16.28515625" style="933" customWidth="1"/>
    <col min="11525" max="11525" width="5.85546875" style="933" customWidth="1"/>
    <col min="11526" max="11526" width="47" style="933" customWidth="1"/>
    <col min="11527" max="11528" width="16.140625" style="933" customWidth="1"/>
    <col min="11529" max="11529" width="16.28515625" style="933" customWidth="1"/>
    <col min="11530" max="11530" width="15.7109375" style="933" customWidth="1"/>
    <col min="11531" max="11531" width="32" style="933" customWidth="1"/>
    <col min="11532" max="11627" width="11.42578125" style="933"/>
    <col min="11628" max="11628" width="11.42578125" style="933" customWidth="1"/>
    <col min="11629" max="11717" width="11.42578125" style="933"/>
    <col min="11718" max="11718" width="1.42578125" style="933" customWidth="1"/>
    <col min="11719" max="11776" width="11.42578125" style="933"/>
    <col min="11777" max="11777" width="1.28515625" style="933" customWidth="1"/>
    <col min="11778" max="11778" width="28.140625" style="933" customWidth="1"/>
    <col min="11779" max="11779" width="34.5703125" style="933" customWidth="1"/>
    <col min="11780" max="11780" width="16.28515625" style="933" customWidth="1"/>
    <col min="11781" max="11781" width="5.85546875" style="933" customWidth="1"/>
    <col min="11782" max="11782" width="47" style="933" customWidth="1"/>
    <col min="11783" max="11784" width="16.140625" style="933" customWidth="1"/>
    <col min="11785" max="11785" width="16.28515625" style="933" customWidth="1"/>
    <col min="11786" max="11786" width="15.7109375" style="933" customWidth="1"/>
    <col min="11787" max="11787" width="32" style="933" customWidth="1"/>
    <col min="11788" max="11883" width="11.42578125" style="933"/>
    <col min="11884" max="11884" width="11.42578125" style="933" customWidth="1"/>
    <col min="11885" max="11973" width="11.42578125" style="933"/>
    <col min="11974" max="11974" width="1.42578125" style="933" customWidth="1"/>
    <col min="11975" max="12032" width="11.42578125" style="933"/>
    <col min="12033" max="12033" width="1.28515625" style="933" customWidth="1"/>
    <col min="12034" max="12034" width="28.140625" style="933" customWidth="1"/>
    <col min="12035" max="12035" width="34.5703125" style="933" customWidth="1"/>
    <col min="12036" max="12036" width="16.28515625" style="933" customWidth="1"/>
    <col min="12037" max="12037" width="5.85546875" style="933" customWidth="1"/>
    <col min="12038" max="12038" width="47" style="933" customWidth="1"/>
    <col min="12039" max="12040" width="16.140625" style="933" customWidth="1"/>
    <col min="12041" max="12041" width="16.28515625" style="933" customWidth="1"/>
    <col min="12042" max="12042" width="15.7109375" style="933" customWidth="1"/>
    <col min="12043" max="12043" width="32" style="933" customWidth="1"/>
    <col min="12044" max="12139" width="11.42578125" style="933"/>
    <col min="12140" max="12140" width="11.42578125" style="933" customWidth="1"/>
    <col min="12141" max="12229" width="11.42578125" style="933"/>
    <col min="12230" max="12230" width="1.42578125" style="933" customWidth="1"/>
    <col min="12231" max="12288" width="11.42578125" style="933"/>
    <col min="12289" max="12289" width="1.28515625" style="933" customWidth="1"/>
    <col min="12290" max="12290" width="28.140625" style="933" customWidth="1"/>
    <col min="12291" max="12291" width="34.5703125" style="933" customWidth="1"/>
    <col min="12292" max="12292" width="16.28515625" style="933" customWidth="1"/>
    <col min="12293" max="12293" width="5.85546875" style="933" customWidth="1"/>
    <col min="12294" max="12294" width="47" style="933" customWidth="1"/>
    <col min="12295" max="12296" width="16.140625" style="933" customWidth="1"/>
    <col min="12297" max="12297" width="16.28515625" style="933" customWidth="1"/>
    <col min="12298" max="12298" width="15.7109375" style="933" customWidth="1"/>
    <col min="12299" max="12299" width="32" style="933" customWidth="1"/>
    <col min="12300" max="12395" width="11.42578125" style="933"/>
    <col min="12396" max="12396" width="11.42578125" style="933" customWidth="1"/>
    <col min="12397" max="12485" width="11.42578125" style="933"/>
    <col min="12486" max="12486" width="1.42578125" style="933" customWidth="1"/>
    <col min="12487" max="12544" width="11.42578125" style="933"/>
    <col min="12545" max="12545" width="1.28515625" style="933" customWidth="1"/>
    <col min="12546" max="12546" width="28.140625" style="933" customWidth="1"/>
    <col min="12547" max="12547" width="34.5703125" style="933" customWidth="1"/>
    <col min="12548" max="12548" width="16.28515625" style="933" customWidth="1"/>
    <col min="12549" max="12549" width="5.85546875" style="933" customWidth="1"/>
    <col min="12550" max="12550" width="47" style="933" customWidth="1"/>
    <col min="12551" max="12552" width="16.140625" style="933" customWidth="1"/>
    <col min="12553" max="12553" width="16.28515625" style="933" customWidth="1"/>
    <col min="12554" max="12554" width="15.7109375" style="933" customWidth="1"/>
    <col min="12555" max="12555" width="32" style="933" customWidth="1"/>
    <col min="12556" max="12651" width="11.42578125" style="933"/>
    <col min="12652" max="12652" width="11.42578125" style="933" customWidth="1"/>
    <col min="12653" max="12741" width="11.42578125" style="933"/>
    <col min="12742" max="12742" width="1.42578125" style="933" customWidth="1"/>
    <col min="12743" max="12800" width="11.42578125" style="933"/>
    <col min="12801" max="12801" width="1.28515625" style="933" customWidth="1"/>
    <col min="12802" max="12802" width="28.140625" style="933" customWidth="1"/>
    <col min="12803" max="12803" width="34.5703125" style="933" customWidth="1"/>
    <col min="12804" max="12804" width="16.28515625" style="933" customWidth="1"/>
    <col min="12805" max="12805" width="5.85546875" style="933" customWidth="1"/>
    <col min="12806" max="12806" width="47" style="933" customWidth="1"/>
    <col min="12807" max="12808" width="16.140625" style="933" customWidth="1"/>
    <col min="12809" max="12809" width="16.28515625" style="933" customWidth="1"/>
    <col min="12810" max="12810" width="15.7109375" style="933" customWidth="1"/>
    <col min="12811" max="12811" width="32" style="933" customWidth="1"/>
    <col min="12812" max="12907" width="11.42578125" style="933"/>
    <col min="12908" max="12908" width="11.42578125" style="933" customWidth="1"/>
    <col min="12909" max="12997" width="11.42578125" style="933"/>
    <col min="12998" max="12998" width="1.42578125" style="933" customWidth="1"/>
    <col min="12999" max="13056" width="11.42578125" style="933"/>
    <col min="13057" max="13057" width="1.28515625" style="933" customWidth="1"/>
    <col min="13058" max="13058" width="28.140625" style="933" customWidth="1"/>
    <col min="13059" max="13059" width="34.5703125" style="933" customWidth="1"/>
    <col min="13060" max="13060" width="16.28515625" style="933" customWidth="1"/>
    <col min="13061" max="13061" width="5.85546875" style="933" customWidth="1"/>
    <col min="13062" max="13062" width="47" style="933" customWidth="1"/>
    <col min="13063" max="13064" width="16.140625" style="933" customWidth="1"/>
    <col min="13065" max="13065" width="16.28515625" style="933" customWidth="1"/>
    <col min="13066" max="13066" width="15.7109375" style="933" customWidth="1"/>
    <col min="13067" max="13067" width="32" style="933" customWidth="1"/>
    <col min="13068" max="13163" width="11.42578125" style="933"/>
    <col min="13164" max="13164" width="11.42578125" style="933" customWidth="1"/>
    <col min="13165" max="13253" width="11.42578125" style="933"/>
    <col min="13254" max="13254" width="1.42578125" style="933" customWidth="1"/>
    <col min="13255" max="13312" width="11.42578125" style="933"/>
    <col min="13313" max="13313" width="1.28515625" style="933" customWidth="1"/>
    <col min="13314" max="13314" width="28.140625" style="933" customWidth="1"/>
    <col min="13315" max="13315" width="34.5703125" style="933" customWidth="1"/>
    <col min="13316" max="13316" width="16.28515625" style="933" customWidth="1"/>
    <col min="13317" max="13317" width="5.85546875" style="933" customWidth="1"/>
    <col min="13318" max="13318" width="47" style="933" customWidth="1"/>
    <col min="13319" max="13320" width="16.140625" style="933" customWidth="1"/>
    <col min="13321" max="13321" width="16.28515625" style="933" customWidth="1"/>
    <col min="13322" max="13322" width="15.7109375" style="933" customWidth="1"/>
    <col min="13323" max="13323" width="32" style="933" customWidth="1"/>
    <col min="13324" max="13419" width="11.42578125" style="933"/>
    <col min="13420" max="13420" width="11.42578125" style="933" customWidth="1"/>
    <col min="13421" max="13509" width="11.42578125" style="933"/>
    <col min="13510" max="13510" width="1.42578125" style="933" customWidth="1"/>
    <col min="13511" max="13568" width="11.42578125" style="933"/>
    <col min="13569" max="13569" width="1.28515625" style="933" customWidth="1"/>
    <col min="13570" max="13570" width="28.140625" style="933" customWidth="1"/>
    <col min="13571" max="13571" width="34.5703125" style="933" customWidth="1"/>
    <col min="13572" max="13572" width="16.28515625" style="933" customWidth="1"/>
    <col min="13573" max="13573" width="5.85546875" style="933" customWidth="1"/>
    <col min="13574" max="13574" width="47" style="933" customWidth="1"/>
    <col min="13575" max="13576" width="16.140625" style="933" customWidth="1"/>
    <col min="13577" max="13577" width="16.28515625" style="933" customWidth="1"/>
    <col min="13578" max="13578" width="15.7109375" style="933" customWidth="1"/>
    <col min="13579" max="13579" width="32" style="933" customWidth="1"/>
    <col min="13580" max="13675" width="11.42578125" style="933"/>
    <col min="13676" max="13676" width="11.42578125" style="933" customWidth="1"/>
    <col min="13677" max="13765" width="11.42578125" style="933"/>
    <col min="13766" max="13766" width="1.42578125" style="933" customWidth="1"/>
    <col min="13767" max="13824" width="11.42578125" style="933"/>
    <col min="13825" max="13825" width="1.28515625" style="933" customWidth="1"/>
    <col min="13826" max="13826" width="28.140625" style="933" customWidth="1"/>
    <col min="13827" max="13827" width="34.5703125" style="933" customWidth="1"/>
    <col min="13828" max="13828" width="16.28515625" style="933" customWidth="1"/>
    <col min="13829" max="13829" width="5.85546875" style="933" customWidth="1"/>
    <col min="13830" max="13830" width="47" style="933" customWidth="1"/>
    <col min="13831" max="13832" width="16.140625" style="933" customWidth="1"/>
    <col min="13833" max="13833" width="16.28515625" style="933" customWidth="1"/>
    <col min="13834" max="13834" width="15.7109375" style="933" customWidth="1"/>
    <col min="13835" max="13835" width="32" style="933" customWidth="1"/>
    <col min="13836" max="13931" width="11.42578125" style="933"/>
    <col min="13932" max="13932" width="11.42578125" style="933" customWidth="1"/>
    <col min="13933" max="14021" width="11.42578125" style="933"/>
    <col min="14022" max="14022" width="1.42578125" style="933" customWidth="1"/>
    <col min="14023" max="14080" width="11.42578125" style="933"/>
    <col min="14081" max="14081" width="1.28515625" style="933" customWidth="1"/>
    <col min="14082" max="14082" width="28.140625" style="933" customWidth="1"/>
    <col min="14083" max="14083" width="34.5703125" style="933" customWidth="1"/>
    <col min="14084" max="14084" width="16.28515625" style="933" customWidth="1"/>
    <col min="14085" max="14085" width="5.85546875" style="933" customWidth="1"/>
    <col min="14086" max="14086" width="47" style="933" customWidth="1"/>
    <col min="14087" max="14088" width="16.140625" style="933" customWidth="1"/>
    <col min="14089" max="14089" width="16.28515625" style="933" customWidth="1"/>
    <col min="14090" max="14090" width="15.7109375" style="933" customWidth="1"/>
    <col min="14091" max="14091" width="32" style="933" customWidth="1"/>
    <col min="14092" max="14187" width="11.42578125" style="933"/>
    <col min="14188" max="14188" width="11.42578125" style="933" customWidth="1"/>
    <col min="14189" max="14277" width="11.42578125" style="933"/>
    <col min="14278" max="14278" width="1.42578125" style="933" customWidth="1"/>
    <col min="14279" max="14336" width="11.42578125" style="933"/>
    <col min="14337" max="14337" width="1.28515625" style="933" customWidth="1"/>
    <col min="14338" max="14338" width="28.140625" style="933" customWidth="1"/>
    <col min="14339" max="14339" width="34.5703125" style="933" customWidth="1"/>
    <col min="14340" max="14340" width="16.28515625" style="933" customWidth="1"/>
    <col min="14341" max="14341" width="5.85546875" style="933" customWidth="1"/>
    <col min="14342" max="14342" width="47" style="933" customWidth="1"/>
    <col min="14343" max="14344" width="16.140625" style="933" customWidth="1"/>
    <col min="14345" max="14345" width="16.28515625" style="933" customWidth="1"/>
    <col min="14346" max="14346" width="15.7109375" style="933" customWidth="1"/>
    <col min="14347" max="14347" width="32" style="933" customWidth="1"/>
    <col min="14348" max="14443" width="11.42578125" style="933"/>
    <col min="14444" max="14444" width="11.42578125" style="933" customWidth="1"/>
    <col min="14445" max="14533" width="11.42578125" style="933"/>
    <col min="14534" max="14534" width="1.42578125" style="933" customWidth="1"/>
    <col min="14535" max="14592" width="11.42578125" style="933"/>
    <col min="14593" max="14593" width="1.28515625" style="933" customWidth="1"/>
    <col min="14594" max="14594" width="28.140625" style="933" customWidth="1"/>
    <col min="14595" max="14595" width="34.5703125" style="933" customWidth="1"/>
    <col min="14596" max="14596" width="16.28515625" style="933" customWidth="1"/>
    <col min="14597" max="14597" width="5.85546875" style="933" customWidth="1"/>
    <col min="14598" max="14598" width="47" style="933" customWidth="1"/>
    <col min="14599" max="14600" width="16.140625" style="933" customWidth="1"/>
    <col min="14601" max="14601" width="16.28515625" style="933" customWidth="1"/>
    <col min="14602" max="14602" width="15.7109375" style="933" customWidth="1"/>
    <col min="14603" max="14603" width="32" style="933" customWidth="1"/>
    <col min="14604" max="14699" width="11.42578125" style="933"/>
    <col min="14700" max="14700" width="11.42578125" style="933" customWidth="1"/>
    <col min="14701" max="14789" width="11.42578125" style="933"/>
    <col min="14790" max="14790" width="1.42578125" style="933" customWidth="1"/>
    <col min="14791" max="14848" width="11.42578125" style="933"/>
    <col min="14849" max="14849" width="1.28515625" style="933" customWidth="1"/>
    <col min="14850" max="14850" width="28.140625" style="933" customWidth="1"/>
    <col min="14851" max="14851" width="34.5703125" style="933" customWidth="1"/>
    <col min="14852" max="14852" width="16.28515625" style="933" customWidth="1"/>
    <col min="14853" max="14853" width="5.85546875" style="933" customWidth="1"/>
    <col min="14854" max="14854" width="47" style="933" customWidth="1"/>
    <col min="14855" max="14856" width="16.140625" style="933" customWidth="1"/>
    <col min="14857" max="14857" width="16.28515625" style="933" customWidth="1"/>
    <col min="14858" max="14858" width="15.7109375" style="933" customWidth="1"/>
    <col min="14859" max="14859" width="32" style="933" customWidth="1"/>
    <col min="14860" max="14955" width="11.42578125" style="933"/>
    <col min="14956" max="14956" width="11.42578125" style="933" customWidth="1"/>
    <col min="14957" max="15045" width="11.42578125" style="933"/>
    <col min="15046" max="15046" width="1.42578125" style="933" customWidth="1"/>
    <col min="15047" max="15104" width="11.42578125" style="933"/>
    <col min="15105" max="15105" width="1.28515625" style="933" customWidth="1"/>
    <col min="15106" max="15106" width="28.140625" style="933" customWidth="1"/>
    <col min="15107" max="15107" width="34.5703125" style="933" customWidth="1"/>
    <col min="15108" max="15108" width="16.28515625" style="933" customWidth="1"/>
    <col min="15109" max="15109" width="5.85546875" style="933" customWidth="1"/>
    <col min="15110" max="15110" width="47" style="933" customWidth="1"/>
    <col min="15111" max="15112" width="16.140625" style="933" customWidth="1"/>
    <col min="15113" max="15113" width="16.28515625" style="933" customWidth="1"/>
    <col min="15114" max="15114" width="15.7109375" style="933" customWidth="1"/>
    <col min="15115" max="15115" width="32" style="933" customWidth="1"/>
    <col min="15116" max="15211" width="11.42578125" style="933"/>
    <col min="15212" max="15212" width="11.42578125" style="933" customWidth="1"/>
    <col min="15213" max="15301" width="11.42578125" style="933"/>
    <col min="15302" max="15302" width="1.42578125" style="933" customWidth="1"/>
    <col min="15303" max="15360" width="11.42578125" style="933"/>
    <col min="15361" max="15361" width="1.28515625" style="933" customWidth="1"/>
    <col min="15362" max="15362" width="28.140625" style="933" customWidth="1"/>
    <col min="15363" max="15363" width="34.5703125" style="933" customWidth="1"/>
    <col min="15364" max="15364" width="16.28515625" style="933" customWidth="1"/>
    <col min="15365" max="15365" width="5.85546875" style="933" customWidth="1"/>
    <col min="15366" max="15366" width="47" style="933" customWidth="1"/>
    <col min="15367" max="15368" width="16.140625" style="933" customWidth="1"/>
    <col min="15369" max="15369" width="16.28515625" style="933" customWidth="1"/>
    <col min="15370" max="15370" width="15.7109375" style="933" customWidth="1"/>
    <col min="15371" max="15371" width="32" style="933" customWidth="1"/>
    <col min="15372" max="15467" width="11.42578125" style="933"/>
    <col min="15468" max="15468" width="11.42578125" style="933" customWidth="1"/>
    <col min="15469" max="15557" width="11.42578125" style="933"/>
    <col min="15558" max="15558" width="1.42578125" style="933" customWidth="1"/>
    <col min="15559" max="15616" width="11.42578125" style="933"/>
    <col min="15617" max="15617" width="1.28515625" style="933" customWidth="1"/>
    <col min="15618" max="15618" width="28.140625" style="933" customWidth="1"/>
    <col min="15619" max="15619" width="34.5703125" style="933" customWidth="1"/>
    <col min="15620" max="15620" width="16.28515625" style="933" customWidth="1"/>
    <col min="15621" max="15621" width="5.85546875" style="933" customWidth="1"/>
    <col min="15622" max="15622" width="47" style="933" customWidth="1"/>
    <col min="15623" max="15624" width="16.140625" style="933" customWidth="1"/>
    <col min="15625" max="15625" width="16.28515625" style="933" customWidth="1"/>
    <col min="15626" max="15626" width="15.7109375" style="933" customWidth="1"/>
    <col min="15627" max="15627" width="32" style="933" customWidth="1"/>
    <col min="15628" max="15723" width="11.42578125" style="933"/>
    <col min="15724" max="15724" width="11.42578125" style="933" customWidth="1"/>
    <col min="15725" max="15813" width="11.42578125" style="933"/>
    <col min="15814" max="15814" width="1.42578125" style="933" customWidth="1"/>
    <col min="15815" max="15872" width="11.42578125" style="933"/>
    <col min="15873" max="15873" width="1.28515625" style="933" customWidth="1"/>
    <col min="15874" max="15874" width="28.140625" style="933" customWidth="1"/>
    <col min="15875" max="15875" width="34.5703125" style="933" customWidth="1"/>
    <col min="15876" max="15876" width="16.28515625" style="933" customWidth="1"/>
    <col min="15877" max="15877" width="5.85546875" style="933" customWidth="1"/>
    <col min="15878" max="15878" width="47" style="933" customWidth="1"/>
    <col min="15879" max="15880" width="16.140625" style="933" customWidth="1"/>
    <col min="15881" max="15881" width="16.28515625" style="933" customWidth="1"/>
    <col min="15882" max="15882" width="15.7109375" style="933" customWidth="1"/>
    <col min="15883" max="15883" width="32" style="933" customWidth="1"/>
    <col min="15884" max="15979" width="11.42578125" style="933"/>
    <col min="15980" max="15980" width="11.42578125" style="933" customWidth="1"/>
    <col min="15981" max="16069" width="11.42578125" style="933"/>
    <col min="16070" max="16070" width="1.42578125" style="933" customWidth="1"/>
    <col min="16071" max="16128" width="11.42578125" style="933"/>
    <col min="16129" max="16129" width="1.28515625" style="933" customWidth="1"/>
    <col min="16130" max="16130" width="28.140625" style="933" customWidth="1"/>
    <col min="16131" max="16131" width="34.5703125" style="933" customWidth="1"/>
    <col min="16132" max="16132" width="16.28515625" style="933" customWidth="1"/>
    <col min="16133" max="16133" width="5.85546875" style="933" customWidth="1"/>
    <col min="16134" max="16134" width="47" style="933" customWidth="1"/>
    <col min="16135" max="16136" width="16.140625" style="933" customWidth="1"/>
    <col min="16137" max="16137" width="16.28515625" style="933" customWidth="1"/>
    <col min="16138" max="16138" width="15.7109375" style="933" customWidth="1"/>
    <col min="16139" max="16139" width="32" style="933" customWidth="1"/>
    <col min="16140" max="16235" width="11.42578125" style="933"/>
    <col min="16236" max="16236" width="11.42578125" style="933" customWidth="1"/>
    <col min="16237" max="16325" width="11.42578125" style="933"/>
    <col min="16326" max="16326" width="1.42578125" style="933" customWidth="1"/>
    <col min="16327" max="16384" width="11.42578125" style="933"/>
  </cols>
  <sheetData>
    <row r="1" spans="2:11" ht="13.5" thickBot="1" x14ac:dyDescent="0.25"/>
    <row r="2" spans="2:11" ht="23.25" customHeight="1" thickBot="1" x14ac:dyDescent="0.25">
      <c r="B2" s="618"/>
      <c r="C2" s="621" t="s">
        <v>105</v>
      </c>
      <c r="D2" s="622"/>
      <c r="E2" s="622"/>
      <c r="F2" s="622"/>
      <c r="G2" s="622"/>
      <c r="H2" s="622"/>
      <c r="I2" s="622"/>
      <c r="J2" s="623"/>
    </row>
    <row r="3" spans="2:11" ht="18" customHeight="1" thickBot="1" x14ac:dyDescent="0.25">
      <c r="B3" s="619"/>
      <c r="C3" s="624" t="s">
        <v>18</v>
      </c>
      <c r="D3" s="625"/>
      <c r="E3" s="625"/>
      <c r="F3" s="625"/>
      <c r="G3" s="625"/>
      <c r="H3" s="625"/>
      <c r="I3" s="625"/>
      <c r="J3" s="626"/>
    </row>
    <row r="4" spans="2:11" ht="18" customHeight="1" thickBot="1" x14ac:dyDescent="0.25">
      <c r="B4" s="619"/>
      <c r="C4" s="624" t="s">
        <v>106</v>
      </c>
      <c r="D4" s="625"/>
      <c r="E4" s="625"/>
      <c r="F4" s="625"/>
      <c r="G4" s="625"/>
      <c r="H4" s="625"/>
      <c r="I4" s="625"/>
      <c r="J4" s="626"/>
    </row>
    <row r="5" spans="2:11" ht="18" customHeight="1" thickBot="1" x14ac:dyDescent="0.25">
      <c r="B5" s="620"/>
      <c r="C5" s="624" t="s">
        <v>107</v>
      </c>
      <c r="D5" s="625"/>
      <c r="E5" s="625"/>
      <c r="F5" s="625"/>
      <c r="G5" s="625"/>
      <c r="H5" s="934" t="s">
        <v>103</v>
      </c>
      <c r="I5" s="935"/>
      <c r="J5" s="936"/>
    </row>
    <row r="6" spans="2:11" ht="18" customHeight="1" thickBot="1" x14ac:dyDescent="0.25">
      <c r="B6" s="12"/>
      <c r="C6" s="13"/>
      <c r="D6" s="13"/>
      <c r="E6" s="13"/>
      <c r="F6" s="13"/>
      <c r="G6" s="13"/>
      <c r="H6" s="13"/>
      <c r="I6" s="13"/>
      <c r="J6" s="937"/>
    </row>
    <row r="7" spans="2:11" ht="51.75" customHeight="1" thickBot="1" x14ac:dyDescent="0.25">
      <c r="B7" s="938" t="s">
        <v>108</v>
      </c>
      <c r="C7" s="939" t="s">
        <v>433</v>
      </c>
      <c r="D7" s="944"/>
      <c r="E7" s="945"/>
      <c r="F7" s="942"/>
      <c r="G7" s="13"/>
      <c r="H7" s="13"/>
      <c r="I7" s="13"/>
      <c r="J7" s="937"/>
    </row>
    <row r="8" spans="2:11" ht="32.25" customHeight="1" thickBot="1" x14ac:dyDescent="0.25">
      <c r="B8" s="943" t="s">
        <v>109</v>
      </c>
      <c r="C8" s="939" t="s">
        <v>446</v>
      </c>
      <c r="D8" s="944"/>
      <c r="E8" s="945"/>
      <c r="F8" s="942"/>
      <c r="G8" s="13"/>
      <c r="H8" s="13"/>
      <c r="I8" s="13"/>
      <c r="J8" s="937"/>
    </row>
    <row r="9" spans="2:11" ht="32.25" customHeight="1" thickBot="1" x14ac:dyDescent="0.25">
      <c r="B9" s="943" t="s">
        <v>110</v>
      </c>
      <c r="C9" s="939" t="s">
        <v>447</v>
      </c>
      <c r="D9" s="944"/>
      <c r="E9" s="945"/>
      <c r="F9" s="946"/>
      <c r="G9" s="13"/>
      <c r="H9" s="13"/>
      <c r="I9" s="13"/>
      <c r="J9" s="937"/>
    </row>
    <row r="10" spans="2:11" ht="33.75" customHeight="1" thickBot="1" x14ac:dyDescent="0.25">
      <c r="B10" s="943" t="s">
        <v>111</v>
      </c>
      <c r="C10" s="939" t="s">
        <v>429</v>
      </c>
      <c r="D10" s="944"/>
      <c r="E10" s="945"/>
      <c r="F10" s="942"/>
      <c r="G10" s="13"/>
      <c r="H10" s="13"/>
      <c r="I10" s="13"/>
      <c r="J10" s="937"/>
    </row>
    <row r="11" spans="2:11" ht="33.75" customHeight="1" thickBot="1" x14ac:dyDescent="0.25">
      <c r="B11" s="943" t="s">
        <v>112</v>
      </c>
      <c r="C11" s="939" t="s">
        <v>444</v>
      </c>
      <c r="D11" s="944"/>
      <c r="E11" s="945"/>
      <c r="F11" s="942"/>
      <c r="G11" s="13"/>
      <c r="H11" s="13"/>
      <c r="I11" s="13"/>
      <c r="J11" s="937"/>
    </row>
    <row r="13" spans="2:11" ht="26.25" customHeight="1" x14ac:dyDescent="0.2">
      <c r="B13" s="947" t="s">
        <v>463</v>
      </c>
      <c r="C13" s="948"/>
      <c r="D13" s="948"/>
      <c r="E13" s="948"/>
      <c r="F13" s="948"/>
      <c r="G13" s="948"/>
      <c r="H13" s="949"/>
      <c r="I13" s="950" t="s">
        <v>113</v>
      </c>
      <c r="J13" s="951"/>
      <c r="K13" s="951"/>
    </row>
    <row r="14" spans="2:11" s="954" customFormat="1" ht="56.25" customHeight="1" x14ac:dyDescent="0.25">
      <c r="B14" s="952" t="s">
        <v>114</v>
      </c>
      <c r="C14" s="952" t="s">
        <v>115</v>
      </c>
      <c r="D14" s="952" t="s">
        <v>116</v>
      </c>
      <c r="E14" s="952" t="s">
        <v>117</v>
      </c>
      <c r="F14" s="952" t="s">
        <v>118</v>
      </c>
      <c r="G14" s="952" t="s">
        <v>119</v>
      </c>
      <c r="H14" s="952" t="s">
        <v>120</v>
      </c>
      <c r="I14" s="953" t="s">
        <v>121</v>
      </c>
      <c r="J14" s="953" t="s">
        <v>122</v>
      </c>
      <c r="K14" s="953" t="s">
        <v>123</v>
      </c>
    </row>
    <row r="15" spans="2:11" ht="60" customHeight="1" x14ac:dyDescent="0.2">
      <c r="B15" s="1007">
        <v>1</v>
      </c>
      <c r="C15" s="1008" t="s">
        <v>518</v>
      </c>
      <c r="D15" s="1054">
        <v>0.3</v>
      </c>
      <c r="E15" s="1055">
        <v>1</v>
      </c>
      <c r="F15" s="1017" t="s">
        <v>454</v>
      </c>
      <c r="G15" s="1054">
        <v>0.3</v>
      </c>
      <c r="H15" s="963">
        <v>43525</v>
      </c>
      <c r="I15" s="1012">
        <v>0.45</v>
      </c>
      <c r="J15" s="963">
        <v>43525</v>
      </c>
      <c r="K15" s="1013" t="s">
        <v>509</v>
      </c>
    </row>
    <row r="16" spans="2:11" ht="60" customHeight="1" x14ac:dyDescent="0.2">
      <c r="B16" s="1015"/>
      <c r="C16" s="1016"/>
      <c r="D16" s="1054">
        <v>0.68</v>
      </c>
      <c r="E16" s="1055">
        <v>2</v>
      </c>
      <c r="F16" s="1017" t="s">
        <v>455</v>
      </c>
      <c r="G16" s="1054">
        <v>0.68</v>
      </c>
      <c r="H16" s="963">
        <v>43617</v>
      </c>
      <c r="I16" s="1012">
        <v>0.53</v>
      </c>
      <c r="J16" s="963">
        <v>43617</v>
      </c>
      <c r="K16" s="1056" t="s">
        <v>530</v>
      </c>
    </row>
    <row r="17" spans="2:17" ht="60" customHeight="1" x14ac:dyDescent="0.2">
      <c r="B17" s="1015"/>
      <c r="C17" s="1016"/>
      <c r="D17" s="1054">
        <v>0.02</v>
      </c>
      <c r="E17" s="1055">
        <v>3</v>
      </c>
      <c r="F17" s="1057" t="s">
        <v>565</v>
      </c>
      <c r="G17" s="1054">
        <v>0.02</v>
      </c>
      <c r="H17" s="1018">
        <v>43800</v>
      </c>
      <c r="I17" s="1012">
        <v>0.02</v>
      </c>
      <c r="J17" s="1058">
        <v>43800</v>
      </c>
      <c r="K17" s="1056" t="s">
        <v>558</v>
      </c>
    </row>
    <row r="18" spans="2:17" s="972" customFormat="1" ht="21.75" customHeight="1" x14ac:dyDescent="0.2">
      <c r="B18" s="965" t="s">
        <v>124</v>
      </c>
      <c r="C18" s="966"/>
      <c r="D18" s="967">
        <f>SUM(D15:D17)</f>
        <v>1</v>
      </c>
      <c r="E18" s="968" t="s">
        <v>125</v>
      </c>
      <c r="F18" s="969"/>
      <c r="G18" s="967">
        <f>SUM(G15:G17)</f>
        <v>1</v>
      </c>
      <c r="H18" s="967"/>
      <c r="I18" s="970">
        <f>SUM(I15:I17)</f>
        <v>1</v>
      </c>
      <c r="J18" s="971"/>
      <c r="K18" s="971"/>
      <c r="L18" s="933"/>
      <c r="M18" s="933"/>
      <c r="N18" s="933"/>
      <c r="O18" s="933"/>
      <c r="P18" s="933"/>
      <c r="Q18" s="933"/>
    </row>
  </sheetData>
  <sheetProtection selectLockedCells="1" selectUnlockedCells="1"/>
  <mergeCells count="17">
    <mergeCell ref="E18:F18"/>
    <mergeCell ref="I13:K13"/>
    <mergeCell ref="B13:H13"/>
    <mergeCell ref="B18:C18"/>
    <mergeCell ref="B15:B17"/>
    <mergeCell ref="C15:C17"/>
    <mergeCell ref="C7:E7"/>
    <mergeCell ref="C8:E8"/>
    <mergeCell ref="C9:E9"/>
    <mergeCell ref="C10:E10"/>
    <mergeCell ref="C11:E11"/>
    <mergeCell ref="B2:B5"/>
    <mergeCell ref="C2:J2"/>
    <mergeCell ref="C3:J3"/>
    <mergeCell ref="C4:J4"/>
    <mergeCell ref="C5:G5"/>
    <mergeCell ref="H5:J5"/>
  </mergeCells>
  <pageMargins left="1" right="1" top="1" bottom="1" header="0.5" footer="0.5"/>
  <pageSetup scale="4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U67"/>
  <sheetViews>
    <sheetView zoomScale="80" zoomScaleNormal="80" zoomScaleSheetLayoutView="100" zoomScalePageLayoutView="70" workbookViewId="0">
      <selection activeCell="C11" sqref="C11:F11"/>
    </sheetView>
  </sheetViews>
  <sheetFormatPr baseColWidth="10" defaultRowHeight="12" x14ac:dyDescent="0.2"/>
  <cols>
    <col min="1" max="1" width="1" style="31" customWidth="1"/>
    <col min="2" max="2" width="25.42578125" style="290" customWidth="1"/>
    <col min="3" max="3" width="14.5703125" style="31" customWidth="1"/>
    <col min="4" max="4" width="20.140625" style="31" customWidth="1"/>
    <col min="5" max="5" width="16.42578125" style="31" customWidth="1"/>
    <col min="6" max="6" width="25" style="31" customWidth="1"/>
    <col min="7" max="7" width="22" style="291" customWidth="1"/>
    <col min="8" max="8" width="20.5703125" style="31" customWidth="1"/>
    <col min="9" max="9" width="22.42578125" style="31" customWidth="1"/>
    <col min="10" max="11" width="22.42578125" style="28" customWidth="1"/>
    <col min="12" max="21" width="11.42578125" style="28"/>
    <col min="22" max="16384" width="11.42578125" style="31"/>
  </cols>
  <sheetData>
    <row r="1" spans="2:21" ht="6" customHeight="1" thickBot="1" x14ac:dyDescent="0.25"/>
    <row r="2" spans="2:21" ht="33.75" customHeight="1" x14ac:dyDescent="0.2">
      <c r="B2" s="726"/>
      <c r="C2" s="728" t="s">
        <v>104</v>
      </c>
      <c r="D2" s="728"/>
      <c r="E2" s="728"/>
      <c r="F2" s="728"/>
      <c r="G2" s="728"/>
      <c r="H2" s="728"/>
      <c r="I2" s="729"/>
      <c r="J2" s="322"/>
      <c r="L2" s="6" t="s">
        <v>35</v>
      </c>
      <c r="U2" s="31"/>
    </row>
    <row r="3" spans="2:21" ht="25.5" customHeight="1" x14ac:dyDescent="0.2">
      <c r="B3" s="727"/>
      <c r="C3" s="633" t="s">
        <v>18</v>
      </c>
      <c r="D3" s="633"/>
      <c r="E3" s="633"/>
      <c r="F3" s="633"/>
      <c r="G3" s="633"/>
      <c r="H3" s="633"/>
      <c r="I3" s="730"/>
      <c r="J3" s="322"/>
      <c r="L3" s="6" t="s">
        <v>30</v>
      </c>
      <c r="U3" s="31"/>
    </row>
    <row r="4" spans="2:21" ht="25.5" customHeight="1" x14ac:dyDescent="0.2">
      <c r="B4" s="727"/>
      <c r="C4" s="633" t="s">
        <v>0</v>
      </c>
      <c r="D4" s="633"/>
      <c r="E4" s="633"/>
      <c r="F4" s="633"/>
      <c r="G4" s="633"/>
      <c r="H4" s="633"/>
      <c r="I4" s="730"/>
      <c r="J4" s="322"/>
      <c r="L4" s="6" t="s">
        <v>36</v>
      </c>
      <c r="U4" s="31"/>
    </row>
    <row r="5" spans="2:21" ht="25.5" customHeight="1" x14ac:dyDescent="0.2">
      <c r="B5" s="727"/>
      <c r="C5" s="633" t="s">
        <v>38</v>
      </c>
      <c r="D5" s="633"/>
      <c r="E5" s="633"/>
      <c r="F5" s="633"/>
      <c r="G5" s="634" t="s">
        <v>103</v>
      </c>
      <c r="H5" s="634"/>
      <c r="I5" s="731"/>
      <c r="J5" s="322"/>
      <c r="L5" s="6" t="s">
        <v>31</v>
      </c>
      <c r="U5" s="31"/>
    </row>
    <row r="6" spans="2:21" ht="23.25" customHeight="1" x14ac:dyDescent="0.2">
      <c r="B6" s="635" t="s">
        <v>1</v>
      </c>
      <c r="C6" s="636"/>
      <c r="D6" s="636"/>
      <c r="E6" s="636"/>
      <c r="F6" s="636"/>
      <c r="G6" s="636"/>
      <c r="H6" s="636"/>
      <c r="I6" s="637"/>
      <c r="J6" s="323"/>
      <c r="K6" s="323"/>
    </row>
    <row r="7" spans="2:21" ht="24" customHeight="1" x14ac:dyDescent="0.2">
      <c r="B7" s="638" t="s">
        <v>37</v>
      </c>
      <c r="C7" s="639"/>
      <c r="D7" s="639"/>
      <c r="E7" s="639"/>
      <c r="F7" s="639"/>
      <c r="G7" s="639"/>
      <c r="H7" s="639"/>
      <c r="I7" s="640"/>
      <c r="J7" s="324"/>
      <c r="K7" s="324"/>
    </row>
    <row r="8" spans="2:21" ht="24" customHeight="1" x14ac:dyDescent="0.2">
      <c r="B8" s="564" t="s">
        <v>19</v>
      </c>
      <c r="C8" s="565"/>
      <c r="D8" s="565"/>
      <c r="E8" s="565"/>
      <c r="F8" s="565"/>
      <c r="G8" s="565"/>
      <c r="H8" s="565"/>
      <c r="I8" s="566"/>
      <c r="J8" s="324"/>
      <c r="K8" s="324"/>
      <c r="N8" s="274" t="s">
        <v>57</v>
      </c>
    </row>
    <row r="9" spans="2:21" ht="30.75" customHeight="1" x14ac:dyDescent="0.2">
      <c r="B9" s="275" t="s">
        <v>101</v>
      </c>
      <c r="C9" s="276">
        <v>5</v>
      </c>
      <c r="D9" s="607" t="s">
        <v>102</v>
      </c>
      <c r="E9" s="608"/>
      <c r="F9" s="543" t="s">
        <v>482</v>
      </c>
      <c r="G9" s="544"/>
      <c r="H9" s="544"/>
      <c r="I9" s="545"/>
      <c r="J9" s="325"/>
      <c r="K9" s="325"/>
      <c r="M9" s="6" t="s">
        <v>22</v>
      </c>
      <c r="N9" s="274" t="s">
        <v>58</v>
      </c>
    </row>
    <row r="10" spans="2:21" ht="30.75" customHeight="1" x14ac:dyDescent="0.2">
      <c r="B10" s="275" t="s">
        <v>41</v>
      </c>
      <c r="C10" s="326" t="s">
        <v>89</v>
      </c>
      <c r="D10" s="607" t="s">
        <v>40</v>
      </c>
      <c r="E10" s="608"/>
      <c r="F10" s="616" t="s">
        <v>505</v>
      </c>
      <c r="G10" s="617"/>
      <c r="H10" s="277" t="s">
        <v>46</v>
      </c>
      <c r="I10" s="374" t="s">
        <v>89</v>
      </c>
      <c r="J10" s="327"/>
      <c r="K10" s="327"/>
      <c r="M10" s="6" t="s">
        <v>23</v>
      </c>
      <c r="N10" s="274" t="s">
        <v>59</v>
      </c>
    </row>
    <row r="11" spans="2:21" ht="30.75" customHeight="1" x14ac:dyDescent="0.2">
      <c r="B11" s="275" t="s">
        <v>47</v>
      </c>
      <c r="C11" s="732" t="s">
        <v>421</v>
      </c>
      <c r="D11" s="1059"/>
      <c r="E11" s="1059"/>
      <c r="F11" s="1060"/>
      <c r="G11" s="277" t="s">
        <v>48</v>
      </c>
      <c r="H11" s="733">
        <v>7544</v>
      </c>
      <c r="I11" s="1061"/>
      <c r="J11" s="328"/>
      <c r="K11" s="328"/>
      <c r="M11" s="6" t="s">
        <v>24</v>
      </c>
      <c r="N11" s="274" t="s">
        <v>60</v>
      </c>
    </row>
    <row r="12" spans="2:21" ht="30.75" customHeight="1" x14ac:dyDescent="0.2">
      <c r="B12" s="275" t="s">
        <v>49</v>
      </c>
      <c r="C12" s="734" t="s">
        <v>22</v>
      </c>
      <c r="D12" s="1062"/>
      <c r="E12" s="1062"/>
      <c r="F12" s="1063"/>
      <c r="G12" s="277" t="s">
        <v>50</v>
      </c>
      <c r="H12" s="735" t="s">
        <v>422</v>
      </c>
      <c r="I12" s="1061"/>
      <c r="J12" s="329"/>
      <c r="K12" s="329"/>
      <c r="M12" s="7" t="s">
        <v>25</v>
      </c>
    </row>
    <row r="13" spans="2:21" ht="30.75" customHeight="1" x14ac:dyDescent="0.2">
      <c r="B13" s="275" t="s">
        <v>51</v>
      </c>
      <c r="C13" s="610" t="s">
        <v>97</v>
      </c>
      <c r="D13" s="610"/>
      <c r="E13" s="610"/>
      <c r="F13" s="610"/>
      <c r="G13" s="610"/>
      <c r="H13" s="610"/>
      <c r="I13" s="611"/>
      <c r="J13" s="330"/>
      <c r="K13" s="330"/>
      <c r="M13" s="7"/>
    </row>
    <row r="14" spans="2:21" ht="30.75" customHeight="1" x14ac:dyDescent="0.2">
      <c r="B14" s="275" t="s">
        <v>52</v>
      </c>
      <c r="C14" s="540" t="str">
        <f>+'Sección 1. Metas - Magnitud'!E15</f>
        <v>256 - Lograr un índice nivel medio de desarrollo institucional en el sector movilidad</v>
      </c>
      <c r="D14" s="541"/>
      <c r="E14" s="541"/>
      <c r="F14" s="541"/>
      <c r="G14" s="541"/>
      <c r="H14" s="541"/>
      <c r="I14" s="542"/>
      <c r="J14" s="327"/>
      <c r="K14" s="327"/>
      <c r="M14" s="7"/>
      <c r="N14" s="274" t="s">
        <v>88</v>
      </c>
    </row>
    <row r="15" spans="2:21" ht="30.75" customHeight="1" x14ac:dyDescent="0.2">
      <c r="B15" s="275" t="s">
        <v>53</v>
      </c>
      <c r="C15" s="537" t="s">
        <v>493</v>
      </c>
      <c r="D15" s="537"/>
      <c r="E15" s="537"/>
      <c r="F15" s="537"/>
      <c r="G15" s="277" t="s">
        <v>54</v>
      </c>
      <c r="H15" s="538" t="s">
        <v>32</v>
      </c>
      <c r="I15" s="539"/>
      <c r="J15" s="327"/>
      <c r="K15" s="327"/>
      <c r="M15" s="7" t="s">
        <v>26</v>
      </c>
      <c r="N15" s="274" t="s">
        <v>89</v>
      </c>
    </row>
    <row r="16" spans="2:21" ht="30.75" customHeight="1" x14ac:dyDescent="0.2">
      <c r="B16" s="275" t="s">
        <v>55</v>
      </c>
      <c r="C16" s="642" t="s">
        <v>435</v>
      </c>
      <c r="D16" s="643"/>
      <c r="E16" s="643"/>
      <c r="F16" s="643"/>
      <c r="G16" s="277" t="s">
        <v>56</v>
      </c>
      <c r="H16" s="538" t="s">
        <v>57</v>
      </c>
      <c r="I16" s="539"/>
      <c r="J16" s="327"/>
      <c r="K16" s="327"/>
      <c r="M16" s="7" t="s">
        <v>27</v>
      </c>
    </row>
    <row r="17" spans="2:14" ht="40.5" customHeight="1" x14ac:dyDescent="0.2">
      <c r="B17" s="275" t="s">
        <v>61</v>
      </c>
      <c r="C17" s="736" t="s">
        <v>436</v>
      </c>
      <c r="D17" s="1062"/>
      <c r="E17" s="1062"/>
      <c r="F17" s="1062"/>
      <c r="G17" s="1062"/>
      <c r="H17" s="1062"/>
      <c r="I17" s="1061"/>
      <c r="J17" s="330"/>
      <c r="K17" s="330"/>
      <c r="M17" s="7" t="s">
        <v>28</v>
      </c>
      <c r="N17" s="274" t="s">
        <v>90</v>
      </c>
    </row>
    <row r="18" spans="2:14" ht="30.75" customHeight="1" x14ac:dyDescent="0.2">
      <c r="B18" s="275" t="s">
        <v>62</v>
      </c>
      <c r="C18" s="600" t="s">
        <v>457</v>
      </c>
      <c r="D18" s="773"/>
      <c r="E18" s="773"/>
      <c r="F18" s="773"/>
      <c r="G18" s="773"/>
      <c r="H18" s="773"/>
      <c r="I18" s="774"/>
      <c r="J18" s="331"/>
      <c r="K18" s="331"/>
      <c r="M18" s="7" t="s">
        <v>29</v>
      </c>
      <c r="N18" s="274" t="s">
        <v>91</v>
      </c>
    </row>
    <row r="19" spans="2:14" ht="30.75" customHeight="1" x14ac:dyDescent="0.2">
      <c r="B19" s="275" t="s">
        <v>63</v>
      </c>
      <c r="C19" s="537" t="s">
        <v>506</v>
      </c>
      <c r="D19" s="537"/>
      <c r="E19" s="537"/>
      <c r="F19" s="537"/>
      <c r="G19" s="537"/>
      <c r="H19" s="537"/>
      <c r="I19" s="587"/>
      <c r="J19" s="332"/>
      <c r="K19" s="332"/>
      <c r="M19" s="7"/>
      <c r="N19" s="274" t="s">
        <v>92</v>
      </c>
    </row>
    <row r="20" spans="2:14" ht="30.75" customHeight="1" x14ac:dyDescent="0.2">
      <c r="B20" s="275" t="s">
        <v>64</v>
      </c>
      <c r="C20" s="588" t="s">
        <v>424</v>
      </c>
      <c r="D20" s="588"/>
      <c r="E20" s="588"/>
      <c r="F20" s="588"/>
      <c r="G20" s="588"/>
      <c r="H20" s="588"/>
      <c r="I20" s="589"/>
      <c r="J20" s="333"/>
      <c r="K20" s="333"/>
      <c r="M20" s="7" t="s">
        <v>32</v>
      </c>
      <c r="N20" s="274" t="s">
        <v>93</v>
      </c>
    </row>
    <row r="21" spans="2:14" ht="27.75" customHeight="1" x14ac:dyDescent="0.2">
      <c r="B21" s="535" t="s">
        <v>65</v>
      </c>
      <c r="C21" s="603" t="s">
        <v>42</v>
      </c>
      <c r="D21" s="603"/>
      <c r="E21" s="603"/>
      <c r="F21" s="604" t="s">
        <v>43</v>
      </c>
      <c r="G21" s="604"/>
      <c r="H21" s="604"/>
      <c r="I21" s="605"/>
      <c r="J21" s="334"/>
      <c r="K21" s="334"/>
      <c r="M21" s="7" t="s">
        <v>33</v>
      </c>
      <c r="N21" s="274" t="s">
        <v>94</v>
      </c>
    </row>
    <row r="22" spans="2:14" ht="27" customHeight="1" x14ac:dyDescent="0.2">
      <c r="B22" s="536"/>
      <c r="C22" s="595" t="s">
        <v>488</v>
      </c>
      <c r="D22" s="596"/>
      <c r="E22" s="597"/>
      <c r="F22" s="537" t="s">
        <v>489</v>
      </c>
      <c r="G22" s="537"/>
      <c r="H22" s="537"/>
      <c r="I22" s="587"/>
      <c r="J22" s="332"/>
      <c r="K22" s="332"/>
      <c r="M22" s="7" t="s">
        <v>34</v>
      </c>
      <c r="N22" s="274" t="s">
        <v>95</v>
      </c>
    </row>
    <row r="23" spans="2:14" ht="39.75" customHeight="1" x14ac:dyDescent="0.2">
      <c r="B23" s="292" t="s">
        <v>66</v>
      </c>
      <c r="C23" s="737" t="s">
        <v>424</v>
      </c>
      <c r="D23" s="737"/>
      <c r="E23" s="737"/>
      <c r="F23" s="737" t="s">
        <v>424</v>
      </c>
      <c r="G23" s="737"/>
      <c r="H23" s="737"/>
      <c r="I23" s="738"/>
      <c r="J23" s="327"/>
      <c r="K23" s="327"/>
      <c r="M23" s="7"/>
      <c r="N23" s="274" t="s">
        <v>96</v>
      </c>
    </row>
    <row r="24" spans="2:14" ht="33.75" customHeight="1" x14ac:dyDescent="0.2">
      <c r="B24" s="292" t="s">
        <v>67</v>
      </c>
      <c r="C24" s="549" t="s">
        <v>532</v>
      </c>
      <c r="D24" s="550"/>
      <c r="E24" s="551"/>
      <c r="F24" s="549" t="s">
        <v>534</v>
      </c>
      <c r="G24" s="550"/>
      <c r="H24" s="550"/>
      <c r="I24" s="552"/>
      <c r="J24" s="331"/>
      <c r="K24" s="331"/>
      <c r="M24" s="8"/>
      <c r="N24" s="274" t="s">
        <v>97</v>
      </c>
    </row>
    <row r="25" spans="2:14" ht="29.25" customHeight="1" x14ac:dyDescent="0.2">
      <c r="B25" s="292" t="s">
        <v>68</v>
      </c>
      <c r="C25" s="739">
        <v>43466</v>
      </c>
      <c r="D25" s="740"/>
      <c r="E25" s="740"/>
      <c r="F25" s="293" t="s">
        <v>99</v>
      </c>
      <c r="G25" s="571" t="s">
        <v>425</v>
      </c>
      <c r="H25" s="572"/>
      <c r="I25" s="573"/>
      <c r="J25" s="335"/>
      <c r="K25" s="335"/>
      <c r="M25" s="8"/>
    </row>
    <row r="26" spans="2:14" ht="27" customHeight="1" x14ac:dyDescent="0.2">
      <c r="B26" s="292" t="s">
        <v>98</v>
      </c>
      <c r="C26" s="739">
        <v>43830</v>
      </c>
      <c r="D26" s="740"/>
      <c r="E26" s="740"/>
      <c r="F26" s="293" t="s">
        <v>69</v>
      </c>
      <c r="G26" s="592">
        <v>1</v>
      </c>
      <c r="H26" s="593"/>
      <c r="I26" s="594"/>
      <c r="J26" s="336"/>
      <c r="K26" s="336"/>
      <c r="M26" s="8"/>
    </row>
    <row r="27" spans="2:14" ht="47.25" customHeight="1" x14ac:dyDescent="0.2">
      <c r="B27" s="294" t="s">
        <v>100</v>
      </c>
      <c r="C27" s="741" t="s">
        <v>28</v>
      </c>
      <c r="D27" s="1064"/>
      <c r="E27" s="1065"/>
      <c r="F27" s="295" t="s">
        <v>70</v>
      </c>
      <c r="G27" s="571" t="s">
        <v>425</v>
      </c>
      <c r="H27" s="572"/>
      <c r="I27" s="573"/>
      <c r="J27" s="334"/>
      <c r="K27" s="334"/>
      <c r="M27" s="8"/>
    </row>
    <row r="28" spans="2:14" ht="30" customHeight="1" x14ac:dyDescent="0.2">
      <c r="B28" s="526" t="s">
        <v>20</v>
      </c>
      <c r="C28" s="527"/>
      <c r="D28" s="527"/>
      <c r="E28" s="527"/>
      <c r="F28" s="527"/>
      <c r="G28" s="527"/>
      <c r="H28" s="527"/>
      <c r="I28" s="528"/>
      <c r="J28" s="324"/>
      <c r="K28" s="324"/>
      <c r="M28" s="8"/>
    </row>
    <row r="29" spans="2:14" ht="56.25" customHeight="1" x14ac:dyDescent="0.2">
      <c r="B29" s="296" t="s">
        <v>2</v>
      </c>
      <c r="C29" s="392" t="s">
        <v>71</v>
      </c>
      <c r="D29" s="392" t="s">
        <v>44</v>
      </c>
      <c r="E29" s="392" t="s">
        <v>72</v>
      </c>
      <c r="F29" s="392" t="s">
        <v>45</v>
      </c>
      <c r="G29" s="297" t="s">
        <v>13</v>
      </c>
      <c r="H29" s="297" t="s">
        <v>14</v>
      </c>
      <c r="I29" s="394" t="s">
        <v>15</v>
      </c>
      <c r="J29" s="332"/>
      <c r="K29" s="332"/>
      <c r="M29" s="8"/>
    </row>
    <row r="30" spans="2:14" ht="19.5" customHeight="1" x14ac:dyDescent="0.2">
      <c r="B30" s="298" t="s">
        <v>3</v>
      </c>
      <c r="C30" s="299">
        <v>0</v>
      </c>
      <c r="D30" s="300">
        <f>+C30</f>
        <v>0</v>
      </c>
      <c r="E30" s="252">
        <v>0</v>
      </c>
      <c r="F30" s="249">
        <f>+E30</f>
        <v>0</v>
      </c>
      <c r="G30" s="312">
        <v>0</v>
      </c>
      <c r="H30" s="313" t="e">
        <f>+D30/F30</f>
        <v>#DIV/0!</v>
      </c>
      <c r="I30" s="314">
        <f>+D30/$G$26</f>
        <v>0</v>
      </c>
      <c r="J30" s="337"/>
      <c r="K30" s="337"/>
      <c r="M30" s="8"/>
    </row>
    <row r="31" spans="2:14" ht="19.5" customHeight="1" x14ac:dyDescent="0.2">
      <c r="B31" s="298" t="s">
        <v>4</v>
      </c>
      <c r="C31" s="299">
        <v>0</v>
      </c>
      <c r="D31" s="300">
        <f>+D30+C31</f>
        <v>0</v>
      </c>
      <c r="E31" s="252">
        <v>0</v>
      </c>
      <c r="F31" s="249">
        <f>+E31+F30</f>
        <v>0</v>
      </c>
      <c r="G31" s="312">
        <v>0</v>
      </c>
      <c r="H31" s="313" t="e">
        <f t="shared" ref="G31:H41" si="0">+D31/F31</f>
        <v>#DIV/0!</v>
      </c>
      <c r="I31" s="314">
        <f t="shared" ref="I31:I41" si="1">+D31/$G$26</f>
        <v>0</v>
      </c>
      <c r="J31" s="337"/>
      <c r="K31" s="337"/>
      <c r="M31" s="8"/>
    </row>
    <row r="32" spans="2:14" ht="19.5" customHeight="1" x14ac:dyDescent="0.2">
      <c r="B32" s="298" t="s">
        <v>5</v>
      </c>
      <c r="C32" s="299">
        <v>0.3</v>
      </c>
      <c r="D32" s="300">
        <f t="shared" ref="D32:D41" si="2">+D31+C32</f>
        <v>0.3</v>
      </c>
      <c r="E32" s="252">
        <v>0.3</v>
      </c>
      <c r="F32" s="249">
        <f t="shared" ref="F32:F41" si="3">+E32+F31</f>
        <v>0.3</v>
      </c>
      <c r="G32" s="312">
        <v>1</v>
      </c>
      <c r="H32" s="313">
        <f t="shared" si="0"/>
        <v>1</v>
      </c>
      <c r="I32" s="314">
        <f t="shared" si="1"/>
        <v>0.3</v>
      </c>
      <c r="J32" s="337"/>
      <c r="K32" s="337"/>
      <c r="M32" s="8"/>
    </row>
    <row r="33" spans="2:11" ht="19.5" customHeight="1" x14ac:dyDescent="0.2">
      <c r="B33" s="298" t="s">
        <v>6</v>
      </c>
      <c r="C33" s="299">
        <v>0</v>
      </c>
      <c r="D33" s="300">
        <f t="shared" si="2"/>
        <v>0.3</v>
      </c>
      <c r="E33" s="252">
        <v>0</v>
      </c>
      <c r="F33" s="249">
        <f t="shared" si="3"/>
        <v>0.3</v>
      </c>
      <c r="G33" s="312">
        <v>0</v>
      </c>
      <c r="H33" s="313">
        <f t="shared" si="0"/>
        <v>1</v>
      </c>
      <c r="I33" s="314">
        <f t="shared" si="1"/>
        <v>0.3</v>
      </c>
      <c r="J33" s="337"/>
      <c r="K33" s="337"/>
    </row>
    <row r="34" spans="2:11" ht="19.5" customHeight="1" x14ac:dyDescent="0.2">
      <c r="B34" s="298" t="s">
        <v>7</v>
      </c>
      <c r="C34" s="299">
        <v>0</v>
      </c>
      <c r="D34" s="300">
        <f t="shared" si="2"/>
        <v>0.3</v>
      </c>
      <c r="E34" s="252">
        <v>0</v>
      </c>
      <c r="F34" s="249">
        <f t="shared" si="3"/>
        <v>0.3</v>
      </c>
      <c r="G34" s="312">
        <v>0</v>
      </c>
      <c r="H34" s="313">
        <f t="shared" si="0"/>
        <v>1</v>
      </c>
      <c r="I34" s="314">
        <f t="shared" si="1"/>
        <v>0.3</v>
      </c>
      <c r="J34" s="337"/>
      <c r="K34" s="337"/>
    </row>
    <row r="35" spans="2:11" ht="19.5" customHeight="1" x14ac:dyDescent="0.2">
      <c r="B35" s="298" t="s">
        <v>8</v>
      </c>
      <c r="C35" s="299">
        <v>0.43</v>
      </c>
      <c r="D35" s="300">
        <f t="shared" si="2"/>
        <v>0.73</v>
      </c>
      <c r="E35" s="252">
        <v>0.43</v>
      </c>
      <c r="F35" s="249">
        <f t="shared" si="3"/>
        <v>0.73</v>
      </c>
      <c r="G35" s="312">
        <f t="shared" si="0"/>
        <v>1</v>
      </c>
      <c r="H35" s="313">
        <f t="shared" si="0"/>
        <v>1</v>
      </c>
      <c r="I35" s="314">
        <f t="shared" si="1"/>
        <v>0.73</v>
      </c>
      <c r="J35" s="337"/>
      <c r="K35" s="337"/>
    </row>
    <row r="36" spans="2:11" ht="19.5" customHeight="1" x14ac:dyDescent="0.2">
      <c r="B36" s="298" t="s">
        <v>9</v>
      </c>
      <c r="C36" s="299">
        <v>0</v>
      </c>
      <c r="D36" s="300">
        <f t="shared" si="2"/>
        <v>0.73</v>
      </c>
      <c r="E36" s="252">
        <v>0</v>
      </c>
      <c r="F36" s="249">
        <f t="shared" si="3"/>
        <v>0.73</v>
      </c>
      <c r="G36" s="312">
        <f>+C36/E39</f>
        <v>0</v>
      </c>
      <c r="H36" s="313">
        <f t="shared" si="0"/>
        <v>1</v>
      </c>
      <c r="I36" s="314">
        <f t="shared" si="1"/>
        <v>0.73</v>
      </c>
      <c r="J36" s="337"/>
      <c r="K36" s="337"/>
    </row>
    <row r="37" spans="2:11" ht="19.5" customHeight="1" x14ac:dyDescent="0.2">
      <c r="B37" s="298" t="s">
        <v>10</v>
      </c>
      <c r="C37" s="299">
        <v>0</v>
      </c>
      <c r="D37" s="300">
        <f t="shared" si="2"/>
        <v>0.73</v>
      </c>
      <c r="E37" s="252">
        <v>0</v>
      </c>
      <c r="F37" s="249">
        <f t="shared" si="3"/>
        <v>0.73</v>
      </c>
      <c r="G37" s="312">
        <v>0</v>
      </c>
      <c r="H37" s="313">
        <f t="shared" si="0"/>
        <v>1</v>
      </c>
      <c r="I37" s="314">
        <f t="shared" si="1"/>
        <v>0.73</v>
      </c>
      <c r="J37" s="337"/>
      <c r="K37" s="337"/>
    </row>
    <row r="38" spans="2:11" ht="19.5" customHeight="1" x14ac:dyDescent="0.2">
      <c r="B38" s="298" t="s">
        <v>11</v>
      </c>
      <c r="C38" s="299">
        <v>0</v>
      </c>
      <c r="D38" s="300">
        <f t="shared" si="2"/>
        <v>0.73</v>
      </c>
      <c r="E38" s="252">
        <v>0</v>
      </c>
      <c r="F38" s="249">
        <f t="shared" si="3"/>
        <v>0.73</v>
      </c>
      <c r="G38" s="312">
        <v>0</v>
      </c>
      <c r="H38" s="313">
        <f t="shared" si="0"/>
        <v>1</v>
      </c>
      <c r="I38" s="314">
        <f t="shared" si="1"/>
        <v>0.73</v>
      </c>
      <c r="J38" s="337"/>
      <c r="K38" s="337"/>
    </row>
    <row r="39" spans="2:11" ht="19.5" customHeight="1" x14ac:dyDescent="0.2">
      <c r="B39" s="298" t="s">
        <v>12</v>
      </c>
      <c r="C39" s="299">
        <v>0</v>
      </c>
      <c r="D39" s="300">
        <f t="shared" si="2"/>
        <v>0.73</v>
      </c>
      <c r="E39" s="252">
        <v>0.1</v>
      </c>
      <c r="F39" s="249">
        <f t="shared" si="3"/>
        <v>0.83</v>
      </c>
      <c r="G39" s="312">
        <v>0</v>
      </c>
      <c r="H39" s="313">
        <f t="shared" si="0"/>
        <v>0.87951807228915668</v>
      </c>
      <c r="I39" s="314">
        <f t="shared" si="1"/>
        <v>0.73</v>
      </c>
      <c r="J39" s="337"/>
      <c r="K39" s="337"/>
    </row>
    <row r="40" spans="2:11" ht="19.5" customHeight="1" x14ac:dyDescent="0.2">
      <c r="B40" s="298" t="s">
        <v>16</v>
      </c>
      <c r="C40" s="299">
        <v>0</v>
      </c>
      <c r="D40" s="300">
        <f t="shared" si="2"/>
        <v>0.73</v>
      </c>
      <c r="E40" s="252">
        <v>0</v>
      </c>
      <c r="F40" s="249">
        <f t="shared" si="3"/>
        <v>0.83</v>
      </c>
      <c r="G40" s="312">
        <v>0</v>
      </c>
      <c r="H40" s="313">
        <f t="shared" si="0"/>
        <v>0.87951807228915668</v>
      </c>
      <c r="I40" s="314">
        <f t="shared" si="1"/>
        <v>0.73</v>
      </c>
      <c r="J40" s="337"/>
      <c r="K40" s="337"/>
    </row>
    <row r="41" spans="2:11" ht="19.5" customHeight="1" x14ac:dyDescent="0.2">
      <c r="B41" s="298" t="s">
        <v>17</v>
      </c>
      <c r="C41" s="299">
        <v>0.27</v>
      </c>
      <c r="D41" s="300">
        <f t="shared" si="2"/>
        <v>1</v>
      </c>
      <c r="E41" s="252">
        <v>0.17</v>
      </c>
      <c r="F41" s="249">
        <f t="shared" si="3"/>
        <v>1</v>
      </c>
      <c r="G41" s="312">
        <f t="shared" si="0"/>
        <v>1.588235294117647</v>
      </c>
      <c r="H41" s="313">
        <f t="shared" si="0"/>
        <v>1</v>
      </c>
      <c r="I41" s="314">
        <f t="shared" si="1"/>
        <v>1</v>
      </c>
      <c r="J41" s="337"/>
      <c r="K41" s="337"/>
    </row>
    <row r="42" spans="2:11" ht="98.25" customHeight="1" x14ac:dyDescent="0.2">
      <c r="B42" s="393" t="s">
        <v>73</v>
      </c>
      <c r="C42" s="1066" t="s">
        <v>561</v>
      </c>
      <c r="D42" s="1066"/>
      <c r="E42" s="1066"/>
      <c r="F42" s="1066"/>
      <c r="G42" s="1066"/>
      <c r="H42" s="1066"/>
      <c r="I42" s="1067"/>
      <c r="J42" s="375"/>
      <c r="K42" s="338"/>
    </row>
    <row r="43" spans="2:11" ht="29.25" customHeight="1" x14ac:dyDescent="0.2">
      <c r="B43" s="526" t="s">
        <v>21</v>
      </c>
      <c r="C43" s="527"/>
      <c r="D43" s="527"/>
      <c r="E43" s="527"/>
      <c r="F43" s="527"/>
      <c r="G43" s="527"/>
      <c r="H43" s="527"/>
      <c r="I43" s="528"/>
      <c r="J43" s="324"/>
      <c r="K43" s="324"/>
    </row>
    <row r="44" spans="2:11" ht="30.75" customHeight="1" x14ac:dyDescent="0.2">
      <c r="B44" s="555"/>
      <c r="C44" s="556"/>
      <c r="D44" s="556"/>
      <c r="E44" s="556"/>
      <c r="F44" s="556"/>
      <c r="G44" s="556"/>
      <c r="H44" s="556"/>
      <c r="I44" s="557"/>
      <c r="J44" s="324"/>
      <c r="K44" s="324"/>
    </row>
    <row r="45" spans="2:11" ht="30.75" customHeight="1" x14ac:dyDescent="0.2">
      <c r="B45" s="558"/>
      <c r="C45" s="559"/>
      <c r="D45" s="559"/>
      <c r="E45" s="559"/>
      <c r="F45" s="559"/>
      <c r="G45" s="559"/>
      <c r="H45" s="559"/>
      <c r="I45" s="560"/>
      <c r="J45" s="338"/>
      <c r="K45" s="338"/>
    </row>
    <row r="46" spans="2:11" ht="30.75" customHeight="1" x14ac:dyDescent="0.2">
      <c r="B46" s="558"/>
      <c r="C46" s="559"/>
      <c r="D46" s="559"/>
      <c r="E46" s="559"/>
      <c r="F46" s="559"/>
      <c r="G46" s="559"/>
      <c r="H46" s="559"/>
      <c r="I46" s="560"/>
      <c r="J46" s="338"/>
      <c r="K46" s="338"/>
    </row>
    <row r="47" spans="2:11" ht="30.75" customHeight="1" x14ac:dyDescent="0.2">
      <c r="B47" s="558"/>
      <c r="C47" s="559"/>
      <c r="D47" s="559"/>
      <c r="E47" s="559"/>
      <c r="F47" s="559"/>
      <c r="G47" s="559"/>
      <c r="H47" s="559"/>
      <c r="I47" s="560"/>
      <c r="J47" s="338"/>
      <c r="K47" s="338"/>
    </row>
    <row r="48" spans="2:11" ht="30.75" customHeight="1" x14ac:dyDescent="0.2">
      <c r="B48" s="561"/>
      <c r="C48" s="562"/>
      <c r="D48" s="562"/>
      <c r="E48" s="562"/>
      <c r="F48" s="562"/>
      <c r="G48" s="562"/>
      <c r="H48" s="562"/>
      <c r="I48" s="563"/>
      <c r="J48" s="323"/>
      <c r="K48" s="323"/>
    </row>
    <row r="49" spans="2:11" ht="34.5" customHeight="1" x14ac:dyDescent="0.2">
      <c r="B49" s="292" t="s">
        <v>74</v>
      </c>
      <c r="C49" s="529" t="s">
        <v>559</v>
      </c>
      <c r="D49" s="529"/>
      <c r="E49" s="529"/>
      <c r="F49" s="529"/>
      <c r="G49" s="529"/>
      <c r="H49" s="529"/>
      <c r="I49" s="530"/>
      <c r="J49" s="339"/>
      <c r="K49" s="339"/>
    </row>
    <row r="50" spans="2:11" ht="34.5" customHeight="1" x14ac:dyDescent="0.2">
      <c r="B50" s="292" t="s">
        <v>75</v>
      </c>
      <c r="C50" s="533" t="s">
        <v>189</v>
      </c>
      <c r="D50" s="533"/>
      <c r="E50" s="533"/>
      <c r="F50" s="533"/>
      <c r="G50" s="533"/>
      <c r="H50" s="533"/>
      <c r="I50" s="534"/>
      <c r="J50" s="339"/>
      <c r="K50" s="339"/>
    </row>
    <row r="51" spans="2:11" ht="71.25" customHeight="1" x14ac:dyDescent="0.2">
      <c r="B51" s="393" t="s">
        <v>76</v>
      </c>
      <c r="C51" s="746" t="s">
        <v>437</v>
      </c>
      <c r="D51" s="747"/>
      <c r="E51" s="747"/>
      <c r="F51" s="747"/>
      <c r="G51" s="747"/>
      <c r="H51" s="747"/>
      <c r="I51" s="748"/>
      <c r="J51" s="339"/>
      <c r="K51" s="339"/>
    </row>
    <row r="52" spans="2:11" ht="29.25" customHeight="1" x14ac:dyDescent="0.2">
      <c r="B52" s="526" t="s">
        <v>39</v>
      </c>
      <c r="C52" s="527"/>
      <c r="D52" s="527"/>
      <c r="E52" s="527"/>
      <c r="F52" s="527"/>
      <c r="G52" s="527"/>
      <c r="H52" s="527"/>
      <c r="I52" s="528"/>
      <c r="J52" s="339"/>
      <c r="K52" s="339"/>
    </row>
    <row r="53" spans="2:11" ht="33" customHeight="1" x14ac:dyDescent="0.2">
      <c r="B53" s="749" t="s">
        <v>77</v>
      </c>
      <c r="C53" s="392" t="s">
        <v>78</v>
      </c>
      <c r="D53" s="710" t="s">
        <v>79</v>
      </c>
      <c r="E53" s="710"/>
      <c r="F53" s="710"/>
      <c r="G53" s="710" t="s">
        <v>80</v>
      </c>
      <c r="H53" s="710"/>
      <c r="I53" s="750"/>
      <c r="J53" s="332"/>
      <c r="K53" s="332"/>
    </row>
    <row r="54" spans="2:11" ht="53.25" customHeight="1" x14ac:dyDescent="0.2">
      <c r="B54" s="749"/>
      <c r="C54" s="309">
        <v>43650</v>
      </c>
      <c r="D54" s="711" t="s">
        <v>536</v>
      </c>
      <c r="E54" s="711"/>
      <c r="F54" s="711"/>
      <c r="G54" s="751" t="s">
        <v>538</v>
      </c>
      <c r="H54" s="751"/>
      <c r="I54" s="751"/>
      <c r="J54" s="332"/>
      <c r="K54" s="332"/>
    </row>
    <row r="55" spans="2:11" ht="31.5" customHeight="1" x14ac:dyDescent="0.2">
      <c r="B55" s="393" t="s">
        <v>81</v>
      </c>
      <c r="C55" s="742" t="s">
        <v>535</v>
      </c>
      <c r="D55" s="776"/>
      <c r="E55" s="743" t="s">
        <v>82</v>
      </c>
      <c r="F55" s="743"/>
      <c r="G55" s="744" t="s">
        <v>428</v>
      </c>
      <c r="H55" s="744"/>
      <c r="I55" s="745"/>
      <c r="J55" s="327"/>
      <c r="K55" s="327"/>
    </row>
    <row r="56" spans="2:11" ht="31.5" customHeight="1" x14ac:dyDescent="0.2">
      <c r="B56" s="389" t="s">
        <v>83</v>
      </c>
      <c r="C56" s="752" t="s">
        <v>438</v>
      </c>
      <c r="D56" s="772"/>
      <c r="E56" s="590" t="s">
        <v>87</v>
      </c>
      <c r="F56" s="590"/>
      <c r="G56" s="547" t="s">
        <v>429</v>
      </c>
      <c r="H56" s="547"/>
      <c r="I56" s="548"/>
      <c r="J56" s="327"/>
      <c r="K56" s="327"/>
    </row>
    <row r="57" spans="2:11" ht="31.5" customHeight="1" x14ac:dyDescent="0.2">
      <c r="B57" s="389" t="s">
        <v>85</v>
      </c>
      <c r="C57" s="575"/>
      <c r="D57" s="575"/>
      <c r="E57" s="577" t="s">
        <v>84</v>
      </c>
      <c r="F57" s="578"/>
      <c r="G57" s="581"/>
      <c r="H57" s="582"/>
      <c r="I57" s="583"/>
      <c r="J57" s="340"/>
      <c r="K57" s="340"/>
    </row>
    <row r="58" spans="2:11" ht="31.5" customHeight="1" thickBot="1" x14ac:dyDescent="0.25">
      <c r="B58" s="283" t="s">
        <v>86</v>
      </c>
      <c r="C58" s="576"/>
      <c r="D58" s="576"/>
      <c r="E58" s="579"/>
      <c r="F58" s="580"/>
      <c r="G58" s="584"/>
      <c r="H58" s="585"/>
      <c r="I58" s="586"/>
      <c r="J58" s="340"/>
      <c r="K58" s="340"/>
    </row>
    <row r="59" spans="2:11" hidden="1" x14ac:dyDescent="0.2">
      <c r="B59" s="31"/>
      <c r="G59" s="31"/>
      <c r="I59" s="248"/>
      <c r="J59" s="341"/>
      <c r="K59" s="341"/>
    </row>
    <row r="60" spans="2:11" hidden="1" x14ac:dyDescent="0.2">
      <c r="B60" s="284"/>
      <c r="C60" s="285"/>
      <c r="D60" s="285"/>
      <c r="E60" s="286"/>
      <c r="F60" s="286"/>
      <c r="G60" s="287"/>
      <c r="H60" s="288"/>
      <c r="I60" s="285"/>
      <c r="J60" s="342"/>
      <c r="K60" s="342"/>
    </row>
    <row r="61" spans="2:11" hidden="1" x14ac:dyDescent="0.2">
      <c r="B61" s="284"/>
      <c r="C61" s="285"/>
      <c r="D61" s="285"/>
      <c r="E61" s="286"/>
      <c r="F61" s="286"/>
      <c r="G61" s="287"/>
      <c r="H61" s="288"/>
      <c r="I61" s="285"/>
      <c r="J61" s="342"/>
      <c r="K61" s="342"/>
    </row>
    <row r="62" spans="2:11" hidden="1" x14ac:dyDescent="0.2">
      <c r="B62" s="284"/>
      <c r="C62" s="285"/>
      <c r="D62" s="285"/>
      <c r="E62" s="286"/>
      <c r="F62" s="286"/>
      <c r="G62" s="287"/>
      <c r="H62" s="288"/>
      <c r="I62" s="285"/>
      <c r="J62" s="342"/>
      <c r="K62" s="342"/>
    </row>
    <row r="63" spans="2:11" hidden="1" x14ac:dyDescent="0.2">
      <c r="B63" s="284"/>
      <c r="C63" s="285"/>
      <c r="D63" s="285"/>
      <c r="E63" s="286"/>
      <c r="F63" s="286"/>
      <c r="G63" s="287"/>
      <c r="H63" s="288"/>
      <c r="I63" s="285"/>
      <c r="J63" s="342"/>
      <c r="K63" s="342"/>
    </row>
    <row r="64" spans="2:11" hidden="1" x14ac:dyDescent="0.2">
      <c r="B64" s="284"/>
      <c r="C64" s="285"/>
      <c r="D64" s="285"/>
      <c r="E64" s="286"/>
      <c r="F64" s="286"/>
      <c r="G64" s="287"/>
      <c r="H64" s="288"/>
      <c r="I64" s="285"/>
      <c r="J64" s="342"/>
      <c r="K64" s="342"/>
    </row>
    <row r="65" spans="2:11" hidden="1" x14ac:dyDescent="0.2">
      <c r="B65" s="284"/>
      <c r="C65" s="285"/>
      <c r="D65" s="285"/>
      <c r="E65" s="286"/>
      <c r="F65" s="286"/>
      <c r="G65" s="287"/>
      <c r="H65" s="288"/>
      <c r="I65" s="285"/>
      <c r="J65" s="342"/>
      <c r="K65" s="342"/>
    </row>
    <row r="66" spans="2:11" hidden="1" x14ac:dyDescent="0.2">
      <c r="B66" s="284"/>
      <c r="C66" s="285"/>
      <c r="D66" s="285"/>
      <c r="E66" s="286"/>
      <c r="F66" s="286"/>
      <c r="G66" s="287"/>
      <c r="H66" s="288"/>
      <c r="I66" s="285"/>
      <c r="J66" s="342"/>
      <c r="K66" s="342"/>
    </row>
    <row r="67" spans="2:11" hidden="1" x14ac:dyDescent="0.2">
      <c r="B67" s="284"/>
      <c r="C67" s="285"/>
      <c r="D67" s="285"/>
      <c r="E67" s="286"/>
      <c r="F67" s="286"/>
      <c r="G67" s="287"/>
      <c r="H67" s="288"/>
      <c r="I67" s="285"/>
      <c r="J67" s="342"/>
      <c r="K67" s="342"/>
    </row>
  </sheetData>
  <sheetProtection sheet="1" objects="1" scenarios="1" formatCells="0" formatColumns="0" formatRows="0"/>
  <dataConsolidate/>
  <mergeCells count="65">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B6:I6"/>
    <mergeCell ref="B7:I7"/>
    <mergeCell ref="B8:I8"/>
    <mergeCell ref="D9:E9"/>
    <mergeCell ref="D10:E10"/>
    <mergeCell ref="F10:G10"/>
    <mergeCell ref="F9:I9"/>
    <mergeCell ref="B2:B5"/>
    <mergeCell ref="C2:I2"/>
    <mergeCell ref="C3:I3"/>
    <mergeCell ref="C4:I4"/>
    <mergeCell ref="C5:F5"/>
    <mergeCell ref="G5:I5"/>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prompt=" - " sqref="C12">
      <formula1>$M$9:$M$12</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P30"/>
  <sheetViews>
    <sheetView topLeftCell="A8" zoomScale="70" zoomScaleNormal="70" workbookViewId="0">
      <selection activeCell="K22" sqref="K22"/>
    </sheetView>
  </sheetViews>
  <sheetFormatPr baseColWidth="10" defaultRowHeight="12.75" x14ac:dyDescent="0.2"/>
  <cols>
    <col min="1" max="1" width="1.28515625" style="933" customWidth="1"/>
    <col min="2" max="2" width="28.140625" style="932" customWidth="1"/>
    <col min="3" max="3" width="34.5703125" style="933" customWidth="1"/>
    <col min="4" max="4" width="16.28515625" style="933" customWidth="1"/>
    <col min="5" max="5" width="5.85546875" style="933" customWidth="1"/>
    <col min="6" max="6" width="69.28515625" style="933" customWidth="1"/>
    <col min="7" max="8" width="16.140625" style="933" customWidth="1"/>
    <col min="9" max="9" width="16.28515625" style="933" customWidth="1"/>
    <col min="10" max="10" width="15.7109375" style="933" customWidth="1"/>
    <col min="11" max="11" width="44.140625" style="933" customWidth="1"/>
    <col min="12" max="12" width="30.140625" style="933" customWidth="1"/>
    <col min="13" max="107" width="11.42578125" style="933"/>
    <col min="108" max="108" width="11.42578125" style="933" customWidth="1"/>
    <col min="109" max="197" width="11.42578125" style="933"/>
    <col min="198" max="198" width="1.42578125" style="933" customWidth="1"/>
    <col min="199" max="256" width="11.42578125" style="933"/>
    <col min="257" max="257" width="1.28515625" style="933" customWidth="1"/>
    <col min="258" max="258" width="28.140625" style="933" customWidth="1"/>
    <col min="259" max="259" width="34.5703125" style="933" customWidth="1"/>
    <col min="260" max="260" width="16.28515625" style="933" customWidth="1"/>
    <col min="261" max="261" width="5.85546875" style="933" customWidth="1"/>
    <col min="262" max="262" width="47" style="933" customWidth="1"/>
    <col min="263" max="264" width="16.140625" style="933" customWidth="1"/>
    <col min="265" max="265" width="16.28515625" style="933" customWidth="1"/>
    <col min="266" max="266" width="15.7109375" style="933" customWidth="1"/>
    <col min="267" max="267" width="32" style="933" customWidth="1"/>
    <col min="268" max="363" width="11.42578125" style="933"/>
    <col min="364" max="364" width="11.42578125" style="933" customWidth="1"/>
    <col min="365" max="453" width="11.42578125" style="933"/>
    <col min="454" max="454" width="1.42578125" style="933" customWidth="1"/>
    <col min="455" max="512" width="11.42578125" style="933"/>
    <col min="513" max="513" width="1.28515625" style="933" customWidth="1"/>
    <col min="514" max="514" width="28.140625" style="933" customWidth="1"/>
    <col min="515" max="515" width="34.5703125" style="933" customWidth="1"/>
    <col min="516" max="516" width="16.28515625" style="933" customWidth="1"/>
    <col min="517" max="517" width="5.85546875" style="933" customWidth="1"/>
    <col min="518" max="518" width="47" style="933" customWidth="1"/>
    <col min="519" max="520" width="16.140625" style="933" customWidth="1"/>
    <col min="521" max="521" width="16.28515625" style="933" customWidth="1"/>
    <col min="522" max="522" width="15.7109375" style="933" customWidth="1"/>
    <col min="523" max="523" width="32" style="933" customWidth="1"/>
    <col min="524" max="619" width="11.42578125" style="933"/>
    <col min="620" max="620" width="11.42578125" style="933" customWidth="1"/>
    <col min="621" max="709" width="11.42578125" style="933"/>
    <col min="710" max="710" width="1.42578125" style="933" customWidth="1"/>
    <col min="711" max="768" width="11.42578125" style="933"/>
    <col min="769" max="769" width="1.28515625" style="933" customWidth="1"/>
    <col min="770" max="770" width="28.140625" style="933" customWidth="1"/>
    <col min="771" max="771" width="34.5703125" style="933" customWidth="1"/>
    <col min="772" max="772" width="16.28515625" style="933" customWidth="1"/>
    <col min="773" max="773" width="5.85546875" style="933" customWidth="1"/>
    <col min="774" max="774" width="47" style="933" customWidth="1"/>
    <col min="775" max="776" width="16.140625" style="933" customWidth="1"/>
    <col min="777" max="777" width="16.28515625" style="933" customWidth="1"/>
    <col min="778" max="778" width="15.7109375" style="933" customWidth="1"/>
    <col min="779" max="779" width="32" style="933" customWidth="1"/>
    <col min="780" max="875" width="11.42578125" style="933"/>
    <col min="876" max="876" width="11.42578125" style="933" customWidth="1"/>
    <col min="877" max="965" width="11.42578125" style="933"/>
    <col min="966" max="966" width="1.42578125" style="933" customWidth="1"/>
    <col min="967" max="1024" width="11.42578125" style="933"/>
    <col min="1025" max="1025" width="1.28515625" style="933" customWidth="1"/>
    <col min="1026" max="1026" width="28.140625" style="933" customWidth="1"/>
    <col min="1027" max="1027" width="34.5703125" style="933" customWidth="1"/>
    <col min="1028" max="1028" width="16.28515625" style="933" customWidth="1"/>
    <col min="1029" max="1029" width="5.85546875" style="933" customWidth="1"/>
    <col min="1030" max="1030" width="47" style="933" customWidth="1"/>
    <col min="1031" max="1032" width="16.140625" style="933" customWidth="1"/>
    <col min="1033" max="1033" width="16.28515625" style="933" customWidth="1"/>
    <col min="1034" max="1034" width="15.7109375" style="933" customWidth="1"/>
    <col min="1035" max="1035" width="32" style="933" customWidth="1"/>
    <col min="1036" max="1131" width="11.42578125" style="933"/>
    <col min="1132" max="1132" width="11.42578125" style="933" customWidth="1"/>
    <col min="1133" max="1221" width="11.42578125" style="933"/>
    <col min="1222" max="1222" width="1.42578125" style="933" customWidth="1"/>
    <col min="1223" max="1280" width="11.42578125" style="933"/>
    <col min="1281" max="1281" width="1.28515625" style="933" customWidth="1"/>
    <col min="1282" max="1282" width="28.140625" style="933" customWidth="1"/>
    <col min="1283" max="1283" width="34.5703125" style="933" customWidth="1"/>
    <col min="1284" max="1284" width="16.28515625" style="933" customWidth="1"/>
    <col min="1285" max="1285" width="5.85546875" style="933" customWidth="1"/>
    <col min="1286" max="1286" width="47" style="933" customWidth="1"/>
    <col min="1287" max="1288" width="16.140625" style="933" customWidth="1"/>
    <col min="1289" max="1289" width="16.28515625" style="933" customWidth="1"/>
    <col min="1290" max="1290" width="15.7109375" style="933" customWidth="1"/>
    <col min="1291" max="1291" width="32" style="933" customWidth="1"/>
    <col min="1292" max="1387" width="11.42578125" style="933"/>
    <col min="1388" max="1388" width="11.42578125" style="933" customWidth="1"/>
    <col min="1389" max="1477" width="11.42578125" style="933"/>
    <col min="1478" max="1478" width="1.42578125" style="933" customWidth="1"/>
    <col min="1479" max="1536" width="11.42578125" style="933"/>
    <col min="1537" max="1537" width="1.28515625" style="933" customWidth="1"/>
    <col min="1538" max="1538" width="28.140625" style="933" customWidth="1"/>
    <col min="1539" max="1539" width="34.5703125" style="933" customWidth="1"/>
    <col min="1540" max="1540" width="16.28515625" style="933" customWidth="1"/>
    <col min="1541" max="1541" width="5.85546875" style="933" customWidth="1"/>
    <col min="1542" max="1542" width="47" style="933" customWidth="1"/>
    <col min="1543" max="1544" width="16.140625" style="933" customWidth="1"/>
    <col min="1545" max="1545" width="16.28515625" style="933" customWidth="1"/>
    <col min="1546" max="1546" width="15.7109375" style="933" customWidth="1"/>
    <col min="1547" max="1547" width="32" style="933" customWidth="1"/>
    <col min="1548" max="1643" width="11.42578125" style="933"/>
    <col min="1644" max="1644" width="11.42578125" style="933" customWidth="1"/>
    <col min="1645" max="1733" width="11.42578125" style="933"/>
    <col min="1734" max="1734" width="1.42578125" style="933" customWidth="1"/>
    <col min="1735" max="1792" width="11.42578125" style="933"/>
    <col min="1793" max="1793" width="1.28515625" style="933" customWidth="1"/>
    <col min="1794" max="1794" width="28.140625" style="933" customWidth="1"/>
    <col min="1795" max="1795" width="34.5703125" style="933" customWidth="1"/>
    <col min="1796" max="1796" width="16.28515625" style="933" customWidth="1"/>
    <col min="1797" max="1797" width="5.85546875" style="933" customWidth="1"/>
    <col min="1798" max="1798" width="47" style="933" customWidth="1"/>
    <col min="1799" max="1800" width="16.140625" style="933" customWidth="1"/>
    <col min="1801" max="1801" width="16.28515625" style="933" customWidth="1"/>
    <col min="1802" max="1802" width="15.7109375" style="933" customWidth="1"/>
    <col min="1803" max="1803" width="32" style="933" customWidth="1"/>
    <col min="1804" max="1899" width="11.42578125" style="933"/>
    <col min="1900" max="1900" width="11.42578125" style="933" customWidth="1"/>
    <col min="1901" max="1989" width="11.42578125" style="933"/>
    <col min="1990" max="1990" width="1.42578125" style="933" customWidth="1"/>
    <col min="1991" max="2048" width="11.42578125" style="933"/>
    <col min="2049" max="2049" width="1.28515625" style="933" customWidth="1"/>
    <col min="2050" max="2050" width="28.140625" style="933" customWidth="1"/>
    <col min="2051" max="2051" width="34.5703125" style="933" customWidth="1"/>
    <col min="2052" max="2052" width="16.28515625" style="933" customWidth="1"/>
    <col min="2053" max="2053" width="5.85546875" style="933" customWidth="1"/>
    <col min="2054" max="2054" width="47" style="933" customWidth="1"/>
    <col min="2055" max="2056" width="16.140625" style="933" customWidth="1"/>
    <col min="2057" max="2057" width="16.28515625" style="933" customWidth="1"/>
    <col min="2058" max="2058" width="15.7109375" style="933" customWidth="1"/>
    <col min="2059" max="2059" width="32" style="933" customWidth="1"/>
    <col min="2060" max="2155" width="11.42578125" style="933"/>
    <col min="2156" max="2156" width="11.42578125" style="933" customWidth="1"/>
    <col min="2157" max="2245" width="11.42578125" style="933"/>
    <col min="2246" max="2246" width="1.42578125" style="933" customWidth="1"/>
    <col min="2247" max="2304" width="11.42578125" style="933"/>
    <col min="2305" max="2305" width="1.28515625" style="933" customWidth="1"/>
    <col min="2306" max="2306" width="28.140625" style="933" customWidth="1"/>
    <col min="2307" max="2307" width="34.5703125" style="933" customWidth="1"/>
    <col min="2308" max="2308" width="16.28515625" style="933" customWidth="1"/>
    <col min="2309" max="2309" width="5.85546875" style="933" customWidth="1"/>
    <col min="2310" max="2310" width="47" style="933" customWidth="1"/>
    <col min="2311" max="2312" width="16.140625" style="933" customWidth="1"/>
    <col min="2313" max="2313" width="16.28515625" style="933" customWidth="1"/>
    <col min="2314" max="2314" width="15.7109375" style="933" customWidth="1"/>
    <col min="2315" max="2315" width="32" style="933" customWidth="1"/>
    <col min="2316" max="2411" width="11.42578125" style="933"/>
    <col min="2412" max="2412" width="11.42578125" style="933" customWidth="1"/>
    <col min="2413" max="2501" width="11.42578125" style="933"/>
    <col min="2502" max="2502" width="1.42578125" style="933" customWidth="1"/>
    <col min="2503" max="2560" width="11.42578125" style="933"/>
    <col min="2561" max="2561" width="1.28515625" style="933" customWidth="1"/>
    <col min="2562" max="2562" width="28.140625" style="933" customWidth="1"/>
    <col min="2563" max="2563" width="34.5703125" style="933" customWidth="1"/>
    <col min="2564" max="2564" width="16.28515625" style="933" customWidth="1"/>
    <col min="2565" max="2565" width="5.85546875" style="933" customWidth="1"/>
    <col min="2566" max="2566" width="47" style="933" customWidth="1"/>
    <col min="2567" max="2568" width="16.140625" style="933" customWidth="1"/>
    <col min="2569" max="2569" width="16.28515625" style="933" customWidth="1"/>
    <col min="2570" max="2570" width="15.7109375" style="933" customWidth="1"/>
    <col min="2571" max="2571" width="32" style="933" customWidth="1"/>
    <col min="2572" max="2667" width="11.42578125" style="933"/>
    <col min="2668" max="2668" width="11.42578125" style="933" customWidth="1"/>
    <col min="2669" max="2757" width="11.42578125" style="933"/>
    <col min="2758" max="2758" width="1.42578125" style="933" customWidth="1"/>
    <col min="2759" max="2816" width="11.42578125" style="933"/>
    <col min="2817" max="2817" width="1.28515625" style="933" customWidth="1"/>
    <col min="2818" max="2818" width="28.140625" style="933" customWidth="1"/>
    <col min="2819" max="2819" width="34.5703125" style="933" customWidth="1"/>
    <col min="2820" max="2820" width="16.28515625" style="933" customWidth="1"/>
    <col min="2821" max="2821" width="5.85546875" style="933" customWidth="1"/>
    <col min="2822" max="2822" width="47" style="933" customWidth="1"/>
    <col min="2823" max="2824" width="16.140625" style="933" customWidth="1"/>
    <col min="2825" max="2825" width="16.28515625" style="933" customWidth="1"/>
    <col min="2826" max="2826" width="15.7109375" style="933" customWidth="1"/>
    <col min="2827" max="2827" width="32" style="933" customWidth="1"/>
    <col min="2828" max="2923" width="11.42578125" style="933"/>
    <col min="2924" max="2924" width="11.42578125" style="933" customWidth="1"/>
    <col min="2925" max="3013" width="11.42578125" style="933"/>
    <col min="3014" max="3014" width="1.42578125" style="933" customWidth="1"/>
    <col min="3015" max="3072" width="11.42578125" style="933"/>
    <col min="3073" max="3073" width="1.28515625" style="933" customWidth="1"/>
    <col min="3074" max="3074" width="28.140625" style="933" customWidth="1"/>
    <col min="3075" max="3075" width="34.5703125" style="933" customWidth="1"/>
    <col min="3076" max="3076" width="16.28515625" style="933" customWidth="1"/>
    <col min="3077" max="3077" width="5.85546875" style="933" customWidth="1"/>
    <col min="3078" max="3078" width="47" style="933" customWidth="1"/>
    <col min="3079" max="3080" width="16.140625" style="933" customWidth="1"/>
    <col min="3081" max="3081" width="16.28515625" style="933" customWidth="1"/>
    <col min="3082" max="3082" width="15.7109375" style="933" customWidth="1"/>
    <col min="3083" max="3083" width="32" style="933" customWidth="1"/>
    <col min="3084" max="3179" width="11.42578125" style="933"/>
    <col min="3180" max="3180" width="11.42578125" style="933" customWidth="1"/>
    <col min="3181" max="3269" width="11.42578125" style="933"/>
    <col min="3270" max="3270" width="1.42578125" style="933" customWidth="1"/>
    <col min="3271" max="3328" width="11.42578125" style="933"/>
    <col min="3329" max="3329" width="1.28515625" style="933" customWidth="1"/>
    <col min="3330" max="3330" width="28.140625" style="933" customWidth="1"/>
    <col min="3331" max="3331" width="34.5703125" style="933" customWidth="1"/>
    <col min="3332" max="3332" width="16.28515625" style="933" customWidth="1"/>
    <col min="3333" max="3333" width="5.85546875" style="933" customWidth="1"/>
    <col min="3334" max="3334" width="47" style="933" customWidth="1"/>
    <col min="3335" max="3336" width="16.140625" style="933" customWidth="1"/>
    <col min="3337" max="3337" width="16.28515625" style="933" customWidth="1"/>
    <col min="3338" max="3338" width="15.7109375" style="933" customWidth="1"/>
    <col min="3339" max="3339" width="32" style="933" customWidth="1"/>
    <col min="3340" max="3435" width="11.42578125" style="933"/>
    <col min="3436" max="3436" width="11.42578125" style="933" customWidth="1"/>
    <col min="3437" max="3525" width="11.42578125" style="933"/>
    <col min="3526" max="3526" width="1.42578125" style="933" customWidth="1"/>
    <col min="3527" max="3584" width="11.42578125" style="933"/>
    <col min="3585" max="3585" width="1.28515625" style="933" customWidth="1"/>
    <col min="3586" max="3586" width="28.140625" style="933" customWidth="1"/>
    <col min="3587" max="3587" width="34.5703125" style="933" customWidth="1"/>
    <col min="3588" max="3588" width="16.28515625" style="933" customWidth="1"/>
    <col min="3589" max="3589" width="5.85546875" style="933" customWidth="1"/>
    <col min="3590" max="3590" width="47" style="933" customWidth="1"/>
    <col min="3591" max="3592" width="16.140625" style="933" customWidth="1"/>
    <col min="3593" max="3593" width="16.28515625" style="933" customWidth="1"/>
    <col min="3594" max="3594" width="15.7109375" style="933" customWidth="1"/>
    <col min="3595" max="3595" width="32" style="933" customWidth="1"/>
    <col min="3596" max="3691" width="11.42578125" style="933"/>
    <col min="3692" max="3692" width="11.42578125" style="933" customWidth="1"/>
    <col min="3693" max="3781" width="11.42578125" style="933"/>
    <col min="3782" max="3782" width="1.42578125" style="933" customWidth="1"/>
    <col min="3783" max="3840" width="11.42578125" style="933"/>
    <col min="3841" max="3841" width="1.28515625" style="933" customWidth="1"/>
    <col min="3842" max="3842" width="28.140625" style="933" customWidth="1"/>
    <col min="3843" max="3843" width="34.5703125" style="933" customWidth="1"/>
    <col min="3844" max="3844" width="16.28515625" style="933" customWidth="1"/>
    <col min="3845" max="3845" width="5.85546875" style="933" customWidth="1"/>
    <col min="3846" max="3846" width="47" style="933" customWidth="1"/>
    <col min="3847" max="3848" width="16.140625" style="933" customWidth="1"/>
    <col min="3849" max="3849" width="16.28515625" style="933" customWidth="1"/>
    <col min="3850" max="3850" width="15.7109375" style="933" customWidth="1"/>
    <col min="3851" max="3851" width="32" style="933" customWidth="1"/>
    <col min="3852" max="3947" width="11.42578125" style="933"/>
    <col min="3948" max="3948" width="11.42578125" style="933" customWidth="1"/>
    <col min="3949" max="4037" width="11.42578125" style="933"/>
    <col min="4038" max="4038" width="1.42578125" style="933" customWidth="1"/>
    <col min="4039" max="4096" width="11.42578125" style="933"/>
    <col min="4097" max="4097" width="1.28515625" style="933" customWidth="1"/>
    <col min="4098" max="4098" width="28.140625" style="933" customWidth="1"/>
    <col min="4099" max="4099" width="34.5703125" style="933" customWidth="1"/>
    <col min="4100" max="4100" width="16.28515625" style="933" customWidth="1"/>
    <col min="4101" max="4101" width="5.85546875" style="933" customWidth="1"/>
    <col min="4102" max="4102" width="47" style="933" customWidth="1"/>
    <col min="4103" max="4104" width="16.140625" style="933" customWidth="1"/>
    <col min="4105" max="4105" width="16.28515625" style="933" customWidth="1"/>
    <col min="4106" max="4106" width="15.7109375" style="933" customWidth="1"/>
    <col min="4107" max="4107" width="32" style="933" customWidth="1"/>
    <col min="4108" max="4203" width="11.42578125" style="933"/>
    <col min="4204" max="4204" width="11.42578125" style="933" customWidth="1"/>
    <col min="4205" max="4293" width="11.42578125" style="933"/>
    <col min="4294" max="4294" width="1.42578125" style="933" customWidth="1"/>
    <col min="4295" max="4352" width="11.42578125" style="933"/>
    <col min="4353" max="4353" width="1.28515625" style="933" customWidth="1"/>
    <col min="4354" max="4354" width="28.140625" style="933" customWidth="1"/>
    <col min="4355" max="4355" width="34.5703125" style="933" customWidth="1"/>
    <col min="4356" max="4356" width="16.28515625" style="933" customWidth="1"/>
    <col min="4357" max="4357" width="5.85546875" style="933" customWidth="1"/>
    <col min="4358" max="4358" width="47" style="933" customWidth="1"/>
    <col min="4359" max="4360" width="16.140625" style="933" customWidth="1"/>
    <col min="4361" max="4361" width="16.28515625" style="933" customWidth="1"/>
    <col min="4362" max="4362" width="15.7109375" style="933" customWidth="1"/>
    <col min="4363" max="4363" width="32" style="933" customWidth="1"/>
    <col min="4364" max="4459" width="11.42578125" style="933"/>
    <col min="4460" max="4460" width="11.42578125" style="933" customWidth="1"/>
    <col min="4461" max="4549" width="11.42578125" style="933"/>
    <col min="4550" max="4550" width="1.42578125" style="933" customWidth="1"/>
    <col min="4551" max="4608" width="11.42578125" style="933"/>
    <col min="4609" max="4609" width="1.28515625" style="933" customWidth="1"/>
    <col min="4610" max="4610" width="28.140625" style="933" customWidth="1"/>
    <col min="4611" max="4611" width="34.5703125" style="933" customWidth="1"/>
    <col min="4612" max="4612" width="16.28515625" style="933" customWidth="1"/>
    <col min="4613" max="4613" width="5.85546875" style="933" customWidth="1"/>
    <col min="4614" max="4614" width="47" style="933" customWidth="1"/>
    <col min="4615" max="4616" width="16.140625" style="933" customWidth="1"/>
    <col min="4617" max="4617" width="16.28515625" style="933" customWidth="1"/>
    <col min="4618" max="4618" width="15.7109375" style="933" customWidth="1"/>
    <col min="4619" max="4619" width="32" style="933" customWidth="1"/>
    <col min="4620" max="4715" width="11.42578125" style="933"/>
    <col min="4716" max="4716" width="11.42578125" style="933" customWidth="1"/>
    <col min="4717" max="4805" width="11.42578125" style="933"/>
    <col min="4806" max="4806" width="1.42578125" style="933" customWidth="1"/>
    <col min="4807" max="4864" width="11.42578125" style="933"/>
    <col min="4865" max="4865" width="1.28515625" style="933" customWidth="1"/>
    <col min="4866" max="4866" width="28.140625" style="933" customWidth="1"/>
    <col min="4867" max="4867" width="34.5703125" style="933" customWidth="1"/>
    <col min="4868" max="4868" width="16.28515625" style="933" customWidth="1"/>
    <col min="4869" max="4869" width="5.85546875" style="933" customWidth="1"/>
    <col min="4870" max="4870" width="47" style="933" customWidth="1"/>
    <col min="4871" max="4872" width="16.140625" style="933" customWidth="1"/>
    <col min="4873" max="4873" width="16.28515625" style="933" customWidth="1"/>
    <col min="4874" max="4874" width="15.7109375" style="933" customWidth="1"/>
    <col min="4875" max="4875" width="32" style="933" customWidth="1"/>
    <col min="4876" max="4971" width="11.42578125" style="933"/>
    <col min="4972" max="4972" width="11.42578125" style="933" customWidth="1"/>
    <col min="4973" max="5061" width="11.42578125" style="933"/>
    <col min="5062" max="5062" width="1.42578125" style="933" customWidth="1"/>
    <col min="5063" max="5120" width="11.42578125" style="933"/>
    <col min="5121" max="5121" width="1.28515625" style="933" customWidth="1"/>
    <col min="5122" max="5122" width="28.140625" style="933" customWidth="1"/>
    <col min="5123" max="5123" width="34.5703125" style="933" customWidth="1"/>
    <col min="5124" max="5124" width="16.28515625" style="933" customWidth="1"/>
    <col min="5125" max="5125" width="5.85546875" style="933" customWidth="1"/>
    <col min="5126" max="5126" width="47" style="933" customWidth="1"/>
    <col min="5127" max="5128" width="16.140625" style="933" customWidth="1"/>
    <col min="5129" max="5129" width="16.28515625" style="933" customWidth="1"/>
    <col min="5130" max="5130" width="15.7109375" style="933" customWidth="1"/>
    <col min="5131" max="5131" width="32" style="933" customWidth="1"/>
    <col min="5132" max="5227" width="11.42578125" style="933"/>
    <col min="5228" max="5228" width="11.42578125" style="933" customWidth="1"/>
    <col min="5229" max="5317" width="11.42578125" style="933"/>
    <col min="5318" max="5318" width="1.42578125" style="933" customWidth="1"/>
    <col min="5319" max="5376" width="11.42578125" style="933"/>
    <col min="5377" max="5377" width="1.28515625" style="933" customWidth="1"/>
    <col min="5378" max="5378" width="28.140625" style="933" customWidth="1"/>
    <col min="5379" max="5379" width="34.5703125" style="933" customWidth="1"/>
    <col min="5380" max="5380" width="16.28515625" style="933" customWidth="1"/>
    <col min="5381" max="5381" width="5.85546875" style="933" customWidth="1"/>
    <col min="5382" max="5382" width="47" style="933" customWidth="1"/>
    <col min="5383" max="5384" width="16.140625" style="933" customWidth="1"/>
    <col min="5385" max="5385" width="16.28515625" style="933" customWidth="1"/>
    <col min="5386" max="5386" width="15.7109375" style="933" customWidth="1"/>
    <col min="5387" max="5387" width="32" style="933" customWidth="1"/>
    <col min="5388" max="5483" width="11.42578125" style="933"/>
    <col min="5484" max="5484" width="11.42578125" style="933" customWidth="1"/>
    <col min="5485" max="5573" width="11.42578125" style="933"/>
    <col min="5574" max="5574" width="1.42578125" style="933" customWidth="1"/>
    <col min="5575" max="5632" width="11.42578125" style="933"/>
    <col min="5633" max="5633" width="1.28515625" style="933" customWidth="1"/>
    <col min="5634" max="5634" width="28.140625" style="933" customWidth="1"/>
    <col min="5635" max="5635" width="34.5703125" style="933" customWidth="1"/>
    <col min="5636" max="5636" width="16.28515625" style="933" customWidth="1"/>
    <col min="5637" max="5637" width="5.85546875" style="933" customWidth="1"/>
    <col min="5638" max="5638" width="47" style="933" customWidth="1"/>
    <col min="5639" max="5640" width="16.140625" style="933" customWidth="1"/>
    <col min="5641" max="5641" width="16.28515625" style="933" customWidth="1"/>
    <col min="5642" max="5642" width="15.7109375" style="933" customWidth="1"/>
    <col min="5643" max="5643" width="32" style="933" customWidth="1"/>
    <col min="5644" max="5739" width="11.42578125" style="933"/>
    <col min="5740" max="5740" width="11.42578125" style="933" customWidth="1"/>
    <col min="5741" max="5829" width="11.42578125" style="933"/>
    <col min="5830" max="5830" width="1.42578125" style="933" customWidth="1"/>
    <col min="5831" max="5888" width="11.42578125" style="933"/>
    <col min="5889" max="5889" width="1.28515625" style="933" customWidth="1"/>
    <col min="5890" max="5890" width="28.140625" style="933" customWidth="1"/>
    <col min="5891" max="5891" width="34.5703125" style="933" customWidth="1"/>
    <col min="5892" max="5892" width="16.28515625" style="933" customWidth="1"/>
    <col min="5893" max="5893" width="5.85546875" style="933" customWidth="1"/>
    <col min="5894" max="5894" width="47" style="933" customWidth="1"/>
    <col min="5895" max="5896" width="16.140625" style="933" customWidth="1"/>
    <col min="5897" max="5897" width="16.28515625" style="933" customWidth="1"/>
    <col min="5898" max="5898" width="15.7109375" style="933" customWidth="1"/>
    <col min="5899" max="5899" width="32" style="933" customWidth="1"/>
    <col min="5900" max="5995" width="11.42578125" style="933"/>
    <col min="5996" max="5996" width="11.42578125" style="933" customWidth="1"/>
    <col min="5997" max="6085" width="11.42578125" style="933"/>
    <col min="6086" max="6086" width="1.42578125" style="933" customWidth="1"/>
    <col min="6087" max="6144" width="11.42578125" style="933"/>
    <col min="6145" max="6145" width="1.28515625" style="933" customWidth="1"/>
    <col min="6146" max="6146" width="28.140625" style="933" customWidth="1"/>
    <col min="6147" max="6147" width="34.5703125" style="933" customWidth="1"/>
    <col min="6148" max="6148" width="16.28515625" style="933" customWidth="1"/>
    <col min="6149" max="6149" width="5.85546875" style="933" customWidth="1"/>
    <col min="6150" max="6150" width="47" style="933" customWidth="1"/>
    <col min="6151" max="6152" width="16.140625" style="933" customWidth="1"/>
    <col min="6153" max="6153" width="16.28515625" style="933" customWidth="1"/>
    <col min="6154" max="6154" width="15.7109375" style="933" customWidth="1"/>
    <col min="6155" max="6155" width="32" style="933" customWidth="1"/>
    <col min="6156" max="6251" width="11.42578125" style="933"/>
    <col min="6252" max="6252" width="11.42578125" style="933" customWidth="1"/>
    <col min="6253" max="6341" width="11.42578125" style="933"/>
    <col min="6342" max="6342" width="1.42578125" style="933" customWidth="1"/>
    <col min="6343" max="6400" width="11.42578125" style="933"/>
    <col min="6401" max="6401" width="1.28515625" style="933" customWidth="1"/>
    <col min="6402" max="6402" width="28.140625" style="933" customWidth="1"/>
    <col min="6403" max="6403" width="34.5703125" style="933" customWidth="1"/>
    <col min="6404" max="6404" width="16.28515625" style="933" customWidth="1"/>
    <col min="6405" max="6405" width="5.85546875" style="933" customWidth="1"/>
    <col min="6406" max="6406" width="47" style="933" customWidth="1"/>
    <col min="6407" max="6408" width="16.140625" style="933" customWidth="1"/>
    <col min="6409" max="6409" width="16.28515625" style="933" customWidth="1"/>
    <col min="6410" max="6410" width="15.7109375" style="933" customWidth="1"/>
    <col min="6411" max="6411" width="32" style="933" customWidth="1"/>
    <col min="6412" max="6507" width="11.42578125" style="933"/>
    <col min="6508" max="6508" width="11.42578125" style="933" customWidth="1"/>
    <col min="6509" max="6597" width="11.42578125" style="933"/>
    <col min="6598" max="6598" width="1.42578125" style="933" customWidth="1"/>
    <col min="6599" max="6656" width="11.42578125" style="933"/>
    <col min="6657" max="6657" width="1.28515625" style="933" customWidth="1"/>
    <col min="6658" max="6658" width="28.140625" style="933" customWidth="1"/>
    <col min="6659" max="6659" width="34.5703125" style="933" customWidth="1"/>
    <col min="6660" max="6660" width="16.28515625" style="933" customWidth="1"/>
    <col min="6661" max="6661" width="5.85546875" style="933" customWidth="1"/>
    <col min="6662" max="6662" width="47" style="933" customWidth="1"/>
    <col min="6663" max="6664" width="16.140625" style="933" customWidth="1"/>
    <col min="6665" max="6665" width="16.28515625" style="933" customWidth="1"/>
    <col min="6666" max="6666" width="15.7109375" style="933" customWidth="1"/>
    <col min="6667" max="6667" width="32" style="933" customWidth="1"/>
    <col min="6668" max="6763" width="11.42578125" style="933"/>
    <col min="6764" max="6764" width="11.42578125" style="933" customWidth="1"/>
    <col min="6765" max="6853" width="11.42578125" style="933"/>
    <col min="6854" max="6854" width="1.42578125" style="933" customWidth="1"/>
    <col min="6855" max="6912" width="11.42578125" style="933"/>
    <col min="6913" max="6913" width="1.28515625" style="933" customWidth="1"/>
    <col min="6914" max="6914" width="28.140625" style="933" customWidth="1"/>
    <col min="6915" max="6915" width="34.5703125" style="933" customWidth="1"/>
    <col min="6916" max="6916" width="16.28515625" style="933" customWidth="1"/>
    <col min="6917" max="6917" width="5.85546875" style="933" customWidth="1"/>
    <col min="6918" max="6918" width="47" style="933" customWidth="1"/>
    <col min="6919" max="6920" width="16.140625" style="933" customWidth="1"/>
    <col min="6921" max="6921" width="16.28515625" style="933" customWidth="1"/>
    <col min="6922" max="6922" width="15.7109375" style="933" customWidth="1"/>
    <col min="6923" max="6923" width="32" style="933" customWidth="1"/>
    <col min="6924" max="7019" width="11.42578125" style="933"/>
    <col min="7020" max="7020" width="11.42578125" style="933" customWidth="1"/>
    <col min="7021" max="7109" width="11.42578125" style="933"/>
    <col min="7110" max="7110" width="1.42578125" style="933" customWidth="1"/>
    <col min="7111" max="7168" width="11.42578125" style="933"/>
    <col min="7169" max="7169" width="1.28515625" style="933" customWidth="1"/>
    <col min="7170" max="7170" width="28.140625" style="933" customWidth="1"/>
    <col min="7171" max="7171" width="34.5703125" style="933" customWidth="1"/>
    <col min="7172" max="7172" width="16.28515625" style="933" customWidth="1"/>
    <col min="7173" max="7173" width="5.85546875" style="933" customWidth="1"/>
    <col min="7174" max="7174" width="47" style="933" customWidth="1"/>
    <col min="7175" max="7176" width="16.140625" style="933" customWidth="1"/>
    <col min="7177" max="7177" width="16.28515625" style="933" customWidth="1"/>
    <col min="7178" max="7178" width="15.7109375" style="933" customWidth="1"/>
    <col min="7179" max="7179" width="32" style="933" customWidth="1"/>
    <col min="7180" max="7275" width="11.42578125" style="933"/>
    <col min="7276" max="7276" width="11.42578125" style="933" customWidth="1"/>
    <col min="7277" max="7365" width="11.42578125" style="933"/>
    <col min="7366" max="7366" width="1.42578125" style="933" customWidth="1"/>
    <col min="7367" max="7424" width="11.42578125" style="933"/>
    <col min="7425" max="7425" width="1.28515625" style="933" customWidth="1"/>
    <col min="7426" max="7426" width="28.140625" style="933" customWidth="1"/>
    <col min="7427" max="7427" width="34.5703125" style="933" customWidth="1"/>
    <col min="7428" max="7428" width="16.28515625" style="933" customWidth="1"/>
    <col min="7429" max="7429" width="5.85546875" style="933" customWidth="1"/>
    <col min="7430" max="7430" width="47" style="933" customWidth="1"/>
    <col min="7431" max="7432" width="16.140625" style="933" customWidth="1"/>
    <col min="7433" max="7433" width="16.28515625" style="933" customWidth="1"/>
    <col min="7434" max="7434" width="15.7109375" style="933" customWidth="1"/>
    <col min="7435" max="7435" width="32" style="933" customWidth="1"/>
    <col min="7436" max="7531" width="11.42578125" style="933"/>
    <col min="7532" max="7532" width="11.42578125" style="933" customWidth="1"/>
    <col min="7533" max="7621" width="11.42578125" style="933"/>
    <col min="7622" max="7622" width="1.42578125" style="933" customWidth="1"/>
    <col min="7623" max="7680" width="11.42578125" style="933"/>
    <col min="7681" max="7681" width="1.28515625" style="933" customWidth="1"/>
    <col min="7682" max="7682" width="28.140625" style="933" customWidth="1"/>
    <col min="7683" max="7683" width="34.5703125" style="933" customWidth="1"/>
    <col min="7684" max="7684" width="16.28515625" style="933" customWidth="1"/>
    <col min="7685" max="7685" width="5.85546875" style="933" customWidth="1"/>
    <col min="7686" max="7686" width="47" style="933" customWidth="1"/>
    <col min="7687" max="7688" width="16.140625" style="933" customWidth="1"/>
    <col min="7689" max="7689" width="16.28515625" style="933" customWidth="1"/>
    <col min="7690" max="7690" width="15.7109375" style="933" customWidth="1"/>
    <col min="7691" max="7691" width="32" style="933" customWidth="1"/>
    <col min="7692" max="7787" width="11.42578125" style="933"/>
    <col min="7788" max="7788" width="11.42578125" style="933" customWidth="1"/>
    <col min="7789" max="7877" width="11.42578125" style="933"/>
    <col min="7878" max="7878" width="1.42578125" style="933" customWidth="1"/>
    <col min="7879" max="7936" width="11.42578125" style="933"/>
    <col min="7937" max="7937" width="1.28515625" style="933" customWidth="1"/>
    <col min="7938" max="7938" width="28.140625" style="933" customWidth="1"/>
    <col min="7939" max="7939" width="34.5703125" style="933" customWidth="1"/>
    <col min="7940" max="7940" width="16.28515625" style="933" customWidth="1"/>
    <col min="7941" max="7941" width="5.85546875" style="933" customWidth="1"/>
    <col min="7942" max="7942" width="47" style="933" customWidth="1"/>
    <col min="7943" max="7944" width="16.140625" style="933" customWidth="1"/>
    <col min="7945" max="7945" width="16.28515625" style="933" customWidth="1"/>
    <col min="7946" max="7946" width="15.7109375" style="933" customWidth="1"/>
    <col min="7947" max="7947" width="32" style="933" customWidth="1"/>
    <col min="7948" max="8043" width="11.42578125" style="933"/>
    <col min="8044" max="8044" width="11.42578125" style="933" customWidth="1"/>
    <col min="8045" max="8133" width="11.42578125" style="933"/>
    <col min="8134" max="8134" width="1.42578125" style="933" customWidth="1"/>
    <col min="8135" max="8192" width="11.42578125" style="933"/>
    <col min="8193" max="8193" width="1.28515625" style="933" customWidth="1"/>
    <col min="8194" max="8194" width="28.140625" style="933" customWidth="1"/>
    <col min="8195" max="8195" width="34.5703125" style="933" customWidth="1"/>
    <col min="8196" max="8196" width="16.28515625" style="933" customWidth="1"/>
    <col min="8197" max="8197" width="5.85546875" style="933" customWidth="1"/>
    <col min="8198" max="8198" width="47" style="933" customWidth="1"/>
    <col min="8199" max="8200" width="16.140625" style="933" customWidth="1"/>
    <col min="8201" max="8201" width="16.28515625" style="933" customWidth="1"/>
    <col min="8202" max="8202" width="15.7109375" style="933" customWidth="1"/>
    <col min="8203" max="8203" width="32" style="933" customWidth="1"/>
    <col min="8204" max="8299" width="11.42578125" style="933"/>
    <col min="8300" max="8300" width="11.42578125" style="933" customWidth="1"/>
    <col min="8301" max="8389" width="11.42578125" style="933"/>
    <col min="8390" max="8390" width="1.42578125" style="933" customWidth="1"/>
    <col min="8391" max="8448" width="11.42578125" style="933"/>
    <col min="8449" max="8449" width="1.28515625" style="933" customWidth="1"/>
    <col min="8450" max="8450" width="28.140625" style="933" customWidth="1"/>
    <col min="8451" max="8451" width="34.5703125" style="933" customWidth="1"/>
    <col min="8452" max="8452" width="16.28515625" style="933" customWidth="1"/>
    <col min="8453" max="8453" width="5.85546875" style="933" customWidth="1"/>
    <col min="8454" max="8454" width="47" style="933" customWidth="1"/>
    <col min="8455" max="8456" width="16.140625" style="933" customWidth="1"/>
    <col min="8457" max="8457" width="16.28515625" style="933" customWidth="1"/>
    <col min="8458" max="8458" width="15.7109375" style="933" customWidth="1"/>
    <col min="8459" max="8459" width="32" style="933" customWidth="1"/>
    <col min="8460" max="8555" width="11.42578125" style="933"/>
    <col min="8556" max="8556" width="11.42578125" style="933" customWidth="1"/>
    <col min="8557" max="8645" width="11.42578125" style="933"/>
    <col min="8646" max="8646" width="1.42578125" style="933" customWidth="1"/>
    <col min="8647" max="8704" width="11.42578125" style="933"/>
    <col min="8705" max="8705" width="1.28515625" style="933" customWidth="1"/>
    <col min="8706" max="8706" width="28.140625" style="933" customWidth="1"/>
    <col min="8707" max="8707" width="34.5703125" style="933" customWidth="1"/>
    <col min="8708" max="8708" width="16.28515625" style="933" customWidth="1"/>
    <col min="8709" max="8709" width="5.85546875" style="933" customWidth="1"/>
    <col min="8710" max="8710" width="47" style="933" customWidth="1"/>
    <col min="8711" max="8712" width="16.140625" style="933" customWidth="1"/>
    <col min="8713" max="8713" width="16.28515625" style="933" customWidth="1"/>
    <col min="8714" max="8714" width="15.7109375" style="933" customWidth="1"/>
    <col min="8715" max="8715" width="32" style="933" customWidth="1"/>
    <col min="8716" max="8811" width="11.42578125" style="933"/>
    <col min="8812" max="8812" width="11.42578125" style="933" customWidth="1"/>
    <col min="8813" max="8901" width="11.42578125" style="933"/>
    <col min="8902" max="8902" width="1.42578125" style="933" customWidth="1"/>
    <col min="8903" max="8960" width="11.42578125" style="933"/>
    <col min="8961" max="8961" width="1.28515625" style="933" customWidth="1"/>
    <col min="8962" max="8962" width="28.140625" style="933" customWidth="1"/>
    <col min="8963" max="8963" width="34.5703125" style="933" customWidth="1"/>
    <col min="8964" max="8964" width="16.28515625" style="933" customWidth="1"/>
    <col min="8965" max="8965" width="5.85546875" style="933" customWidth="1"/>
    <col min="8966" max="8966" width="47" style="933" customWidth="1"/>
    <col min="8967" max="8968" width="16.140625" style="933" customWidth="1"/>
    <col min="8969" max="8969" width="16.28515625" style="933" customWidth="1"/>
    <col min="8970" max="8970" width="15.7109375" style="933" customWidth="1"/>
    <col min="8971" max="8971" width="32" style="933" customWidth="1"/>
    <col min="8972" max="9067" width="11.42578125" style="933"/>
    <col min="9068" max="9068" width="11.42578125" style="933" customWidth="1"/>
    <col min="9069" max="9157" width="11.42578125" style="933"/>
    <col min="9158" max="9158" width="1.42578125" style="933" customWidth="1"/>
    <col min="9159" max="9216" width="11.42578125" style="933"/>
    <col min="9217" max="9217" width="1.28515625" style="933" customWidth="1"/>
    <col min="9218" max="9218" width="28.140625" style="933" customWidth="1"/>
    <col min="9219" max="9219" width="34.5703125" style="933" customWidth="1"/>
    <col min="9220" max="9220" width="16.28515625" style="933" customWidth="1"/>
    <col min="9221" max="9221" width="5.85546875" style="933" customWidth="1"/>
    <col min="9222" max="9222" width="47" style="933" customWidth="1"/>
    <col min="9223" max="9224" width="16.140625" style="933" customWidth="1"/>
    <col min="9225" max="9225" width="16.28515625" style="933" customWidth="1"/>
    <col min="9226" max="9226" width="15.7109375" style="933" customWidth="1"/>
    <col min="9227" max="9227" width="32" style="933" customWidth="1"/>
    <col min="9228" max="9323" width="11.42578125" style="933"/>
    <col min="9324" max="9324" width="11.42578125" style="933" customWidth="1"/>
    <col min="9325" max="9413" width="11.42578125" style="933"/>
    <col min="9414" max="9414" width="1.42578125" style="933" customWidth="1"/>
    <col min="9415" max="9472" width="11.42578125" style="933"/>
    <col min="9473" max="9473" width="1.28515625" style="933" customWidth="1"/>
    <col min="9474" max="9474" width="28.140625" style="933" customWidth="1"/>
    <col min="9475" max="9475" width="34.5703125" style="933" customWidth="1"/>
    <col min="9476" max="9476" width="16.28515625" style="933" customWidth="1"/>
    <col min="9477" max="9477" width="5.85546875" style="933" customWidth="1"/>
    <col min="9478" max="9478" width="47" style="933" customWidth="1"/>
    <col min="9479" max="9480" width="16.140625" style="933" customWidth="1"/>
    <col min="9481" max="9481" width="16.28515625" style="933" customWidth="1"/>
    <col min="9482" max="9482" width="15.7109375" style="933" customWidth="1"/>
    <col min="9483" max="9483" width="32" style="933" customWidth="1"/>
    <col min="9484" max="9579" width="11.42578125" style="933"/>
    <col min="9580" max="9580" width="11.42578125" style="933" customWidth="1"/>
    <col min="9581" max="9669" width="11.42578125" style="933"/>
    <col min="9670" max="9670" width="1.42578125" style="933" customWidth="1"/>
    <col min="9671" max="9728" width="11.42578125" style="933"/>
    <col min="9729" max="9729" width="1.28515625" style="933" customWidth="1"/>
    <col min="9730" max="9730" width="28.140625" style="933" customWidth="1"/>
    <col min="9731" max="9731" width="34.5703125" style="933" customWidth="1"/>
    <col min="9732" max="9732" width="16.28515625" style="933" customWidth="1"/>
    <col min="9733" max="9733" width="5.85546875" style="933" customWidth="1"/>
    <col min="9734" max="9734" width="47" style="933" customWidth="1"/>
    <col min="9735" max="9736" width="16.140625" style="933" customWidth="1"/>
    <col min="9737" max="9737" width="16.28515625" style="933" customWidth="1"/>
    <col min="9738" max="9738" width="15.7109375" style="933" customWidth="1"/>
    <col min="9739" max="9739" width="32" style="933" customWidth="1"/>
    <col min="9740" max="9835" width="11.42578125" style="933"/>
    <col min="9836" max="9836" width="11.42578125" style="933" customWidth="1"/>
    <col min="9837" max="9925" width="11.42578125" style="933"/>
    <col min="9926" max="9926" width="1.42578125" style="933" customWidth="1"/>
    <col min="9927" max="9984" width="11.42578125" style="933"/>
    <col min="9985" max="9985" width="1.28515625" style="933" customWidth="1"/>
    <col min="9986" max="9986" width="28.140625" style="933" customWidth="1"/>
    <col min="9987" max="9987" width="34.5703125" style="933" customWidth="1"/>
    <col min="9988" max="9988" width="16.28515625" style="933" customWidth="1"/>
    <col min="9989" max="9989" width="5.85546875" style="933" customWidth="1"/>
    <col min="9990" max="9990" width="47" style="933" customWidth="1"/>
    <col min="9991" max="9992" width="16.140625" style="933" customWidth="1"/>
    <col min="9993" max="9993" width="16.28515625" style="933" customWidth="1"/>
    <col min="9994" max="9994" width="15.7109375" style="933" customWidth="1"/>
    <col min="9995" max="9995" width="32" style="933" customWidth="1"/>
    <col min="9996" max="10091" width="11.42578125" style="933"/>
    <col min="10092" max="10092" width="11.42578125" style="933" customWidth="1"/>
    <col min="10093" max="10181" width="11.42578125" style="933"/>
    <col min="10182" max="10182" width="1.42578125" style="933" customWidth="1"/>
    <col min="10183" max="10240" width="11.42578125" style="933"/>
    <col min="10241" max="10241" width="1.28515625" style="933" customWidth="1"/>
    <col min="10242" max="10242" width="28.140625" style="933" customWidth="1"/>
    <col min="10243" max="10243" width="34.5703125" style="933" customWidth="1"/>
    <col min="10244" max="10244" width="16.28515625" style="933" customWidth="1"/>
    <col min="10245" max="10245" width="5.85546875" style="933" customWidth="1"/>
    <col min="10246" max="10246" width="47" style="933" customWidth="1"/>
    <col min="10247" max="10248" width="16.140625" style="933" customWidth="1"/>
    <col min="10249" max="10249" width="16.28515625" style="933" customWidth="1"/>
    <col min="10250" max="10250" width="15.7109375" style="933" customWidth="1"/>
    <col min="10251" max="10251" width="32" style="933" customWidth="1"/>
    <col min="10252" max="10347" width="11.42578125" style="933"/>
    <col min="10348" max="10348" width="11.42578125" style="933" customWidth="1"/>
    <col min="10349" max="10437" width="11.42578125" style="933"/>
    <col min="10438" max="10438" width="1.42578125" style="933" customWidth="1"/>
    <col min="10439" max="10496" width="11.42578125" style="933"/>
    <col min="10497" max="10497" width="1.28515625" style="933" customWidth="1"/>
    <col min="10498" max="10498" width="28.140625" style="933" customWidth="1"/>
    <col min="10499" max="10499" width="34.5703125" style="933" customWidth="1"/>
    <col min="10500" max="10500" width="16.28515625" style="933" customWidth="1"/>
    <col min="10501" max="10501" width="5.85546875" style="933" customWidth="1"/>
    <col min="10502" max="10502" width="47" style="933" customWidth="1"/>
    <col min="10503" max="10504" width="16.140625" style="933" customWidth="1"/>
    <col min="10505" max="10505" width="16.28515625" style="933" customWidth="1"/>
    <col min="10506" max="10506" width="15.7109375" style="933" customWidth="1"/>
    <col min="10507" max="10507" width="32" style="933" customWidth="1"/>
    <col min="10508" max="10603" width="11.42578125" style="933"/>
    <col min="10604" max="10604" width="11.42578125" style="933" customWidth="1"/>
    <col min="10605" max="10693" width="11.42578125" style="933"/>
    <col min="10694" max="10694" width="1.42578125" style="933" customWidth="1"/>
    <col min="10695" max="10752" width="11.42578125" style="933"/>
    <col min="10753" max="10753" width="1.28515625" style="933" customWidth="1"/>
    <col min="10754" max="10754" width="28.140625" style="933" customWidth="1"/>
    <col min="10755" max="10755" width="34.5703125" style="933" customWidth="1"/>
    <col min="10756" max="10756" width="16.28515625" style="933" customWidth="1"/>
    <col min="10757" max="10757" width="5.85546875" style="933" customWidth="1"/>
    <col min="10758" max="10758" width="47" style="933" customWidth="1"/>
    <col min="10759" max="10760" width="16.140625" style="933" customWidth="1"/>
    <col min="10761" max="10761" width="16.28515625" style="933" customWidth="1"/>
    <col min="10762" max="10762" width="15.7109375" style="933" customWidth="1"/>
    <col min="10763" max="10763" width="32" style="933" customWidth="1"/>
    <col min="10764" max="10859" width="11.42578125" style="933"/>
    <col min="10860" max="10860" width="11.42578125" style="933" customWidth="1"/>
    <col min="10861" max="10949" width="11.42578125" style="933"/>
    <col min="10950" max="10950" width="1.42578125" style="933" customWidth="1"/>
    <col min="10951" max="11008" width="11.42578125" style="933"/>
    <col min="11009" max="11009" width="1.28515625" style="933" customWidth="1"/>
    <col min="11010" max="11010" width="28.140625" style="933" customWidth="1"/>
    <col min="11011" max="11011" width="34.5703125" style="933" customWidth="1"/>
    <col min="11012" max="11012" width="16.28515625" style="933" customWidth="1"/>
    <col min="11013" max="11013" width="5.85546875" style="933" customWidth="1"/>
    <col min="11014" max="11014" width="47" style="933" customWidth="1"/>
    <col min="11015" max="11016" width="16.140625" style="933" customWidth="1"/>
    <col min="11017" max="11017" width="16.28515625" style="933" customWidth="1"/>
    <col min="11018" max="11018" width="15.7109375" style="933" customWidth="1"/>
    <col min="11019" max="11019" width="32" style="933" customWidth="1"/>
    <col min="11020" max="11115" width="11.42578125" style="933"/>
    <col min="11116" max="11116" width="11.42578125" style="933" customWidth="1"/>
    <col min="11117" max="11205" width="11.42578125" style="933"/>
    <col min="11206" max="11206" width="1.42578125" style="933" customWidth="1"/>
    <col min="11207" max="11264" width="11.42578125" style="933"/>
    <col min="11265" max="11265" width="1.28515625" style="933" customWidth="1"/>
    <col min="11266" max="11266" width="28.140625" style="933" customWidth="1"/>
    <col min="11267" max="11267" width="34.5703125" style="933" customWidth="1"/>
    <col min="11268" max="11268" width="16.28515625" style="933" customWidth="1"/>
    <col min="11269" max="11269" width="5.85546875" style="933" customWidth="1"/>
    <col min="11270" max="11270" width="47" style="933" customWidth="1"/>
    <col min="11271" max="11272" width="16.140625" style="933" customWidth="1"/>
    <col min="11273" max="11273" width="16.28515625" style="933" customWidth="1"/>
    <col min="11274" max="11274" width="15.7109375" style="933" customWidth="1"/>
    <col min="11275" max="11275" width="32" style="933" customWidth="1"/>
    <col min="11276" max="11371" width="11.42578125" style="933"/>
    <col min="11372" max="11372" width="11.42578125" style="933" customWidth="1"/>
    <col min="11373" max="11461" width="11.42578125" style="933"/>
    <col min="11462" max="11462" width="1.42578125" style="933" customWidth="1"/>
    <col min="11463" max="11520" width="11.42578125" style="933"/>
    <col min="11521" max="11521" width="1.28515625" style="933" customWidth="1"/>
    <col min="11522" max="11522" width="28.140625" style="933" customWidth="1"/>
    <col min="11523" max="11523" width="34.5703125" style="933" customWidth="1"/>
    <col min="11524" max="11524" width="16.28515625" style="933" customWidth="1"/>
    <col min="11525" max="11525" width="5.85546875" style="933" customWidth="1"/>
    <col min="11526" max="11526" width="47" style="933" customWidth="1"/>
    <col min="11527" max="11528" width="16.140625" style="933" customWidth="1"/>
    <col min="11529" max="11529" width="16.28515625" style="933" customWidth="1"/>
    <col min="11530" max="11530" width="15.7109375" style="933" customWidth="1"/>
    <col min="11531" max="11531" width="32" style="933" customWidth="1"/>
    <col min="11532" max="11627" width="11.42578125" style="933"/>
    <col min="11628" max="11628" width="11.42578125" style="933" customWidth="1"/>
    <col min="11629" max="11717" width="11.42578125" style="933"/>
    <col min="11718" max="11718" width="1.42578125" style="933" customWidth="1"/>
    <col min="11719" max="11776" width="11.42578125" style="933"/>
    <col min="11777" max="11777" width="1.28515625" style="933" customWidth="1"/>
    <col min="11778" max="11778" width="28.140625" style="933" customWidth="1"/>
    <col min="11779" max="11779" width="34.5703125" style="933" customWidth="1"/>
    <col min="11780" max="11780" width="16.28515625" style="933" customWidth="1"/>
    <col min="11781" max="11781" width="5.85546875" style="933" customWidth="1"/>
    <col min="11782" max="11782" width="47" style="933" customWidth="1"/>
    <col min="11783" max="11784" width="16.140625" style="933" customWidth="1"/>
    <col min="11785" max="11785" width="16.28515625" style="933" customWidth="1"/>
    <col min="11786" max="11786" width="15.7109375" style="933" customWidth="1"/>
    <col min="11787" max="11787" width="32" style="933" customWidth="1"/>
    <col min="11788" max="11883" width="11.42578125" style="933"/>
    <col min="11884" max="11884" width="11.42578125" style="933" customWidth="1"/>
    <col min="11885" max="11973" width="11.42578125" style="933"/>
    <col min="11974" max="11974" width="1.42578125" style="933" customWidth="1"/>
    <col min="11975" max="12032" width="11.42578125" style="933"/>
    <col min="12033" max="12033" width="1.28515625" style="933" customWidth="1"/>
    <col min="12034" max="12034" width="28.140625" style="933" customWidth="1"/>
    <col min="12035" max="12035" width="34.5703125" style="933" customWidth="1"/>
    <col min="12036" max="12036" width="16.28515625" style="933" customWidth="1"/>
    <col min="12037" max="12037" width="5.85546875" style="933" customWidth="1"/>
    <col min="12038" max="12038" width="47" style="933" customWidth="1"/>
    <col min="12039" max="12040" width="16.140625" style="933" customWidth="1"/>
    <col min="12041" max="12041" width="16.28515625" style="933" customWidth="1"/>
    <col min="12042" max="12042" width="15.7109375" style="933" customWidth="1"/>
    <col min="12043" max="12043" width="32" style="933" customWidth="1"/>
    <col min="12044" max="12139" width="11.42578125" style="933"/>
    <col min="12140" max="12140" width="11.42578125" style="933" customWidth="1"/>
    <col min="12141" max="12229" width="11.42578125" style="933"/>
    <col min="12230" max="12230" width="1.42578125" style="933" customWidth="1"/>
    <col min="12231" max="12288" width="11.42578125" style="933"/>
    <col min="12289" max="12289" width="1.28515625" style="933" customWidth="1"/>
    <col min="12290" max="12290" width="28.140625" style="933" customWidth="1"/>
    <col min="12291" max="12291" width="34.5703125" style="933" customWidth="1"/>
    <col min="12292" max="12292" width="16.28515625" style="933" customWidth="1"/>
    <col min="12293" max="12293" width="5.85546875" style="933" customWidth="1"/>
    <col min="12294" max="12294" width="47" style="933" customWidth="1"/>
    <col min="12295" max="12296" width="16.140625" style="933" customWidth="1"/>
    <col min="12297" max="12297" width="16.28515625" style="933" customWidth="1"/>
    <col min="12298" max="12298" width="15.7109375" style="933" customWidth="1"/>
    <col min="12299" max="12299" width="32" style="933" customWidth="1"/>
    <col min="12300" max="12395" width="11.42578125" style="933"/>
    <col min="12396" max="12396" width="11.42578125" style="933" customWidth="1"/>
    <col min="12397" max="12485" width="11.42578125" style="933"/>
    <col min="12486" max="12486" width="1.42578125" style="933" customWidth="1"/>
    <col min="12487" max="12544" width="11.42578125" style="933"/>
    <col min="12545" max="12545" width="1.28515625" style="933" customWidth="1"/>
    <col min="12546" max="12546" width="28.140625" style="933" customWidth="1"/>
    <col min="12547" max="12547" width="34.5703125" style="933" customWidth="1"/>
    <col min="12548" max="12548" width="16.28515625" style="933" customWidth="1"/>
    <col min="12549" max="12549" width="5.85546875" style="933" customWidth="1"/>
    <col min="12550" max="12550" width="47" style="933" customWidth="1"/>
    <col min="12551" max="12552" width="16.140625" style="933" customWidth="1"/>
    <col min="12553" max="12553" width="16.28515625" style="933" customWidth="1"/>
    <col min="12554" max="12554" width="15.7109375" style="933" customWidth="1"/>
    <col min="12555" max="12555" width="32" style="933" customWidth="1"/>
    <col min="12556" max="12651" width="11.42578125" style="933"/>
    <col min="12652" max="12652" width="11.42578125" style="933" customWidth="1"/>
    <col min="12653" max="12741" width="11.42578125" style="933"/>
    <col min="12742" max="12742" width="1.42578125" style="933" customWidth="1"/>
    <col min="12743" max="12800" width="11.42578125" style="933"/>
    <col min="12801" max="12801" width="1.28515625" style="933" customWidth="1"/>
    <col min="12802" max="12802" width="28.140625" style="933" customWidth="1"/>
    <col min="12803" max="12803" width="34.5703125" style="933" customWidth="1"/>
    <col min="12804" max="12804" width="16.28515625" style="933" customWidth="1"/>
    <col min="12805" max="12805" width="5.85546875" style="933" customWidth="1"/>
    <col min="12806" max="12806" width="47" style="933" customWidth="1"/>
    <col min="12807" max="12808" width="16.140625" style="933" customWidth="1"/>
    <col min="12809" max="12809" width="16.28515625" style="933" customWidth="1"/>
    <col min="12810" max="12810" width="15.7109375" style="933" customWidth="1"/>
    <col min="12811" max="12811" width="32" style="933" customWidth="1"/>
    <col min="12812" max="12907" width="11.42578125" style="933"/>
    <col min="12908" max="12908" width="11.42578125" style="933" customWidth="1"/>
    <col min="12909" max="12997" width="11.42578125" style="933"/>
    <col min="12998" max="12998" width="1.42578125" style="933" customWidth="1"/>
    <col min="12999" max="13056" width="11.42578125" style="933"/>
    <col min="13057" max="13057" width="1.28515625" style="933" customWidth="1"/>
    <col min="13058" max="13058" width="28.140625" style="933" customWidth="1"/>
    <col min="13059" max="13059" width="34.5703125" style="933" customWidth="1"/>
    <col min="13060" max="13060" width="16.28515625" style="933" customWidth="1"/>
    <col min="13061" max="13061" width="5.85546875" style="933" customWidth="1"/>
    <col min="13062" max="13062" width="47" style="933" customWidth="1"/>
    <col min="13063" max="13064" width="16.140625" style="933" customWidth="1"/>
    <col min="13065" max="13065" width="16.28515625" style="933" customWidth="1"/>
    <col min="13066" max="13066" width="15.7109375" style="933" customWidth="1"/>
    <col min="13067" max="13067" width="32" style="933" customWidth="1"/>
    <col min="13068" max="13163" width="11.42578125" style="933"/>
    <col min="13164" max="13164" width="11.42578125" style="933" customWidth="1"/>
    <col min="13165" max="13253" width="11.42578125" style="933"/>
    <col min="13254" max="13254" width="1.42578125" style="933" customWidth="1"/>
    <col min="13255" max="13312" width="11.42578125" style="933"/>
    <col min="13313" max="13313" width="1.28515625" style="933" customWidth="1"/>
    <col min="13314" max="13314" width="28.140625" style="933" customWidth="1"/>
    <col min="13315" max="13315" width="34.5703125" style="933" customWidth="1"/>
    <col min="13316" max="13316" width="16.28515625" style="933" customWidth="1"/>
    <col min="13317" max="13317" width="5.85546875" style="933" customWidth="1"/>
    <col min="13318" max="13318" width="47" style="933" customWidth="1"/>
    <col min="13319" max="13320" width="16.140625" style="933" customWidth="1"/>
    <col min="13321" max="13321" width="16.28515625" style="933" customWidth="1"/>
    <col min="13322" max="13322" width="15.7109375" style="933" customWidth="1"/>
    <col min="13323" max="13323" width="32" style="933" customWidth="1"/>
    <col min="13324" max="13419" width="11.42578125" style="933"/>
    <col min="13420" max="13420" width="11.42578125" style="933" customWidth="1"/>
    <col min="13421" max="13509" width="11.42578125" style="933"/>
    <col min="13510" max="13510" width="1.42578125" style="933" customWidth="1"/>
    <col min="13511" max="13568" width="11.42578125" style="933"/>
    <col min="13569" max="13569" width="1.28515625" style="933" customWidth="1"/>
    <col min="13570" max="13570" width="28.140625" style="933" customWidth="1"/>
    <col min="13571" max="13571" width="34.5703125" style="933" customWidth="1"/>
    <col min="13572" max="13572" width="16.28515625" style="933" customWidth="1"/>
    <col min="13573" max="13573" width="5.85546875" style="933" customWidth="1"/>
    <col min="13574" max="13574" width="47" style="933" customWidth="1"/>
    <col min="13575" max="13576" width="16.140625" style="933" customWidth="1"/>
    <col min="13577" max="13577" width="16.28515625" style="933" customWidth="1"/>
    <col min="13578" max="13578" width="15.7109375" style="933" customWidth="1"/>
    <col min="13579" max="13579" width="32" style="933" customWidth="1"/>
    <col min="13580" max="13675" width="11.42578125" style="933"/>
    <col min="13676" max="13676" width="11.42578125" style="933" customWidth="1"/>
    <col min="13677" max="13765" width="11.42578125" style="933"/>
    <col min="13766" max="13766" width="1.42578125" style="933" customWidth="1"/>
    <col min="13767" max="13824" width="11.42578125" style="933"/>
    <col min="13825" max="13825" width="1.28515625" style="933" customWidth="1"/>
    <col min="13826" max="13826" width="28.140625" style="933" customWidth="1"/>
    <col min="13827" max="13827" width="34.5703125" style="933" customWidth="1"/>
    <col min="13828" max="13828" width="16.28515625" style="933" customWidth="1"/>
    <col min="13829" max="13829" width="5.85546875" style="933" customWidth="1"/>
    <col min="13830" max="13830" width="47" style="933" customWidth="1"/>
    <col min="13831" max="13832" width="16.140625" style="933" customWidth="1"/>
    <col min="13833" max="13833" width="16.28515625" style="933" customWidth="1"/>
    <col min="13834" max="13834" width="15.7109375" style="933" customWidth="1"/>
    <col min="13835" max="13835" width="32" style="933" customWidth="1"/>
    <col min="13836" max="13931" width="11.42578125" style="933"/>
    <col min="13932" max="13932" width="11.42578125" style="933" customWidth="1"/>
    <col min="13933" max="14021" width="11.42578125" style="933"/>
    <col min="14022" max="14022" width="1.42578125" style="933" customWidth="1"/>
    <col min="14023" max="14080" width="11.42578125" style="933"/>
    <col min="14081" max="14081" width="1.28515625" style="933" customWidth="1"/>
    <col min="14082" max="14082" width="28.140625" style="933" customWidth="1"/>
    <col min="14083" max="14083" width="34.5703125" style="933" customWidth="1"/>
    <col min="14084" max="14084" width="16.28515625" style="933" customWidth="1"/>
    <col min="14085" max="14085" width="5.85546875" style="933" customWidth="1"/>
    <col min="14086" max="14086" width="47" style="933" customWidth="1"/>
    <col min="14087" max="14088" width="16.140625" style="933" customWidth="1"/>
    <col min="14089" max="14089" width="16.28515625" style="933" customWidth="1"/>
    <col min="14090" max="14090" width="15.7109375" style="933" customWidth="1"/>
    <col min="14091" max="14091" width="32" style="933" customWidth="1"/>
    <col min="14092" max="14187" width="11.42578125" style="933"/>
    <col min="14188" max="14188" width="11.42578125" style="933" customWidth="1"/>
    <col min="14189" max="14277" width="11.42578125" style="933"/>
    <col min="14278" max="14278" width="1.42578125" style="933" customWidth="1"/>
    <col min="14279" max="14336" width="11.42578125" style="933"/>
    <col min="14337" max="14337" width="1.28515625" style="933" customWidth="1"/>
    <col min="14338" max="14338" width="28.140625" style="933" customWidth="1"/>
    <col min="14339" max="14339" width="34.5703125" style="933" customWidth="1"/>
    <col min="14340" max="14340" width="16.28515625" style="933" customWidth="1"/>
    <col min="14341" max="14341" width="5.85546875" style="933" customWidth="1"/>
    <col min="14342" max="14342" width="47" style="933" customWidth="1"/>
    <col min="14343" max="14344" width="16.140625" style="933" customWidth="1"/>
    <col min="14345" max="14345" width="16.28515625" style="933" customWidth="1"/>
    <col min="14346" max="14346" width="15.7109375" style="933" customWidth="1"/>
    <col min="14347" max="14347" width="32" style="933" customWidth="1"/>
    <col min="14348" max="14443" width="11.42578125" style="933"/>
    <col min="14444" max="14444" width="11.42578125" style="933" customWidth="1"/>
    <col min="14445" max="14533" width="11.42578125" style="933"/>
    <col min="14534" max="14534" width="1.42578125" style="933" customWidth="1"/>
    <col min="14535" max="14592" width="11.42578125" style="933"/>
    <col min="14593" max="14593" width="1.28515625" style="933" customWidth="1"/>
    <col min="14594" max="14594" width="28.140625" style="933" customWidth="1"/>
    <col min="14595" max="14595" width="34.5703125" style="933" customWidth="1"/>
    <col min="14596" max="14596" width="16.28515625" style="933" customWidth="1"/>
    <col min="14597" max="14597" width="5.85546875" style="933" customWidth="1"/>
    <col min="14598" max="14598" width="47" style="933" customWidth="1"/>
    <col min="14599" max="14600" width="16.140625" style="933" customWidth="1"/>
    <col min="14601" max="14601" width="16.28515625" style="933" customWidth="1"/>
    <col min="14602" max="14602" width="15.7109375" style="933" customWidth="1"/>
    <col min="14603" max="14603" width="32" style="933" customWidth="1"/>
    <col min="14604" max="14699" width="11.42578125" style="933"/>
    <col min="14700" max="14700" width="11.42578125" style="933" customWidth="1"/>
    <col min="14701" max="14789" width="11.42578125" style="933"/>
    <col min="14790" max="14790" width="1.42578125" style="933" customWidth="1"/>
    <col min="14791" max="14848" width="11.42578125" style="933"/>
    <col min="14849" max="14849" width="1.28515625" style="933" customWidth="1"/>
    <col min="14850" max="14850" width="28.140625" style="933" customWidth="1"/>
    <col min="14851" max="14851" width="34.5703125" style="933" customWidth="1"/>
    <col min="14852" max="14852" width="16.28515625" style="933" customWidth="1"/>
    <col min="14853" max="14853" width="5.85546875" style="933" customWidth="1"/>
    <col min="14854" max="14854" width="47" style="933" customWidth="1"/>
    <col min="14855" max="14856" width="16.140625" style="933" customWidth="1"/>
    <col min="14857" max="14857" width="16.28515625" style="933" customWidth="1"/>
    <col min="14858" max="14858" width="15.7109375" style="933" customWidth="1"/>
    <col min="14859" max="14859" width="32" style="933" customWidth="1"/>
    <col min="14860" max="14955" width="11.42578125" style="933"/>
    <col min="14956" max="14956" width="11.42578125" style="933" customWidth="1"/>
    <col min="14957" max="15045" width="11.42578125" style="933"/>
    <col min="15046" max="15046" width="1.42578125" style="933" customWidth="1"/>
    <col min="15047" max="15104" width="11.42578125" style="933"/>
    <col min="15105" max="15105" width="1.28515625" style="933" customWidth="1"/>
    <col min="15106" max="15106" width="28.140625" style="933" customWidth="1"/>
    <col min="15107" max="15107" width="34.5703125" style="933" customWidth="1"/>
    <col min="15108" max="15108" width="16.28515625" style="933" customWidth="1"/>
    <col min="15109" max="15109" width="5.85546875" style="933" customWidth="1"/>
    <col min="15110" max="15110" width="47" style="933" customWidth="1"/>
    <col min="15111" max="15112" width="16.140625" style="933" customWidth="1"/>
    <col min="15113" max="15113" width="16.28515625" style="933" customWidth="1"/>
    <col min="15114" max="15114" width="15.7109375" style="933" customWidth="1"/>
    <col min="15115" max="15115" width="32" style="933" customWidth="1"/>
    <col min="15116" max="15211" width="11.42578125" style="933"/>
    <col min="15212" max="15212" width="11.42578125" style="933" customWidth="1"/>
    <col min="15213" max="15301" width="11.42578125" style="933"/>
    <col min="15302" max="15302" width="1.42578125" style="933" customWidth="1"/>
    <col min="15303" max="15360" width="11.42578125" style="933"/>
    <col min="15361" max="15361" width="1.28515625" style="933" customWidth="1"/>
    <col min="15362" max="15362" width="28.140625" style="933" customWidth="1"/>
    <col min="15363" max="15363" width="34.5703125" style="933" customWidth="1"/>
    <col min="15364" max="15364" width="16.28515625" style="933" customWidth="1"/>
    <col min="15365" max="15365" width="5.85546875" style="933" customWidth="1"/>
    <col min="15366" max="15366" width="47" style="933" customWidth="1"/>
    <col min="15367" max="15368" width="16.140625" style="933" customWidth="1"/>
    <col min="15369" max="15369" width="16.28515625" style="933" customWidth="1"/>
    <col min="15370" max="15370" width="15.7109375" style="933" customWidth="1"/>
    <col min="15371" max="15371" width="32" style="933" customWidth="1"/>
    <col min="15372" max="15467" width="11.42578125" style="933"/>
    <col min="15468" max="15468" width="11.42578125" style="933" customWidth="1"/>
    <col min="15469" max="15557" width="11.42578125" style="933"/>
    <col min="15558" max="15558" width="1.42578125" style="933" customWidth="1"/>
    <col min="15559" max="15616" width="11.42578125" style="933"/>
    <col min="15617" max="15617" width="1.28515625" style="933" customWidth="1"/>
    <col min="15618" max="15618" width="28.140625" style="933" customWidth="1"/>
    <col min="15619" max="15619" width="34.5703125" style="933" customWidth="1"/>
    <col min="15620" max="15620" width="16.28515625" style="933" customWidth="1"/>
    <col min="15621" max="15621" width="5.85546875" style="933" customWidth="1"/>
    <col min="15622" max="15622" width="47" style="933" customWidth="1"/>
    <col min="15623" max="15624" width="16.140625" style="933" customWidth="1"/>
    <col min="15625" max="15625" width="16.28515625" style="933" customWidth="1"/>
    <col min="15626" max="15626" width="15.7109375" style="933" customWidth="1"/>
    <col min="15627" max="15627" width="32" style="933" customWidth="1"/>
    <col min="15628" max="15723" width="11.42578125" style="933"/>
    <col min="15724" max="15724" width="11.42578125" style="933" customWidth="1"/>
    <col min="15725" max="15813" width="11.42578125" style="933"/>
    <col min="15814" max="15814" width="1.42578125" style="933" customWidth="1"/>
    <col min="15815" max="15872" width="11.42578125" style="933"/>
    <col min="15873" max="15873" width="1.28515625" style="933" customWidth="1"/>
    <col min="15874" max="15874" width="28.140625" style="933" customWidth="1"/>
    <col min="15875" max="15875" width="34.5703125" style="933" customWidth="1"/>
    <col min="15876" max="15876" width="16.28515625" style="933" customWidth="1"/>
    <col min="15877" max="15877" width="5.85546875" style="933" customWidth="1"/>
    <col min="15878" max="15878" width="47" style="933" customWidth="1"/>
    <col min="15879" max="15880" width="16.140625" style="933" customWidth="1"/>
    <col min="15881" max="15881" width="16.28515625" style="933" customWidth="1"/>
    <col min="15882" max="15882" width="15.7109375" style="933" customWidth="1"/>
    <col min="15883" max="15883" width="32" style="933" customWidth="1"/>
    <col min="15884" max="15979" width="11.42578125" style="933"/>
    <col min="15980" max="15980" width="11.42578125" style="933" customWidth="1"/>
    <col min="15981" max="16069" width="11.42578125" style="933"/>
    <col min="16070" max="16070" width="1.42578125" style="933" customWidth="1"/>
    <col min="16071" max="16128" width="11.42578125" style="933"/>
    <col min="16129" max="16129" width="1.28515625" style="933" customWidth="1"/>
    <col min="16130" max="16130" width="28.140625" style="933" customWidth="1"/>
    <col min="16131" max="16131" width="34.5703125" style="933" customWidth="1"/>
    <col min="16132" max="16132" width="16.28515625" style="933" customWidth="1"/>
    <col min="16133" max="16133" width="5.85546875" style="933" customWidth="1"/>
    <col min="16134" max="16134" width="47" style="933" customWidth="1"/>
    <col min="16135" max="16136" width="16.140625" style="933" customWidth="1"/>
    <col min="16137" max="16137" width="16.28515625" style="933" customWidth="1"/>
    <col min="16138" max="16138" width="15.7109375" style="933" customWidth="1"/>
    <col min="16139" max="16139" width="32" style="933" customWidth="1"/>
    <col min="16140" max="16235" width="11.42578125" style="933"/>
    <col min="16236" max="16236" width="11.42578125" style="933" customWidth="1"/>
    <col min="16237" max="16325" width="11.42578125" style="933"/>
    <col min="16326" max="16326" width="1.42578125" style="933" customWidth="1"/>
    <col min="16327" max="16384" width="11.42578125" style="933"/>
  </cols>
  <sheetData>
    <row r="1" spans="2:14" ht="13.5" thickBot="1" x14ac:dyDescent="0.25"/>
    <row r="2" spans="2:14" ht="23.25" customHeight="1" thickBot="1" x14ac:dyDescent="0.25">
      <c r="B2" s="618"/>
      <c r="C2" s="621" t="s">
        <v>105</v>
      </c>
      <c r="D2" s="622"/>
      <c r="E2" s="622"/>
      <c r="F2" s="622"/>
      <c r="G2" s="622"/>
      <c r="H2" s="622"/>
      <c r="I2" s="622"/>
      <c r="J2" s="623"/>
    </row>
    <row r="3" spans="2:14" ht="18" customHeight="1" thickBot="1" x14ac:dyDescent="0.25">
      <c r="B3" s="619"/>
      <c r="C3" s="624" t="s">
        <v>18</v>
      </c>
      <c r="D3" s="625"/>
      <c r="E3" s="625"/>
      <c r="F3" s="625"/>
      <c r="G3" s="625"/>
      <c r="H3" s="625"/>
      <c r="I3" s="625"/>
      <c r="J3" s="626"/>
    </row>
    <row r="4" spans="2:14" ht="18" customHeight="1" thickBot="1" x14ac:dyDescent="0.25">
      <c r="B4" s="619"/>
      <c r="C4" s="624" t="s">
        <v>106</v>
      </c>
      <c r="D4" s="625"/>
      <c r="E4" s="625"/>
      <c r="F4" s="625"/>
      <c r="G4" s="625"/>
      <c r="H4" s="625"/>
      <c r="I4" s="625"/>
      <c r="J4" s="626"/>
    </row>
    <row r="5" spans="2:14" ht="18" customHeight="1" thickBot="1" x14ac:dyDescent="0.25">
      <c r="B5" s="620"/>
      <c r="C5" s="624" t="s">
        <v>107</v>
      </c>
      <c r="D5" s="625"/>
      <c r="E5" s="625"/>
      <c r="F5" s="625"/>
      <c r="G5" s="625"/>
      <c r="H5" s="934" t="s">
        <v>103</v>
      </c>
      <c r="I5" s="935"/>
      <c r="J5" s="936"/>
    </row>
    <row r="6" spans="2:14" ht="18" customHeight="1" thickBot="1" x14ac:dyDescent="0.25">
      <c r="B6" s="12"/>
      <c r="C6" s="13"/>
      <c r="D6" s="13"/>
      <c r="E6" s="13"/>
      <c r="F6" s="13"/>
      <c r="G6" s="13"/>
      <c r="H6" s="13"/>
      <c r="I6" s="13"/>
      <c r="J6" s="937"/>
    </row>
    <row r="7" spans="2:14" ht="51.75" customHeight="1" thickBot="1" x14ac:dyDescent="0.25">
      <c r="B7" s="938" t="s">
        <v>108</v>
      </c>
      <c r="C7" s="939" t="s">
        <v>439</v>
      </c>
      <c r="D7" s="944"/>
      <c r="E7" s="945"/>
      <c r="F7" s="942"/>
      <c r="G7" s="13"/>
      <c r="H7" s="13"/>
      <c r="I7" s="13"/>
      <c r="J7" s="937"/>
    </row>
    <row r="8" spans="2:14" ht="32.25" customHeight="1" thickBot="1" x14ac:dyDescent="0.25">
      <c r="B8" s="943" t="s">
        <v>109</v>
      </c>
      <c r="C8" s="939" t="s">
        <v>505</v>
      </c>
      <c r="D8" s="944"/>
      <c r="E8" s="945"/>
      <c r="F8" s="942"/>
      <c r="G8" s="13"/>
      <c r="H8" s="13"/>
      <c r="I8" s="13"/>
      <c r="J8" s="937"/>
    </row>
    <row r="9" spans="2:14" ht="32.25" customHeight="1" thickBot="1" x14ac:dyDescent="0.25">
      <c r="B9" s="943" t="s">
        <v>110</v>
      </c>
      <c r="C9" s="939" t="s">
        <v>448</v>
      </c>
      <c r="D9" s="944"/>
      <c r="E9" s="945"/>
      <c r="F9" s="946"/>
      <c r="G9" s="13"/>
      <c r="H9" s="13"/>
      <c r="I9" s="13"/>
      <c r="J9" s="937"/>
    </row>
    <row r="10" spans="2:14" ht="33.75" customHeight="1" thickBot="1" x14ac:dyDescent="0.25">
      <c r="B10" s="943" t="s">
        <v>111</v>
      </c>
      <c r="C10" s="939" t="s">
        <v>429</v>
      </c>
      <c r="D10" s="944"/>
      <c r="E10" s="945"/>
      <c r="F10" s="942"/>
      <c r="G10" s="13"/>
      <c r="H10" s="13"/>
      <c r="I10" s="13"/>
      <c r="J10" s="937"/>
    </row>
    <row r="11" spans="2:14" ht="33.75" customHeight="1" thickBot="1" x14ac:dyDescent="0.25">
      <c r="B11" s="943" t="s">
        <v>112</v>
      </c>
      <c r="C11" s="939" t="s">
        <v>434</v>
      </c>
      <c r="D11" s="944"/>
      <c r="E11" s="945"/>
      <c r="F11" s="13"/>
      <c r="G11" s="13"/>
      <c r="H11" s="13"/>
      <c r="I11" s="13"/>
      <c r="J11" s="937"/>
    </row>
    <row r="13" spans="2:14" ht="26.25" customHeight="1" x14ac:dyDescent="0.2">
      <c r="B13" s="947" t="s">
        <v>463</v>
      </c>
      <c r="C13" s="948"/>
      <c r="D13" s="948"/>
      <c r="E13" s="948"/>
      <c r="F13" s="948"/>
      <c r="G13" s="948"/>
      <c r="H13" s="949"/>
      <c r="I13" s="950" t="s">
        <v>113</v>
      </c>
      <c r="J13" s="951"/>
      <c r="K13" s="951"/>
    </row>
    <row r="14" spans="2:14" s="954" customFormat="1" ht="56.25" customHeight="1" x14ac:dyDescent="0.25">
      <c r="B14" s="952" t="s">
        <v>114</v>
      </c>
      <c r="C14" s="952" t="s">
        <v>115</v>
      </c>
      <c r="D14" s="952" t="s">
        <v>116</v>
      </c>
      <c r="E14" s="952" t="s">
        <v>117</v>
      </c>
      <c r="F14" s="1068" t="s">
        <v>118</v>
      </c>
      <c r="G14" s="952" t="s">
        <v>119</v>
      </c>
      <c r="H14" s="952" t="s">
        <v>120</v>
      </c>
      <c r="I14" s="953" t="s">
        <v>121</v>
      </c>
      <c r="J14" s="953" t="s">
        <v>122</v>
      </c>
      <c r="K14" s="953" t="s">
        <v>123</v>
      </c>
    </row>
    <row r="15" spans="2:14" ht="57" customHeight="1" x14ac:dyDescent="0.2">
      <c r="B15" s="955">
        <v>1</v>
      </c>
      <c r="C15" s="956" t="s">
        <v>520</v>
      </c>
      <c r="D15" s="1069">
        <v>0.5</v>
      </c>
      <c r="E15" s="1070"/>
      <c r="F15" s="253" t="s">
        <v>511</v>
      </c>
      <c r="G15" s="1071">
        <v>0.05</v>
      </c>
      <c r="H15" s="1072">
        <v>43646</v>
      </c>
      <c r="I15" s="1012">
        <v>0.05</v>
      </c>
      <c r="J15" s="1058">
        <v>43617</v>
      </c>
      <c r="K15" s="1056" t="s">
        <v>531</v>
      </c>
    </row>
    <row r="16" spans="2:14" ht="57" customHeight="1" x14ac:dyDescent="0.2">
      <c r="B16" s="955"/>
      <c r="C16" s="956"/>
      <c r="D16" s="1073"/>
      <c r="E16" s="1070"/>
      <c r="F16" s="253" t="s">
        <v>512</v>
      </c>
      <c r="G16" s="1071">
        <v>0.05</v>
      </c>
      <c r="H16" s="1072">
        <v>43829</v>
      </c>
      <c r="I16" s="1012">
        <v>0.05</v>
      </c>
      <c r="J16" s="1058">
        <v>43800</v>
      </c>
      <c r="K16" s="959" t="s">
        <v>560</v>
      </c>
      <c r="M16" s="1074"/>
      <c r="N16" s="1074"/>
    </row>
    <row r="17" spans="2:16" ht="57" customHeight="1" x14ac:dyDescent="0.2">
      <c r="B17" s="955"/>
      <c r="C17" s="956"/>
      <c r="D17" s="1073"/>
      <c r="E17" s="1070"/>
      <c r="F17" s="253" t="s">
        <v>544</v>
      </c>
      <c r="G17" s="1071">
        <v>0.12</v>
      </c>
      <c r="H17" s="1072">
        <v>43829</v>
      </c>
      <c r="I17" s="1012">
        <v>0.12</v>
      </c>
      <c r="J17" s="1058">
        <v>43800</v>
      </c>
      <c r="K17" s="1011" t="s">
        <v>543</v>
      </c>
      <c r="M17" s="1074"/>
      <c r="N17" s="1074"/>
      <c r="P17" s="1074"/>
    </row>
    <row r="18" spans="2:16" ht="57" customHeight="1" x14ac:dyDescent="0.2">
      <c r="B18" s="955"/>
      <c r="C18" s="956"/>
      <c r="D18" s="1073"/>
      <c r="E18" s="1070"/>
      <c r="F18" s="253" t="s">
        <v>513</v>
      </c>
      <c r="G18" s="1071">
        <v>0.05</v>
      </c>
      <c r="H18" s="1072">
        <v>43646</v>
      </c>
      <c r="I18" s="1012">
        <v>0.05</v>
      </c>
      <c r="J18" s="1058">
        <v>43617</v>
      </c>
      <c r="K18" s="1011" t="s">
        <v>543</v>
      </c>
      <c r="M18" s="1074"/>
    </row>
    <row r="19" spans="2:16" ht="57" customHeight="1" x14ac:dyDescent="0.2">
      <c r="B19" s="955"/>
      <c r="C19" s="956"/>
      <c r="D19" s="1073"/>
      <c r="E19" s="1070"/>
      <c r="F19" s="253" t="s">
        <v>514</v>
      </c>
      <c r="G19" s="1071">
        <v>0.1</v>
      </c>
      <c r="H19" s="1075">
        <v>43739</v>
      </c>
      <c r="I19" s="1012">
        <v>0.1</v>
      </c>
      <c r="J19" s="1058">
        <v>43800</v>
      </c>
      <c r="K19" s="1011" t="s">
        <v>543</v>
      </c>
    </row>
    <row r="20" spans="2:16" ht="57" customHeight="1" x14ac:dyDescent="0.2">
      <c r="B20" s="955"/>
      <c r="C20" s="956"/>
      <c r="D20" s="1073"/>
      <c r="E20" s="1070"/>
      <c r="F20" s="253" t="s">
        <v>516</v>
      </c>
      <c r="G20" s="1071">
        <v>0.05</v>
      </c>
      <c r="H20" s="1076">
        <v>43554</v>
      </c>
      <c r="I20" s="1054">
        <v>0.05</v>
      </c>
      <c r="J20" s="1077">
        <v>43554</v>
      </c>
      <c r="K20" s="1011" t="s">
        <v>543</v>
      </c>
      <c r="M20" s="1078"/>
    </row>
    <row r="21" spans="2:16" ht="57" customHeight="1" x14ac:dyDescent="0.2">
      <c r="B21" s="955"/>
      <c r="C21" s="956"/>
      <c r="D21" s="1073"/>
      <c r="E21" s="1070"/>
      <c r="F21" s="253" t="s">
        <v>522</v>
      </c>
      <c r="G21" s="1071">
        <v>0.05</v>
      </c>
      <c r="H21" s="1076">
        <v>43555</v>
      </c>
      <c r="I21" s="1054">
        <v>0.05</v>
      </c>
      <c r="J21" s="1077">
        <v>43555</v>
      </c>
      <c r="K21" s="1079" t="s">
        <v>504</v>
      </c>
    </row>
    <row r="22" spans="2:16" ht="57" customHeight="1" x14ac:dyDescent="0.2">
      <c r="B22" s="955"/>
      <c r="C22" s="956"/>
      <c r="D22" s="1080"/>
      <c r="E22" s="1070"/>
      <c r="F22" s="253" t="s">
        <v>515</v>
      </c>
      <c r="G22" s="1071">
        <v>0.05</v>
      </c>
      <c r="H22" s="1076">
        <v>43646</v>
      </c>
      <c r="I22" s="1054">
        <v>0.05</v>
      </c>
      <c r="J22" s="1081">
        <v>43617</v>
      </c>
      <c r="K22" s="1011" t="s">
        <v>543</v>
      </c>
      <c r="M22" s="1074"/>
    </row>
    <row r="23" spans="2:16" ht="18.75" customHeight="1" x14ac:dyDescent="0.2">
      <c r="B23" s="1007">
        <v>2</v>
      </c>
      <c r="C23" s="1008" t="s">
        <v>519</v>
      </c>
      <c r="D23" s="1069">
        <v>0.5</v>
      </c>
      <c r="E23" s="1070"/>
      <c r="F23" s="1082" t="s">
        <v>454</v>
      </c>
      <c r="G23" s="1083">
        <v>0.2</v>
      </c>
      <c r="H23" s="1084">
        <v>43554</v>
      </c>
      <c r="I23" s="1085">
        <v>0.2</v>
      </c>
      <c r="J23" s="1086">
        <v>43525</v>
      </c>
      <c r="K23" s="1087" t="s">
        <v>504</v>
      </c>
      <c r="L23" s="972"/>
    </row>
    <row r="24" spans="2:16" ht="18.75" customHeight="1" x14ac:dyDescent="0.2">
      <c r="B24" s="1015"/>
      <c r="C24" s="1016"/>
      <c r="D24" s="1073"/>
      <c r="E24" s="1070"/>
      <c r="F24" s="1082"/>
      <c r="G24" s="1088"/>
      <c r="H24" s="1089"/>
      <c r="I24" s="1090"/>
      <c r="J24" s="1091"/>
      <c r="K24" s="1092"/>
      <c r="L24" s="972"/>
    </row>
    <row r="25" spans="2:16" ht="18.75" customHeight="1" x14ac:dyDescent="0.2">
      <c r="B25" s="1015"/>
      <c r="C25" s="1016"/>
      <c r="D25" s="1073"/>
      <c r="E25" s="1070"/>
      <c r="F25" s="1082" t="s">
        <v>455</v>
      </c>
      <c r="G25" s="1083">
        <v>0.28000000000000003</v>
      </c>
      <c r="H25" s="1084">
        <v>43646</v>
      </c>
      <c r="I25" s="1085">
        <v>0.28000000000000003</v>
      </c>
      <c r="J25" s="1086">
        <v>43617</v>
      </c>
      <c r="K25" s="1093" t="s">
        <v>545</v>
      </c>
      <c r="L25" s="972"/>
    </row>
    <row r="26" spans="2:16" ht="18.75" customHeight="1" x14ac:dyDescent="0.2">
      <c r="B26" s="1015"/>
      <c r="C26" s="1016"/>
      <c r="D26" s="1073"/>
      <c r="E26" s="1070"/>
      <c r="F26" s="1082"/>
      <c r="G26" s="1088"/>
      <c r="H26" s="1089"/>
      <c r="I26" s="1090"/>
      <c r="J26" s="1091"/>
      <c r="K26" s="1094"/>
      <c r="L26" s="972"/>
    </row>
    <row r="27" spans="2:16" s="972" customFormat="1" ht="21.75" customHeight="1" x14ac:dyDescent="0.25">
      <c r="B27" s="965" t="s">
        <v>124</v>
      </c>
      <c r="C27" s="966"/>
      <c r="D27" s="967">
        <f>SUM(D15:D26)</f>
        <v>1</v>
      </c>
      <c r="E27" s="968" t="s">
        <v>125</v>
      </c>
      <c r="F27" s="969"/>
      <c r="G27" s="967">
        <f>SUM(G15:G26)</f>
        <v>1</v>
      </c>
      <c r="H27" s="967"/>
      <c r="I27" s="1095">
        <f>SUM(I15:I26)</f>
        <v>1</v>
      </c>
      <c r="J27" s="971"/>
      <c r="K27" s="971"/>
    </row>
    <row r="30" spans="2:16" x14ac:dyDescent="0.2">
      <c r="K30" s="1074"/>
    </row>
  </sheetData>
  <sheetProtection selectLockedCells="1" selectUnlockedCells="1"/>
  <mergeCells count="36">
    <mergeCell ref="K25:K26"/>
    <mergeCell ref="E27:F27"/>
    <mergeCell ref="I13:K13"/>
    <mergeCell ref="B13:H13"/>
    <mergeCell ref="B27:C27"/>
    <mergeCell ref="B15:B22"/>
    <mergeCell ref="D15:D22"/>
    <mergeCell ref="C15:C22"/>
    <mergeCell ref="E15:E22"/>
    <mergeCell ref="E23:E24"/>
    <mergeCell ref="F23:F24"/>
    <mergeCell ref="G23:G24"/>
    <mergeCell ref="H23:H24"/>
    <mergeCell ref="I23:I24"/>
    <mergeCell ref="J23:J24"/>
    <mergeCell ref="K23:K24"/>
    <mergeCell ref="B2:B5"/>
    <mergeCell ref="C2:J2"/>
    <mergeCell ref="C3:J3"/>
    <mergeCell ref="C4:J4"/>
    <mergeCell ref="C5:G5"/>
    <mergeCell ref="H5:J5"/>
    <mergeCell ref="D23:D26"/>
    <mergeCell ref="B23:B26"/>
    <mergeCell ref="C23:C26"/>
    <mergeCell ref="C7:E7"/>
    <mergeCell ref="C8:E8"/>
    <mergeCell ref="C9:E9"/>
    <mergeCell ref="C10:E10"/>
    <mergeCell ref="C11:E11"/>
    <mergeCell ref="E25:E26"/>
    <mergeCell ref="F25:F26"/>
    <mergeCell ref="G25:G26"/>
    <mergeCell ref="H25:H26"/>
    <mergeCell ref="I25:I26"/>
    <mergeCell ref="J25:J26"/>
  </mergeCells>
  <pageMargins left="1" right="1" top="1" bottom="1" header="0.5" footer="0.5"/>
  <pageSetup scale="4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U67"/>
  <sheetViews>
    <sheetView zoomScale="90" zoomScaleNormal="90" zoomScaleSheetLayoutView="100" zoomScalePageLayoutView="70" workbookViewId="0">
      <selection activeCell="C13" sqref="C13:I13"/>
    </sheetView>
  </sheetViews>
  <sheetFormatPr baseColWidth="10" defaultRowHeight="12" x14ac:dyDescent="0.2"/>
  <cols>
    <col min="1" max="1" width="1" style="31" customWidth="1"/>
    <col min="2" max="2" width="25.42578125" style="290" customWidth="1"/>
    <col min="3" max="3" width="14.5703125" style="31" customWidth="1"/>
    <col min="4" max="4" width="20.140625" style="31" customWidth="1"/>
    <col min="5" max="5" width="16.42578125" style="31" customWidth="1"/>
    <col min="6" max="6" width="25" style="31" customWidth="1"/>
    <col min="7" max="7" width="22" style="291" customWidth="1"/>
    <col min="8" max="8" width="20.5703125" style="31" customWidth="1"/>
    <col min="9" max="9" width="22.42578125" style="31" customWidth="1"/>
    <col min="10" max="11" width="22.42578125" style="28" customWidth="1"/>
    <col min="12" max="21" width="11.42578125" style="28"/>
    <col min="22" max="16384" width="11.42578125" style="31"/>
  </cols>
  <sheetData>
    <row r="1" spans="2:21" ht="6" customHeight="1" x14ac:dyDescent="0.2"/>
    <row r="2" spans="2:21" ht="33.75" customHeight="1" x14ac:dyDescent="0.2">
      <c r="B2" s="631"/>
      <c r="C2" s="632" t="s">
        <v>487</v>
      </c>
      <c r="D2" s="632"/>
      <c r="E2" s="632"/>
      <c r="F2" s="632"/>
      <c r="G2" s="632"/>
      <c r="H2" s="632"/>
      <c r="I2" s="632"/>
      <c r="J2" s="322"/>
      <c r="L2" s="6" t="s">
        <v>35</v>
      </c>
      <c r="U2" s="31"/>
    </row>
    <row r="3" spans="2:21" ht="25.5" customHeight="1" x14ac:dyDescent="0.2">
      <c r="B3" s="631"/>
      <c r="C3" s="633" t="s">
        <v>18</v>
      </c>
      <c r="D3" s="633"/>
      <c r="E3" s="633"/>
      <c r="F3" s="633"/>
      <c r="G3" s="633"/>
      <c r="H3" s="633"/>
      <c r="I3" s="633"/>
      <c r="J3" s="322"/>
      <c r="L3" s="6" t="s">
        <v>30</v>
      </c>
      <c r="U3" s="31"/>
    </row>
    <row r="4" spans="2:21" ht="25.5" customHeight="1" x14ac:dyDescent="0.2">
      <c r="B4" s="631"/>
      <c r="C4" s="633" t="s">
        <v>0</v>
      </c>
      <c r="D4" s="633"/>
      <c r="E4" s="633"/>
      <c r="F4" s="633"/>
      <c r="G4" s="633"/>
      <c r="H4" s="633"/>
      <c r="I4" s="633"/>
      <c r="J4" s="322"/>
      <c r="L4" s="6" t="s">
        <v>36</v>
      </c>
      <c r="U4" s="31"/>
    </row>
    <row r="5" spans="2:21" ht="25.5" customHeight="1" x14ac:dyDescent="0.2">
      <c r="B5" s="631"/>
      <c r="C5" s="633" t="s">
        <v>38</v>
      </c>
      <c r="D5" s="633"/>
      <c r="E5" s="633"/>
      <c r="F5" s="633"/>
      <c r="G5" s="634" t="s">
        <v>103</v>
      </c>
      <c r="H5" s="634"/>
      <c r="I5" s="634"/>
      <c r="J5" s="322"/>
      <c r="L5" s="6" t="s">
        <v>31</v>
      </c>
      <c r="U5" s="31"/>
    </row>
    <row r="6" spans="2:21" ht="23.25" customHeight="1" x14ac:dyDescent="0.2">
      <c r="B6" s="1019" t="s">
        <v>1</v>
      </c>
      <c r="C6" s="1019"/>
      <c r="D6" s="1019"/>
      <c r="E6" s="1019"/>
      <c r="F6" s="1019"/>
      <c r="G6" s="1019"/>
      <c r="H6" s="1019"/>
      <c r="I6" s="1019"/>
      <c r="J6" s="323"/>
      <c r="K6" s="323"/>
    </row>
    <row r="7" spans="2:21" ht="24" customHeight="1" x14ac:dyDescent="0.2">
      <c r="B7" s="1020" t="s">
        <v>37</v>
      </c>
      <c r="C7" s="1020"/>
      <c r="D7" s="1020"/>
      <c r="E7" s="1020"/>
      <c r="F7" s="1020"/>
      <c r="G7" s="1020"/>
      <c r="H7" s="1020"/>
      <c r="I7" s="1020"/>
      <c r="J7" s="324"/>
      <c r="K7" s="324"/>
    </row>
    <row r="8" spans="2:21" ht="24" customHeight="1" x14ac:dyDescent="0.2">
      <c r="B8" s="565" t="s">
        <v>19</v>
      </c>
      <c r="C8" s="565"/>
      <c r="D8" s="565"/>
      <c r="E8" s="565"/>
      <c r="F8" s="565"/>
      <c r="G8" s="565"/>
      <c r="H8" s="565"/>
      <c r="I8" s="565"/>
      <c r="J8" s="324"/>
      <c r="K8" s="324"/>
      <c r="N8" s="274" t="s">
        <v>57</v>
      </c>
    </row>
    <row r="9" spans="2:21" ht="30.75" customHeight="1" x14ac:dyDescent="0.2">
      <c r="B9" s="304" t="s">
        <v>101</v>
      </c>
      <c r="C9" s="386">
        <v>6</v>
      </c>
      <c r="D9" s="1025" t="s">
        <v>102</v>
      </c>
      <c r="E9" s="1025"/>
      <c r="F9" s="575" t="s">
        <v>483</v>
      </c>
      <c r="G9" s="575"/>
      <c r="H9" s="575"/>
      <c r="I9" s="575"/>
      <c r="J9" s="325"/>
      <c r="K9" s="325"/>
      <c r="M9" s="6" t="s">
        <v>22</v>
      </c>
      <c r="N9" s="274" t="s">
        <v>58</v>
      </c>
    </row>
    <row r="10" spans="2:21" ht="30.75" customHeight="1" x14ac:dyDescent="0.2">
      <c r="B10" s="304" t="s">
        <v>41</v>
      </c>
      <c r="C10" s="386" t="s">
        <v>89</v>
      </c>
      <c r="D10" s="1025" t="s">
        <v>40</v>
      </c>
      <c r="E10" s="1025"/>
      <c r="F10" s="547" t="s">
        <v>567</v>
      </c>
      <c r="G10" s="547"/>
      <c r="H10" s="277" t="s">
        <v>46</v>
      </c>
      <c r="I10" s="326" t="s">
        <v>89</v>
      </c>
      <c r="J10" s="327"/>
      <c r="K10" s="327"/>
      <c r="M10" s="6" t="s">
        <v>23</v>
      </c>
      <c r="N10" s="274" t="s">
        <v>59</v>
      </c>
    </row>
    <row r="11" spans="2:21" ht="30.75" customHeight="1" x14ac:dyDescent="0.2">
      <c r="B11" s="304" t="s">
        <v>47</v>
      </c>
      <c r="C11" s="606" t="s">
        <v>421</v>
      </c>
      <c r="D11" s="606"/>
      <c r="E11" s="606"/>
      <c r="F11" s="606"/>
      <c r="G11" s="277" t="s">
        <v>48</v>
      </c>
      <c r="H11" s="614">
        <v>7544</v>
      </c>
      <c r="I11" s="614"/>
      <c r="J11" s="328"/>
      <c r="K11" s="328"/>
      <c r="M11" s="6" t="s">
        <v>24</v>
      </c>
      <c r="N11" s="274" t="s">
        <v>60</v>
      </c>
    </row>
    <row r="12" spans="2:21" ht="30.75" customHeight="1" x14ac:dyDescent="0.2">
      <c r="B12" s="304" t="s">
        <v>49</v>
      </c>
      <c r="C12" s="1096" t="s">
        <v>22</v>
      </c>
      <c r="D12" s="1097"/>
      <c r="E12" s="1097"/>
      <c r="F12" s="1097"/>
      <c r="G12" s="277" t="s">
        <v>50</v>
      </c>
      <c r="H12" s="612" t="s">
        <v>422</v>
      </c>
      <c r="I12" s="612"/>
      <c r="J12" s="329"/>
      <c r="K12" s="329"/>
      <c r="M12" s="7" t="s">
        <v>25</v>
      </c>
    </row>
    <row r="13" spans="2:21" ht="30.75" customHeight="1" x14ac:dyDescent="0.2">
      <c r="B13" s="304" t="s">
        <v>51</v>
      </c>
      <c r="C13" s="610" t="s">
        <v>97</v>
      </c>
      <c r="D13" s="610"/>
      <c r="E13" s="610"/>
      <c r="F13" s="610"/>
      <c r="G13" s="610"/>
      <c r="H13" s="610"/>
      <c r="I13" s="610"/>
      <c r="J13" s="330"/>
      <c r="K13" s="330"/>
      <c r="M13" s="7"/>
    </row>
    <row r="14" spans="2:21" ht="30.75" customHeight="1" x14ac:dyDescent="0.2">
      <c r="B14" s="304" t="s">
        <v>52</v>
      </c>
      <c r="C14" s="538" t="str">
        <f>+'Sección 1. Metas - Magnitud'!E15</f>
        <v>256 - Lograr un índice nivel medio de desarrollo institucional en el sector movilidad</v>
      </c>
      <c r="D14" s="538"/>
      <c r="E14" s="538"/>
      <c r="F14" s="538"/>
      <c r="G14" s="538"/>
      <c r="H14" s="538"/>
      <c r="I14" s="538"/>
      <c r="J14" s="327"/>
      <c r="K14" s="327"/>
      <c r="M14" s="7"/>
      <c r="N14" s="274" t="s">
        <v>88</v>
      </c>
    </row>
    <row r="15" spans="2:21" ht="30.75" customHeight="1" x14ac:dyDescent="0.2">
      <c r="B15" s="304" t="s">
        <v>53</v>
      </c>
      <c r="C15" s="537" t="s">
        <v>494</v>
      </c>
      <c r="D15" s="537"/>
      <c r="E15" s="537"/>
      <c r="F15" s="537"/>
      <c r="G15" s="277" t="s">
        <v>54</v>
      </c>
      <c r="H15" s="538" t="s">
        <v>32</v>
      </c>
      <c r="I15" s="538"/>
      <c r="J15" s="327"/>
      <c r="K15" s="327"/>
      <c r="M15" s="7" t="s">
        <v>26</v>
      </c>
      <c r="N15" s="274" t="s">
        <v>89</v>
      </c>
    </row>
    <row r="16" spans="2:21" ht="30.75" customHeight="1" x14ac:dyDescent="0.2">
      <c r="B16" s="304" t="s">
        <v>55</v>
      </c>
      <c r="C16" s="1022" t="s">
        <v>435</v>
      </c>
      <c r="D16" s="1022"/>
      <c r="E16" s="1022"/>
      <c r="F16" s="1022"/>
      <c r="G16" s="277" t="s">
        <v>56</v>
      </c>
      <c r="H16" s="538" t="s">
        <v>57</v>
      </c>
      <c r="I16" s="538"/>
      <c r="J16" s="327"/>
      <c r="K16" s="327"/>
      <c r="M16" s="7" t="s">
        <v>27</v>
      </c>
    </row>
    <row r="17" spans="2:14" ht="40.5" customHeight="1" x14ac:dyDescent="0.2">
      <c r="B17" s="304" t="s">
        <v>61</v>
      </c>
      <c r="C17" s="753" t="s">
        <v>456</v>
      </c>
      <c r="D17" s="753"/>
      <c r="E17" s="753"/>
      <c r="F17" s="753"/>
      <c r="G17" s="753"/>
      <c r="H17" s="753"/>
      <c r="I17" s="753"/>
      <c r="J17" s="330"/>
      <c r="K17" s="330"/>
      <c r="M17" s="7" t="s">
        <v>28</v>
      </c>
      <c r="N17" s="274" t="s">
        <v>90</v>
      </c>
    </row>
    <row r="18" spans="2:14" ht="30.75" customHeight="1" x14ac:dyDescent="0.2">
      <c r="B18" s="304" t="s">
        <v>62</v>
      </c>
      <c r="C18" s="575" t="s">
        <v>457</v>
      </c>
      <c r="D18" s="575"/>
      <c r="E18" s="575"/>
      <c r="F18" s="575"/>
      <c r="G18" s="575"/>
      <c r="H18" s="575"/>
      <c r="I18" s="575"/>
      <c r="J18" s="331"/>
      <c r="K18" s="331"/>
      <c r="M18" s="7" t="s">
        <v>29</v>
      </c>
      <c r="N18" s="274" t="s">
        <v>91</v>
      </c>
    </row>
    <row r="19" spans="2:14" ht="30.75" customHeight="1" x14ac:dyDescent="0.2">
      <c r="B19" s="304" t="s">
        <v>63</v>
      </c>
      <c r="C19" s="641" t="s">
        <v>460</v>
      </c>
      <c r="D19" s="641"/>
      <c r="E19" s="641"/>
      <c r="F19" s="641"/>
      <c r="G19" s="641"/>
      <c r="H19" s="641"/>
      <c r="I19" s="641"/>
      <c r="J19" s="332"/>
      <c r="K19" s="332"/>
      <c r="M19" s="7"/>
      <c r="N19" s="274" t="s">
        <v>92</v>
      </c>
    </row>
    <row r="20" spans="2:14" ht="30.75" customHeight="1" x14ac:dyDescent="0.2">
      <c r="B20" s="304" t="s">
        <v>64</v>
      </c>
      <c r="C20" s="588" t="s">
        <v>424</v>
      </c>
      <c r="D20" s="588"/>
      <c r="E20" s="588"/>
      <c r="F20" s="588"/>
      <c r="G20" s="588"/>
      <c r="H20" s="588"/>
      <c r="I20" s="588"/>
      <c r="J20" s="333"/>
      <c r="K20" s="333"/>
      <c r="M20" s="7" t="s">
        <v>32</v>
      </c>
      <c r="N20" s="274" t="s">
        <v>93</v>
      </c>
    </row>
    <row r="21" spans="2:14" ht="27.75" customHeight="1" x14ac:dyDescent="0.2">
      <c r="B21" s="1025" t="s">
        <v>65</v>
      </c>
      <c r="C21" s="603" t="s">
        <v>42</v>
      </c>
      <c r="D21" s="603"/>
      <c r="E21" s="603"/>
      <c r="F21" s="604" t="s">
        <v>43</v>
      </c>
      <c r="G21" s="604"/>
      <c r="H21" s="604"/>
      <c r="I21" s="604"/>
      <c r="J21" s="334"/>
      <c r="K21" s="334"/>
      <c r="M21" s="7" t="s">
        <v>33</v>
      </c>
      <c r="N21" s="274" t="s">
        <v>94</v>
      </c>
    </row>
    <row r="22" spans="2:14" ht="27" customHeight="1" x14ac:dyDescent="0.2">
      <c r="B22" s="1025"/>
      <c r="C22" s="641" t="s">
        <v>459</v>
      </c>
      <c r="D22" s="641"/>
      <c r="E22" s="641"/>
      <c r="F22" s="641" t="s">
        <v>528</v>
      </c>
      <c r="G22" s="641"/>
      <c r="H22" s="641"/>
      <c r="I22" s="641"/>
      <c r="J22" s="332"/>
      <c r="K22" s="332"/>
      <c r="M22" s="7" t="s">
        <v>34</v>
      </c>
      <c r="N22" s="274" t="s">
        <v>95</v>
      </c>
    </row>
    <row r="23" spans="2:14" ht="39.75" customHeight="1" x14ac:dyDescent="0.2">
      <c r="B23" s="304" t="s">
        <v>66</v>
      </c>
      <c r="C23" s="547" t="s">
        <v>458</v>
      </c>
      <c r="D23" s="547"/>
      <c r="E23" s="547"/>
      <c r="F23" s="547" t="s">
        <v>458</v>
      </c>
      <c r="G23" s="547"/>
      <c r="H23" s="547"/>
      <c r="I23" s="547"/>
      <c r="J23" s="327"/>
      <c r="K23" s="327"/>
      <c r="M23" s="7"/>
      <c r="N23" s="274" t="s">
        <v>96</v>
      </c>
    </row>
    <row r="24" spans="2:14" ht="44.25" customHeight="1" x14ac:dyDescent="0.2">
      <c r="B24" s="304" t="s">
        <v>67</v>
      </c>
      <c r="C24" s="1098" t="s">
        <v>461</v>
      </c>
      <c r="D24" s="1098"/>
      <c r="E24" s="1098"/>
      <c r="F24" s="641" t="s">
        <v>462</v>
      </c>
      <c r="G24" s="641"/>
      <c r="H24" s="641"/>
      <c r="I24" s="641"/>
      <c r="J24" s="331"/>
      <c r="K24" s="331"/>
      <c r="M24" s="8"/>
      <c r="N24" s="274" t="s">
        <v>97</v>
      </c>
    </row>
    <row r="25" spans="2:14" ht="29.25" customHeight="1" x14ac:dyDescent="0.2">
      <c r="B25" s="304" t="s">
        <v>68</v>
      </c>
      <c r="C25" s="755">
        <v>43466</v>
      </c>
      <c r="D25" s="537"/>
      <c r="E25" s="537"/>
      <c r="F25" s="277" t="s">
        <v>99</v>
      </c>
      <c r="G25" s="1026" t="s">
        <v>425</v>
      </c>
      <c r="H25" s="1026"/>
      <c r="I25" s="1026"/>
      <c r="J25" s="335"/>
      <c r="K25" s="335"/>
      <c r="M25" s="8"/>
    </row>
    <row r="26" spans="2:14" ht="27" customHeight="1" x14ac:dyDescent="0.2">
      <c r="B26" s="304" t="s">
        <v>98</v>
      </c>
      <c r="C26" s="755">
        <v>43830</v>
      </c>
      <c r="D26" s="537"/>
      <c r="E26" s="537"/>
      <c r="F26" s="277" t="s">
        <v>69</v>
      </c>
      <c r="G26" s="1027">
        <v>1</v>
      </c>
      <c r="H26" s="1027"/>
      <c r="I26" s="1027"/>
      <c r="J26" s="336"/>
      <c r="K26" s="336"/>
      <c r="M26" s="8"/>
    </row>
    <row r="27" spans="2:14" ht="47.25" customHeight="1" x14ac:dyDescent="0.2">
      <c r="B27" s="304" t="s">
        <v>100</v>
      </c>
      <c r="C27" s="1099" t="s">
        <v>28</v>
      </c>
      <c r="D27" s="1097"/>
      <c r="E27" s="1097"/>
      <c r="F27" s="1100" t="s">
        <v>70</v>
      </c>
      <c r="G27" s="1026" t="s">
        <v>425</v>
      </c>
      <c r="H27" s="1026"/>
      <c r="I27" s="1026"/>
      <c r="J27" s="334"/>
      <c r="K27" s="334"/>
      <c r="M27" s="8"/>
    </row>
    <row r="28" spans="2:14" ht="30" customHeight="1" x14ac:dyDescent="0.2">
      <c r="B28" s="527" t="s">
        <v>20</v>
      </c>
      <c r="C28" s="527"/>
      <c r="D28" s="527"/>
      <c r="E28" s="527"/>
      <c r="F28" s="527"/>
      <c r="G28" s="527"/>
      <c r="H28" s="527"/>
      <c r="I28" s="527"/>
      <c r="J28" s="324"/>
      <c r="K28" s="324"/>
      <c r="M28" s="8"/>
    </row>
    <row r="29" spans="2:14" ht="56.25" customHeight="1" x14ac:dyDescent="0.2">
      <c r="B29" s="392" t="s">
        <v>2</v>
      </c>
      <c r="C29" s="392" t="s">
        <v>71</v>
      </c>
      <c r="D29" s="392" t="s">
        <v>44</v>
      </c>
      <c r="E29" s="392" t="s">
        <v>72</v>
      </c>
      <c r="F29" s="392" t="s">
        <v>45</v>
      </c>
      <c r="G29" s="297" t="s">
        <v>13</v>
      </c>
      <c r="H29" s="297" t="s">
        <v>14</v>
      </c>
      <c r="I29" s="392" t="s">
        <v>15</v>
      </c>
      <c r="J29" s="332"/>
      <c r="K29" s="332"/>
      <c r="M29" s="8"/>
    </row>
    <row r="30" spans="2:14" ht="19.5" customHeight="1" x14ac:dyDescent="0.2">
      <c r="B30" s="1101" t="s">
        <v>3</v>
      </c>
      <c r="C30" s="376">
        <v>0</v>
      </c>
      <c r="D30" s="377">
        <f>+C30</f>
        <v>0</v>
      </c>
      <c r="E30" s="1102">
        <v>72000000</v>
      </c>
      <c r="F30" s="1103">
        <f>+E30</f>
        <v>72000000</v>
      </c>
      <c r="G30" s="378">
        <f>+C30/$E$30</f>
        <v>0</v>
      </c>
      <c r="H30" s="379">
        <f>+D30/$F$30</f>
        <v>0</v>
      </c>
      <c r="I30" s="379">
        <f>+H30/$G$26</f>
        <v>0</v>
      </c>
      <c r="J30" s="337"/>
      <c r="K30" s="337"/>
      <c r="M30" s="8"/>
    </row>
    <row r="31" spans="2:14" ht="19.5" customHeight="1" x14ac:dyDescent="0.2">
      <c r="B31" s="1101" t="s">
        <v>4</v>
      </c>
      <c r="C31" s="376">
        <v>0</v>
      </c>
      <c r="D31" s="377">
        <f>+D30+C31</f>
        <v>0</v>
      </c>
      <c r="E31" s="1102"/>
      <c r="F31" s="1103"/>
      <c r="G31" s="378">
        <f t="shared" ref="G31:G41" si="0">+C31/$E$30</f>
        <v>0</v>
      </c>
      <c r="H31" s="379">
        <f t="shared" ref="H31:H41" si="1">+D31/$F$30</f>
        <v>0</v>
      </c>
      <c r="I31" s="379">
        <f t="shared" ref="I31:I41" si="2">+H31/$G$26</f>
        <v>0</v>
      </c>
      <c r="J31" s="337"/>
      <c r="K31" s="337"/>
      <c r="M31" s="8"/>
    </row>
    <row r="32" spans="2:14" ht="19.5" customHeight="1" x14ac:dyDescent="0.2">
      <c r="B32" s="1101" t="s">
        <v>5</v>
      </c>
      <c r="C32" s="376">
        <v>0</v>
      </c>
      <c r="D32" s="377">
        <f t="shared" ref="D32:D41" si="3">+D31+C32</f>
        <v>0</v>
      </c>
      <c r="E32" s="1102"/>
      <c r="F32" s="1103"/>
      <c r="G32" s="378">
        <f t="shared" si="0"/>
        <v>0</v>
      </c>
      <c r="H32" s="379">
        <f t="shared" si="1"/>
        <v>0</v>
      </c>
      <c r="I32" s="379">
        <f t="shared" si="2"/>
        <v>0</v>
      </c>
      <c r="J32" s="337"/>
      <c r="K32" s="337"/>
      <c r="M32" s="8"/>
    </row>
    <row r="33" spans="2:11" ht="19.5" customHeight="1" x14ac:dyDescent="0.2">
      <c r="B33" s="1101" t="s">
        <v>6</v>
      </c>
      <c r="C33" s="376">
        <v>0</v>
      </c>
      <c r="D33" s="377">
        <f t="shared" si="3"/>
        <v>0</v>
      </c>
      <c r="E33" s="1102"/>
      <c r="F33" s="1103"/>
      <c r="G33" s="378">
        <f t="shared" si="0"/>
        <v>0</v>
      </c>
      <c r="H33" s="379">
        <f t="shared" si="1"/>
        <v>0</v>
      </c>
      <c r="I33" s="379">
        <f t="shared" si="2"/>
        <v>0</v>
      </c>
      <c r="J33" s="337"/>
      <c r="K33" s="337"/>
    </row>
    <row r="34" spans="2:11" ht="19.5" customHeight="1" x14ac:dyDescent="0.2">
      <c r="B34" s="1101" t="s">
        <v>7</v>
      </c>
      <c r="C34" s="376">
        <v>0</v>
      </c>
      <c r="D34" s="377">
        <f t="shared" si="3"/>
        <v>0</v>
      </c>
      <c r="E34" s="1102"/>
      <c r="F34" s="1103"/>
      <c r="G34" s="378">
        <f t="shared" si="0"/>
        <v>0</v>
      </c>
      <c r="H34" s="379">
        <f t="shared" si="1"/>
        <v>0</v>
      </c>
      <c r="I34" s="379">
        <f t="shared" si="2"/>
        <v>0</v>
      </c>
      <c r="J34" s="337"/>
      <c r="K34" s="337"/>
    </row>
    <row r="35" spans="2:11" ht="19.5" customHeight="1" x14ac:dyDescent="0.2">
      <c r="B35" s="1101" t="s">
        <v>8</v>
      </c>
      <c r="C35" s="376">
        <v>0</v>
      </c>
      <c r="D35" s="377">
        <f t="shared" si="3"/>
        <v>0</v>
      </c>
      <c r="E35" s="1102"/>
      <c r="F35" s="1103"/>
      <c r="G35" s="378">
        <f t="shared" si="0"/>
        <v>0</v>
      </c>
      <c r="H35" s="379">
        <f t="shared" si="1"/>
        <v>0</v>
      </c>
      <c r="I35" s="379">
        <f t="shared" si="2"/>
        <v>0</v>
      </c>
      <c r="J35" s="337"/>
      <c r="K35" s="337"/>
    </row>
    <row r="36" spans="2:11" ht="19.5" customHeight="1" x14ac:dyDescent="0.2">
      <c r="B36" s="1101" t="s">
        <v>9</v>
      </c>
      <c r="C36" s="376">
        <v>0</v>
      </c>
      <c r="D36" s="377">
        <f t="shared" si="3"/>
        <v>0</v>
      </c>
      <c r="E36" s="1102"/>
      <c r="F36" s="1103"/>
      <c r="G36" s="378">
        <f t="shared" si="0"/>
        <v>0</v>
      </c>
      <c r="H36" s="379">
        <f t="shared" si="1"/>
        <v>0</v>
      </c>
      <c r="I36" s="379">
        <f t="shared" si="2"/>
        <v>0</v>
      </c>
      <c r="J36" s="337"/>
      <c r="K36" s="337"/>
    </row>
    <row r="37" spans="2:11" ht="19.5" customHeight="1" x14ac:dyDescent="0.2">
      <c r="B37" s="1101" t="s">
        <v>10</v>
      </c>
      <c r="C37" s="376">
        <v>0</v>
      </c>
      <c r="D37" s="377">
        <f t="shared" si="3"/>
        <v>0</v>
      </c>
      <c r="E37" s="1102"/>
      <c r="F37" s="1103"/>
      <c r="G37" s="378">
        <f t="shared" si="0"/>
        <v>0</v>
      </c>
      <c r="H37" s="379">
        <f t="shared" si="1"/>
        <v>0</v>
      </c>
      <c r="I37" s="379">
        <f t="shared" si="2"/>
        <v>0</v>
      </c>
      <c r="J37" s="337"/>
      <c r="K37" s="337"/>
    </row>
    <row r="38" spans="2:11" ht="19.5" customHeight="1" x14ac:dyDescent="0.2">
      <c r="B38" s="1101" t="s">
        <v>11</v>
      </c>
      <c r="C38" s="376">
        <v>72000000</v>
      </c>
      <c r="D38" s="377">
        <f t="shared" si="3"/>
        <v>72000000</v>
      </c>
      <c r="E38" s="1102"/>
      <c r="F38" s="1103"/>
      <c r="G38" s="378">
        <f t="shared" si="0"/>
        <v>1</v>
      </c>
      <c r="H38" s="379">
        <f t="shared" si="1"/>
        <v>1</v>
      </c>
      <c r="I38" s="379">
        <f t="shared" si="2"/>
        <v>1</v>
      </c>
      <c r="J38" s="337"/>
      <c r="K38" s="337"/>
    </row>
    <row r="39" spans="2:11" ht="19.5" customHeight="1" x14ac:dyDescent="0.2">
      <c r="B39" s="1101" t="s">
        <v>12</v>
      </c>
      <c r="C39" s="376">
        <v>0</v>
      </c>
      <c r="D39" s="377">
        <f t="shared" si="3"/>
        <v>72000000</v>
      </c>
      <c r="E39" s="1102"/>
      <c r="F39" s="1103"/>
      <c r="G39" s="378">
        <f t="shared" si="0"/>
        <v>0</v>
      </c>
      <c r="H39" s="379">
        <f t="shared" si="1"/>
        <v>1</v>
      </c>
      <c r="I39" s="379">
        <f t="shared" si="2"/>
        <v>1</v>
      </c>
      <c r="J39" s="337"/>
      <c r="K39" s="337"/>
    </row>
    <row r="40" spans="2:11" ht="19.5" customHeight="1" x14ac:dyDescent="0.2">
      <c r="B40" s="1101" t="s">
        <v>16</v>
      </c>
      <c r="C40" s="376">
        <v>0</v>
      </c>
      <c r="D40" s="377">
        <f t="shared" si="3"/>
        <v>72000000</v>
      </c>
      <c r="E40" s="1102"/>
      <c r="F40" s="1103"/>
      <c r="G40" s="378">
        <f t="shared" si="0"/>
        <v>0</v>
      </c>
      <c r="H40" s="379">
        <f t="shared" si="1"/>
        <v>1</v>
      </c>
      <c r="I40" s="379">
        <f t="shared" si="2"/>
        <v>1</v>
      </c>
      <c r="J40" s="337"/>
      <c r="K40" s="337"/>
    </row>
    <row r="41" spans="2:11" ht="19.5" customHeight="1" x14ac:dyDescent="0.2">
      <c r="B41" s="1101" t="s">
        <v>17</v>
      </c>
      <c r="C41" s="376">
        <v>0</v>
      </c>
      <c r="D41" s="377">
        <f t="shared" si="3"/>
        <v>72000000</v>
      </c>
      <c r="E41" s="1102"/>
      <c r="F41" s="1103"/>
      <c r="G41" s="378">
        <f t="shared" si="0"/>
        <v>0</v>
      </c>
      <c r="H41" s="379">
        <f t="shared" si="1"/>
        <v>1</v>
      </c>
      <c r="I41" s="379">
        <f t="shared" si="2"/>
        <v>1</v>
      </c>
      <c r="J41" s="337"/>
      <c r="K41" s="337"/>
    </row>
    <row r="42" spans="2:11" ht="54" customHeight="1" x14ac:dyDescent="0.2">
      <c r="B42" s="392" t="s">
        <v>73</v>
      </c>
      <c r="C42" s="754" t="s">
        <v>546</v>
      </c>
      <c r="D42" s="754"/>
      <c r="E42" s="754"/>
      <c r="F42" s="754"/>
      <c r="G42" s="754"/>
      <c r="H42" s="754"/>
      <c r="I42" s="754"/>
      <c r="J42" s="338"/>
      <c r="K42" s="338"/>
    </row>
    <row r="43" spans="2:11" ht="29.25" customHeight="1" x14ac:dyDescent="0.2">
      <c r="B43" s="527" t="s">
        <v>21</v>
      </c>
      <c r="C43" s="527"/>
      <c r="D43" s="527"/>
      <c r="E43" s="527"/>
      <c r="F43" s="527"/>
      <c r="G43" s="527"/>
      <c r="H43" s="527"/>
      <c r="I43" s="527"/>
      <c r="J43" s="324"/>
      <c r="K43" s="324"/>
    </row>
    <row r="44" spans="2:11" ht="40.5" customHeight="1" x14ac:dyDescent="0.2">
      <c r="B44" s="1104"/>
      <c r="C44" s="1104"/>
      <c r="D44" s="1104"/>
      <c r="E44" s="1104"/>
      <c r="F44" s="1104"/>
      <c r="G44" s="1104"/>
      <c r="H44" s="1104"/>
      <c r="I44" s="1104"/>
      <c r="J44" s="324"/>
      <c r="K44" s="324"/>
    </row>
    <row r="45" spans="2:11" ht="40.5" customHeight="1" x14ac:dyDescent="0.2">
      <c r="B45" s="1104"/>
      <c r="C45" s="1104"/>
      <c r="D45" s="1104"/>
      <c r="E45" s="1104"/>
      <c r="F45" s="1104"/>
      <c r="G45" s="1104"/>
      <c r="H45" s="1104"/>
      <c r="I45" s="1104"/>
      <c r="J45" s="338"/>
      <c r="K45" s="338"/>
    </row>
    <row r="46" spans="2:11" ht="40.5" customHeight="1" x14ac:dyDescent="0.2">
      <c r="B46" s="1104"/>
      <c r="C46" s="1104"/>
      <c r="D46" s="1104"/>
      <c r="E46" s="1104"/>
      <c r="F46" s="1104"/>
      <c r="G46" s="1104"/>
      <c r="H46" s="1104"/>
      <c r="I46" s="1104"/>
      <c r="J46" s="338"/>
      <c r="K46" s="338"/>
    </row>
    <row r="47" spans="2:11" ht="40.5" customHeight="1" x14ac:dyDescent="0.2">
      <c r="B47" s="1104"/>
      <c r="C47" s="1104"/>
      <c r="D47" s="1104"/>
      <c r="E47" s="1104"/>
      <c r="F47" s="1104"/>
      <c r="G47" s="1104"/>
      <c r="H47" s="1104"/>
      <c r="I47" s="1104"/>
      <c r="J47" s="338"/>
      <c r="K47" s="338"/>
    </row>
    <row r="48" spans="2:11" ht="21" customHeight="1" x14ac:dyDescent="0.2">
      <c r="B48" s="1104"/>
      <c r="C48" s="1104"/>
      <c r="D48" s="1104"/>
      <c r="E48" s="1104"/>
      <c r="F48" s="1104"/>
      <c r="G48" s="1104"/>
      <c r="H48" s="1104"/>
      <c r="I48" s="1104"/>
      <c r="J48" s="323"/>
      <c r="K48" s="323"/>
    </row>
    <row r="49" spans="2:11" ht="34.5" customHeight="1" x14ac:dyDescent="0.2">
      <c r="B49" s="392" t="s">
        <v>74</v>
      </c>
      <c r="C49" s="754" t="s">
        <v>549</v>
      </c>
      <c r="D49" s="754"/>
      <c r="E49" s="754"/>
      <c r="F49" s="754"/>
      <c r="G49" s="754"/>
      <c r="H49" s="754"/>
      <c r="I49" s="754"/>
      <c r="J49" s="339"/>
      <c r="K49" s="339"/>
    </row>
    <row r="50" spans="2:11" ht="34.5" customHeight="1" x14ac:dyDescent="0.2">
      <c r="B50" s="250" t="s">
        <v>75</v>
      </c>
      <c r="C50" s="756" t="s">
        <v>500</v>
      </c>
      <c r="D50" s="756"/>
      <c r="E50" s="756"/>
      <c r="F50" s="756"/>
      <c r="G50" s="756"/>
      <c r="H50" s="756"/>
      <c r="I50" s="756"/>
      <c r="J50" s="339"/>
      <c r="K50" s="339"/>
    </row>
    <row r="51" spans="2:11" ht="34.5" customHeight="1" x14ac:dyDescent="0.2">
      <c r="B51" s="390" t="s">
        <v>76</v>
      </c>
      <c r="C51" s="757" t="s">
        <v>527</v>
      </c>
      <c r="D51" s="757"/>
      <c r="E51" s="757"/>
      <c r="F51" s="757"/>
      <c r="G51" s="757"/>
      <c r="H51" s="757"/>
      <c r="I51" s="757"/>
      <c r="J51" s="339"/>
      <c r="K51" s="339"/>
    </row>
    <row r="52" spans="2:11" ht="29.25" customHeight="1" x14ac:dyDescent="0.2">
      <c r="B52" s="565" t="s">
        <v>39</v>
      </c>
      <c r="C52" s="565"/>
      <c r="D52" s="565"/>
      <c r="E52" s="565"/>
      <c r="F52" s="565"/>
      <c r="G52" s="565"/>
      <c r="H52" s="565"/>
      <c r="I52" s="565"/>
      <c r="J52" s="339"/>
      <c r="K52" s="339"/>
    </row>
    <row r="53" spans="2:11" ht="33" customHeight="1" x14ac:dyDescent="0.2">
      <c r="B53" s="590" t="s">
        <v>77</v>
      </c>
      <c r="C53" s="388" t="s">
        <v>78</v>
      </c>
      <c r="D53" s="591" t="s">
        <v>79</v>
      </c>
      <c r="E53" s="591"/>
      <c r="F53" s="591"/>
      <c r="G53" s="591" t="s">
        <v>80</v>
      </c>
      <c r="H53" s="591"/>
      <c r="I53" s="591"/>
      <c r="J53" s="332"/>
      <c r="K53" s="332"/>
    </row>
    <row r="54" spans="2:11" ht="53.25" customHeight="1" x14ac:dyDescent="0.2">
      <c r="B54" s="590"/>
      <c r="C54" s="308">
        <v>43650</v>
      </c>
      <c r="D54" s="575" t="s">
        <v>536</v>
      </c>
      <c r="E54" s="575"/>
      <c r="F54" s="575"/>
      <c r="G54" s="567" t="s">
        <v>539</v>
      </c>
      <c r="H54" s="567"/>
      <c r="I54" s="567"/>
      <c r="J54" s="332"/>
      <c r="K54" s="332"/>
    </row>
    <row r="55" spans="2:11" ht="31.5" customHeight="1" x14ac:dyDescent="0.2">
      <c r="B55" s="387" t="s">
        <v>81</v>
      </c>
      <c r="C55" s="547" t="s">
        <v>535</v>
      </c>
      <c r="D55" s="547"/>
      <c r="E55" s="546" t="s">
        <v>82</v>
      </c>
      <c r="F55" s="546"/>
      <c r="G55" s="547" t="s">
        <v>428</v>
      </c>
      <c r="H55" s="547"/>
      <c r="I55" s="547"/>
      <c r="J55" s="327"/>
      <c r="K55" s="327"/>
    </row>
    <row r="56" spans="2:11" ht="31.5" customHeight="1" x14ac:dyDescent="0.2">
      <c r="B56" s="387" t="s">
        <v>83</v>
      </c>
      <c r="C56" s="575" t="s">
        <v>427</v>
      </c>
      <c r="D56" s="575"/>
      <c r="E56" s="590" t="s">
        <v>87</v>
      </c>
      <c r="F56" s="590"/>
      <c r="G56" s="547" t="s">
        <v>427</v>
      </c>
      <c r="H56" s="547"/>
      <c r="I56" s="547"/>
      <c r="J56" s="327"/>
      <c r="K56" s="327"/>
    </row>
    <row r="57" spans="2:11" ht="31.5" customHeight="1" x14ac:dyDescent="0.2">
      <c r="B57" s="387" t="s">
        <v>85</v>
      </c>
      <c r="C57" s="631"/>
      <c r="D57" s="631"/>
      <c r="E57" s="1025" t="s">
        <v>84</v>
      </c>
      <c r="F57" s="1025"/>
      <c r="G57" s="575"/>
      <c r="H57" s="575"/>
      <c r="I57" s="575"/>
      <c r="J57" s="340"/>
      <c r="K57" s="340"/>
    </row>
    <row r="58" spans="2:11" ht="31.5" customHeight="1" x14ac:dyDescent="0.2">
      <c r="B58" s="387" t="s">
        <v>86</v>
      </c>
      <c r="C58" s="575"/>
      <c r="D58" s="575"/>
      <c r="E58" s="1025"/>
      <c r="F58" s="1025"/>
      <c r="G58" s="575"/>
      <c r="H58" s="575"/>
      <c r="I58" s="575"/>
      <c r="J58" s="340"/>
      <c r="K58" s="340"/>
    </row>
    <row r="59" spans="2:11" hidden="1" x14ac:dyDescent="0.2">
      <c r="B59" s="31"/>
      <c r="G59" s="31"/>
      <c r="I59" s="248"/>
      <c r="J59" s="341"/>
      <c r="K59" s="341"/>
    </row>
    <row r="60" spans="2:11" hidden="1" x14ac:dyDescent="0.2">
      <c r="B60" s="284"/>
      <c r="C60" s="285"/>
      <c r="D60" s="285"/>
      <c r="E60" s="286"/>
      <c r="F60" s="286"/>
      <c r="G60" s="287"/>
      <c r="H60" s="288"/>
      <c r="I60" s="285"/>
      <c r="J60" s="342"/>
      <c r="K60" s="342"/>
    </row>
    <row r="61" spans="2:11" hidden="1" x14ac:dyDescent="0.2">
      <c r="B61" s="284"/>
      <c r="C61" s="285"/>
      <c r="D61" s="285"/>
      <c r="E61" s="286"/>
      <c r="F61" s="286"/>
      <c r="G61" s="287"/>
      <c r="H61" s="288"/>
      <c r="I61" s="285"/>
      <c r="J61" s="342"/>
      <c r="K61" s="342"/>
    </row>
    <row r="62" spans="2:11" hidden="1" x14ac:dyDescent="0.2">
      <c r="B62" s="284"/>
      <c r="C62" s="285"/>
      <c r="D62" s="285"/>
      <c r="E62" s="286"/>
      <c r="F62" s="286"/>
      <c r="G62" s="287"/>
      <c r="H62" s="288"/>
      <c r="I62" s="285"/>
      <c r="J62" s="342"/>
      <c r="K62" s="342"/>
    </row>
    <row r="63" spans="2:11" hidden="1" x14ac:dyDescent="0.2">
      <c r="B63" s="284"/>
      <c r="C63" s="285"/>
      <c r="D63" s="285"/>
      <c r="E63" s="286"/>
      <c r="F63" s="286"/>
      <c r="G63" s="287"/>
      <c r="H63" s="288"/>
      <c r="I63" s="285"/>
      <c r="J63" s="342"/>
      <c r="K63" s="342"/>
    </row>
    <row r="64" spans="2:11" hidden="1" x14ac:dyDescent="0.2">
      <c r="B64" s="284"/>
      <c r="C64" s="285"/>
      <c r="D64" s="285"/>
      <c r="E64" s="286"/>
      <c r="F64" s="286"/>
      <c r="G64" s="287"/>
      <c r="H64" s="288"/>
      <c r="I64" s="285"/>
      <c r="J64" s="342"/>
      <c r="K64" s="342"/>
    </row>
    <row r="65" spans="2:11" hidden="1" x14ac:dyDescent="0.2">
      <c r="B65" s="284"/>
      <c r="C65" s="285"/>
      <c r="D65" s="285"/>
      <c r="E65" s="286"/>
      <c r="F65" s="286"/>
      <c r="G65" s="287"/>
      <c r="H65" s="288"/>
      <c r="I65" s="285"/>
      <c r="J65" s="342"/>
      <c r="K65" s="342"/>
    </row>
    <row r="66" spans="2:11" hidden="1" x14ac:dyDescent="0.2">
      <c r="B66" s="284"/>
      <c r="C66" s="285"/>
      <c r="D66" s="285"/>
      <c r="E66" s="286"/>
      <c r="F66" s="286"/>
      <c r="G66" s="287"/>
      <c r="H66" s="288"/>
      <c r="I66" s="285"/>
      <c r="J66" s="342"/>
      <c r="K66" s="342"/>
    </row>
    <row r="67" spans="2:11" hidden="1" x14ac:dyDescent="0.2">
      <c r="B67" s="284"/>
      <c r="C67" s="285"/>
      <c r="D67" s="285"/>
      <c r="E67" s="286"/>
      <c r="F67" s="286"/>
      <c r="G67" s="287"/>
      <c r="H67" s="288"/>
      <c r="I67" s="285"/>
      <c r="J67" s="342"/>
      <c r="K67" s="342"/>
    </row>
  </sheetData>
  <sheetProtection formatCells="0" formatColumns="0" formatRows="0"/>
  <dataConsolidate/>
  <mergeCells count="67">
    <mergeCell ref="E56:F56"/>
    <mergeCell ref="G56:I56"/>
    <mergeCell ref="C56:D56"/>
    <mergeCell ref="E57:F58"/>
    <mergeCell ref="G57:I58"/>
    <mergeCell ref="C58:D58"/>
    <mergeCell ref="C57:D57"/>
    <mergeCell ref="E55:F55"/>
    <mergeCell ref="G55:I55"/>
    <mergeCell ref="B43:I43"/>
    <mergeCell ref="B44:I48"/>
    <mergeCell ref="C49:I49"/>
    <mergeCell ref="C50:I50"/>
    <mergeCell ref="C51:I51"/>
    <mergeCell ref="B52:I52"/>
    <mergeCell ref="B53:B54"/>
    <mergeCell ref="D53:F53"/>
    <mergeCell ref="G53:I53"/>
    <mergeCell ref="D54:F54"/>
    <mergeCell ref="G54:I54"/>
    <mergeCell ref="C55:D55"/>
    <mergeCell ref="C42:I42"/>
    <mergeCell ref="C23:E23"/>
    <mergeCell ref="F23:I23"/>
    <mergeCell ref="C24:E24"/>
    <mergeCell ref="F24:I24"/>
    <mergeCell ref="C25:E25"/>
    <mergeCell ref="G25:I25"/>
    <mergeCell ref="C26:E26"/>
    <mergeCell ref="G26:I26"/>
    <mergeCell ref="C27:E27"/>
    <mergeCell ref="G27:I27"/>
    <mergeCell ref="B28:I28"/>
    <mergeCell ref="E30:E41"/>
    <mergeCell ref="F30:F41"/>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B6:I6"/>
    <mergeCell ref="B7:I7"/>
    <mergeCell ref="B8:I8"/>
    <mergeCell ref="D9:E9"/>
    <mergeCell ref="D10:E10"/>
    <mergeCell ref="F10:G10"/>
    <mergeCell ref="F9:I9"/>
    <mergeCell ref="B2:B5"/>
    <mergeCell ref="C2:I2"/>
    <mergeCell ref="C3:I3"/>
    <mergeCell ref="C4:I4"/>
    <mergeCell ref="C5:F5"/>
    <mergeCell ref="G5:I5"/>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prompt=" - " sqref="C12">
      <formula1>$M$9:$M$12</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K16"/>
  <sheetViews>
    <sheetView topLeftCell="A10" zoomScale="80" zoomScaleNormal="80" workbookViewId="0">
      <selection activeCell="A10" sqref="A1:XFD1048576"/>
    </sheetView>
  </sheetViews>
  <sheetFormatPr baseColWidth="10" defaultRowHeight="12.75" x14ac:dyDescent="0.2"/>
  <cols>
    <col min="1" max="1" width="1.28515625" style="933" customWidth="1"/>
    <col min="2" max="2" width="28.140625" style="932" customWidth="1"/>
    <col min="3" max="3" width="34.5703125" style="933" customWidth="1"/>
    <col min="4" max="4" width="16.28515625" style="933" customWidth="1"/>
    <col min="5" max="5" width="5.85546875" style="933" customWidth="1"/>
    <col min="6" max="6" width="47" style="933" customWidth="1"/>
    <col min="7" max="8" width="16.140625" style="933" customWidth="1"/>
    <col min="9" max="9" width="16.28515625" style="933" customWidth="1"/>
    <col min="10" max="10" width="15.7109375" style="933" customWidth="1"/>
    <col min="11" max="11" width="32" style="933" customWidth="1"/>
    <col min="12" max="107" width="11.42578125" style="933"/>
    <col min="108" max="108" width="11.42578125" style="933" customWidth="1"/>
    <col min="109" max="197" width="11.42578125" style="933"/>
    <col min="198" max="198" width="1.42578125" style="933" customWidth="1"/>
    <col min="199" max="256" width="11.42578125" style="933"/>
    <col min="257" max="257" width="1.28515625" style="933" customWidth="1"/>
    <col min="258" max="258" width="28.140625" style="933" customWidth="1"/>
    <col min="259" max="259" width="34.5703125" style="933" customWidth="1"/>
    <col min="260" max="260" width="16.28515625" style="933" customWidth="1"/>
    <col min="261" max="261" width="5.85546875" style="933" customWidth="1"/>
    <col min="262" max="262" width="47" style="933" customWidth="1"/>
    <col min="263" max="264" width="16.140625" style="933" customWidth="1"/>
    <col min="265" max="265" width="16.28515625" style="933" customWidth="1"/>
    <col min="266" max="266" width="15.7109375" style="933" customWidth="1"/>
    <col min="267" max="267" width="32" style="933" customWidth="1"/>
    <col min="268" max="363" width="11.42578125" style="933"/>
    <col min="364" max="364" width="11.42578125" style="933" customWidth="1"/>
    <col min="365" max="453" width="11.42578125" style="933"/>
    <col min="454" max="454" width="1.42578125" style="933" customWidth="1"/>
    <col min="455" max="512" width="11.42578125" style="933"/>
    <col min="513" max="513" width="1.28515625" style="933" customWidth="1"/>
    <col min="514" max="514" width="28.140625" style="933" customWidth="1"/>
    <col min="515" max="515" width="34.5703125" style="933" customWidth="1"/>
    <col min="516" max="516" width="16.28515625" style="933" customWidth="1"/>
    <col min="517" max="517" width="5.85546875" style="933" customWidth="1"/>
    <col min="518" max="518" width="47" style="933" customWidth="1"/>
    <col min="519" max="520" width="16.140625" style="933" customWidth="1"/>
    <col min="521" max="521" width="16.28515625" style="933" customWidth="1"/>
    <col min="522" max="522" width="15.7109375" style="933" customWidth="1"/>
    <col min="523" max="523" width="32" style="933" customWidth="1"/>
    <col min="524" max="619" width="11.42578125" style="933"/>
    <col min="620" max="620" width="11.42578125" style="933" customWidth="1"/>
    <col min="621" max="709" width="11.42578125" style="933"/>
    <col min="710" max="710" width="1.42578125" style="933" customWidth="1"/>
    <col min="711" max="768" width="11.42578125" style="933"/>
    <col min="769" max="769" width="1.28515625" style="933" customWidth="1"/>
    <col min="770" max="770" width="28.140625" style="933" customWidth="1"/>
    <col min="771" max="771" width="34.5703125" style="933" customWidth="1"/>
    <col min="772" max="772" width="16.28515625" style="933" customWidth="1"/>
    <col min="773" max="773" width="5.85546875" style="933" customWidth="1"/>
    <col min="774" max="774" width="47" style="933" customWidth="1"/>
    <col min="775" max="776" width="16.140625" style="933" customWidth="1"/>
    <col min="777" max="777" width="16.28515625" style="933" customWidth="1"/>
    <col min="778" max="778" width="15.7109375" style="933" customWidth="1"/>
    <col min="779" max="779" width="32" style="933" customWidth="1"/>
    <col min="780" max="875" width="11.42578125" style="933"/>
    <col min="876" max="876" width="11.42578125" style="933" customWidth="1"/>
    <col min="877" max="965" width="11.42578125" style="933"/>
    <col min="966" max="966" width="1.42578125" style="933" customWidth="1"/>
    <col min="967" max="1024" width="11.42578125" style="933"/>
    <col min="1025" max="1025" width="1.28515625" style="933" customWidth="1"/>
    <col min="1026" max="1026" width="28.140625" style="933" customWidth="1"/>
    <col min="1027" max="1027" width="34.5703125" style="933" customWidth="1"/>
    <col min="1028" max="1028" width="16.28515625" style="933" customWidth="1"/>
    <col min="1029" max="1029" width="5.85546875" style="933" customWidth="1"/>
    <col min="1030" max="1030" width="47" style="933" customWidth="1"/>
    <col min="1031" max="1032" width="16.140625" style="933" customWidth="1"/>
    <col min="1033" max="1033" width="16.28515625" style="933" customWidth="1"/>
    <col min="1034" max="1034" width="15.7109375" style="933" customWidth="1"/>
    <col min="1035" max="1035" width="32" style="933" customWidth="1"/>
    <col min="1036" max="1131" width="11.42578125" style="933"/>
    <col min="1132" max="1132" width="11.42578125" style="933" customWidth="1"/>
    <col min="1133" max="1221" width="11.42578125" style="933"/>
    <col min="1222" max="1222" width="1.42578125" style="933" customWidth="1"/>
    <col min="1223" max="1280" width="11.42578125" style="933"/>
    <col min="1281" max="1281" width="1.28515625" style="933" customWidth="1"/>
    <col min="1282" max="1282" width="28.140625" style="933" customWidth="1"/>
    <col min="1283" max="1283" width="34.5703125" style="933" customWidth="1"/>
    <col min="1284" max="1284" width="16.28515625" style="933" customWidth="1"/>
    <col min="1285" max="1285" width="5.85546875" style="933" customWidth="1"/>
    <col min="1286" max="1286" width="47" style="933" customWidth="1"/>
    <col min="1287" max="1288" width="16.140625" style="933" customWidth="1"/>
    <col min="1289" max="1289" width="16.28515625" style="933" customWidth="1"/>
    <col min="1290" max="1290" width="15.7109375" style="933" customWidth="1"/>
    <col min="1291" max="1291" width="32" style="933" customWidth="1"/>
    <col min="1292" max="1387" width="11.42578125" style="933"/>
    <col min="1388" max="1388" width="11.42578125" style="933" customWidth="1"/>
    <col min="1389" max="1477" width="11.42578125" style="933"/>
    <col min="1478" max="1478" width="1.42578125" style="933" customWidth="1"/>
    <col min="1479" max="1536" width="11.42578125" style="933"/>
    <col min="1537" max="1537" width="1.28515625" style="933" customWidth="1"/>
    <col min="1538" max="1538" width="28.140625" style="933" customWidth="1"/>
    <col min="1539" max="1539" width="34.5703125" style="933" customWidth="1"/>
    <col min="1540" max="1540" width="16.28515625" style="933" customWidth="1"/>
    <col min="1541" max="1541" width="5.85546875" style="933" customWidth="1"/>
    <col min="1542" max="1542" width="47" style="933" customWidth="1"/>
    <col min="1543" max="1544" width="16.140625" style="933" customWidth="1"/>
    <col min="1545" max="1545" width="16.28515625" style="933" customWidth="1"/>
    <col min="1546" max="1546" width="15.7109375" style="933" customWidth="1"/>
    <col min="1547" max="1547" width="32" style="933" customWidth="1"/>
    <col min="1548" max="1643" width="11.42578125" style="933"/>
    <col min="1644" max="1644" width="11.42578125" style="933" customWidth="1"/>
    <col min="1645" max="1733" width="11.42578125" style="933"/>
    <col min="1734" max="1734" width="1.42578125" style="933" customWidth="1"/>
    <col min="1735" max="1792" width="11.42578125" style="933"/>
    <col min="1793" max="1793" width="1.28515625" style="933" customWidth="1"/>
    <col min="1794" max="1794" width="28.140625" style="933" customWidth="1"/>
    <col min="1795" max="1795" width="34.5703125" style="933" customWidth="1"/>
    <col min="1796" max="1796" width="16.28515625" style="933" customWidth="1"/>
    <col min="1797" max="1797" width="5.85546875" style="933" customWidth="1"/>
    <col min="1798" max="1798" width="47" style="933" customWidth="1"/>
    <col min="1799" max="1800" width="16.140625" style="933" customWidth="1"/>
    <col min="1801" max="1801" width="16.28515625" style="933" customWidth="1"/>
    <col min="1802" max="1802" width="15.7109375" style="933" customWidth="1"/>
    <col min="1803" max="1803" width="32" style="933" customWidth="1"/>
    <col min="1804" max="1899" width="11.42578125" style="933"/>
    <col min="1900" max="1900" width="11.42578125" style="933" customWidth="1"/>
    <col min="1901" max="1989" width="11.42578125" style="933"/>
    <col min="1990" max="1990" width="1.42578125" style="933" customWidth="1"/>
    <col min="1991" max="2048" width="11.42578125" style="933"/>
    <col min="2049" max="2049" width="1.28515625" style="933" customWidth="1"/>
    <col min="2050" max="2050" width="28.140625" style="933" customWidth="1"/>
    <col min="2051" max="2051" width="34.5703125" style="933" customWidth="1"/>
    <col min="2052" max="2052" width="16.28515625" style="933" customWidth="1"/>
    <col min="2053" max="2053" width="5.85546875" style="933" customWidth="1"/>
    <col min="2054" max="2054" width="47" style="933" customWidth="1"/>
    <col min="2055" max="2056" width="16.140625" style="933" customWidth="1"/>
    <col min="2057" max="2057" width="16.28515625" style="933" customWidth="1"/>
    <col min="2058" max="2058" width="15.7109375" style="933" customWidth="1"/>
    <col min="2059" max="2059" width="32" style="933" customWidth="1"/>
    <col min="2060" max="2155" width="11.42578125" style="933"/>
    <col min="2156" max="2156" width="11.42578125" style="933" customWidth="1"/>
    <col min="2157" max="2245" width="11.42578125" style="933"/>
    <col min="2246" max="2246" width="1.42578125" style="933" customWidth="1"/>
    <col min="2247" max="2304" width="11.42578125" style="933"/>
    <col min="2305" max="2305" width="1.28515625" style="933" customWidth="1"/>
    <col min="2306" max="2306" width="28.140625" style="933" customWidth="1"/>
    <col min="2307" max="2307" width="34.5703125" style="933" customWidth="1"/>
    <col min="2308" max="2308" width="16.28515625" style="933" customWidth="1"/>
    <col min="2309" max="2309" width="5.85546875" style="933" customWidth="1"/>
    <col min="2310" max="2310" width="47" style="933" customWidth="1"/>
    <col min="2311" max="2312" width="16.140625" style="933" customWidth="1"/>
    <col min="2313" max="2313" width="16.28515625" style="933" customWidth="1"/>
    <col min="2314" max="2314" width="15.7109375" style="933" customWidth="1"/>
    <col min="2315" max="2315" width="32" style="933" customWidth="1"/>
    <col min="2316" max="2411" width="11.42578125" style="933"/>
    <col min="2412" max="2412" width="11.42578125" style="933" customWidth="1"/>
    <col min="2413" max="2501" width="11.42578125" style="933"/>
    <col min="2502" max="2502" width="1.42578125" style="933" customWidth="1"/>
    <col min="2503" max="2560" width="11.42578125" style="933"/>
    <col min="2561" max="2561" width="1.28515625" style="933" customWidth="1"/>
    <col min="2562" max="2562" width="28.140625" style="933" customWidth="1"/>
    <col min="2563" max="2563" width="34.5703125" style="933" customWidth="1"/>
    <col min="2564" max="2564" width="16.28515625" style="933" customWidth="1"/>
    <col min="2565" max="2565" width="5.85546875" style="933" customWidth="1"/>
    <col min="2566" max="2566" width="47" style="933" customWidth="1"/>
    <col min="2567" max="2568" width="16.140625" style="933" customWidth="1"/>
    <col min="2569" max="2569" width="16.28515625" style="933" customWidth="1"/>
    <col min="2570" max="2570" width="15.7109375" style="933" customWidth="1"/>
    <col min="2571" max="2571" width="32" style="933" customWidth="1"/>
    <col min="2572" max="2667" width="11.42578125" style="933"/>
    <col min="2668" max="2668" width="11.42578125" style="933" customWidth="1"/>
    <col min="2669" max="2757" width="11.42578125" style="933"/>
    <col min="2758" max="2758" width="1.42578125" style="933" customWidth="1"/>
    <col min="2759" max="2816" width="11.42578125" style="933"/>
    <col min="2817" max="2817" width="1.28515625" style="933" customWidth="1"/>
    <col min="2818" max="2818" width="28.140625" style="933" customWidth="1"/>
    <col min="2819" max="2819" width="34.5703125" style="933" customWidth="1"/>
    <col min="2820" max="2820" width="16.28515625" style="933" customWidth="1"/>
    <col min="2821" max="2821" width="5.85546875" style="933" customWidth="1"/>
    <col min="2822" max="2822" width="47" style="933" customWidth="1"/>
    <col min="2823" max="2824" width="16.140625" style="933" customWidth="1"/>
    <col min="2825" max="2825" width="16.28515625" style="933" customWidth="1"/>
    <col min="2826" max="2826" width="15.7109375" style="933" customWidth="1"/>
    <col min="2827" max="2827" width="32" style="933" customWidth="1"/>
    <col min="2828" max="2923" width="11.42578125" style="933"/>
    <col min="2924" max="2924" width="11.42578125" style="933" customWidth="1"/>
    <col min="2925" max="3013" width="11.42578125" style="933"/>
    <col min="3014" max="3014" width="1.42578125" style="933" customWidth="1"/>
    <col min="3015" max="3072" width="11.42578125" style="933"/>
    <col min="3073" max="3073" width="1.28515625" style="933" customWidth="1"/>
    <col min="3074" max="3074" width="28.140625" style="933" customWidth="1"/>
    <col min="3075" max="3075" width="34.5703125" style="933" customWidth="1"/>
    <col min="3076" max="3076" width="16.28515625" style="933" customWidth="1"/>
    <col min="3077" max="3077" width="5.85546875" style="933" customWidth="1"/>
    <col min="3078" max="3078" width="47" style="933" customWidth="1"/>
    <col min="3079" max="3080" width="16.140625" style="933" customWidth="1"/>
    <col min="3081" max="3081" width="16.28515625" style="933" customWidth="1"/>
    <col min="3082" max="3082" width="15.7109375" style="933" customWidth="1"/>
    <col min="3083" max="3083" width="32" style="933" customWidth="1"/>
    <col min="3084" max="3179" width="11.42578125" style="933"/>
    <col min="3180" max="3180" width="11.42578125" style="933" customWidth="1"/>
    <col min="3181" max="3269" width="11.42578125" style="933"/>
    <col min="3270" max="3270" width="1.42578125" style="933" customWidth="1"/>
    <col min="3271" max="3328" width="11.42578125" style="933"/>
    <col min="3329" max="3329" width="1.28515625" style="933" customWidth="1"/>
    <col min="3330" max="3330" width="28.140625" style="933" customWidth="1"/>
    <col min="3331" max="3331" width="34.5703125" style="933" customWidth="1"/>
    <col min="3332" max="3332" width="16.28515625" style="933" customWidth="1"/>
    <col min="3333" max="3333" width="5.85546875" style="933" customWidth="1"/>
    <col min="3334" max="3334" width="47" style="933" customWidth="1"/>
    <col min="3335" max="3336" width="16.140625" style="933" customWidth="1"/>
    <col min="3337" max="3337" width="16.28515625" style="933" customWidth="1"/>
    <col min="3338" max="3338" width="15.7109375" style="933" customWidth="1"/>
    <col min="3339" max="3339" width="32" style="933" customWidth="1"/>
    <col min="3340" max="3435" width="11.42578125" style="933"/>
    <col min="3436" max="3436" width="11.42578125" style="933" customWidth="1"/>
    <col min="3437" max="3525" width="11.42578125" style="933"/>
    <col min="3526" max="3526" width="1.42578125" style="933" customWidth="1"/>
    <col min="3527" max="3584" width="11.42578125" style="933"/>
    <col min="3585" max="3585" width="1.28515625" style="933" customWidth="1"/>
    <col min="3586" max="3586" width="28.140625" style="933" customWidth="1"/>
    <col min="3587" max="3587" width="34.5703125" style="933" customWidth="1"/>
    <col min="3588" max="3588" width="16.28515625" style="933" customWidth="1"/>
    <col min="3589" max="3589" width="5.85546875" style="933" customWidth="1"/>
    <col min="3590" max="3590" width="47" style="933" customWidth="1"/>
    <col min="3591" max="3592" width="16.140625" style="933" customWidth="1"/>
    <col min="3593" max="3593" width="16.28515625" style="933" customWidth="1"/>
    <col min="3594" max="3594" width="15.7109375" style="933" customWidth="1"/>
    <col min="3595" max="3595" width="32" style="933" customWidth="1"/>
    <col min="3596" max="3691" width="11.42578125" style="933"/>
    <col min="3692" max="3692" width="11.42578125" style="933" customWidth="1"/>
    <col min="3693" max="3781" width="11.42578125" style="933"/>
    <col min="3782" max="3782" width="1.42578125" style="933" customWidth="1"/>
    <col min="3783" max="3840" width="11.42578125" style="933"/>
    <col min="3841" max="3841" width="1.28515625" style="933" customWidth="1"/>
    <col min="3842" max="3842" width="28.140625" style="933" customWidth="1"/>
    <col min="3843" max="3843" width="34.5703125" style="933" customWidth="1"/>
    <col min="3844" max="3844" width="16.28515625" style="933" customWidth="1"/>
    <col min="3845" max="3845" width="5.85546875" style="933" customWidth="1"/>
    <col min="3846" max="3846" width="47" style="933" customWidth="1"/>
    <col min="3847" max="3848" width="16.140625" style="933" customWidth="1"/>
    <col min="3849" max="3849" width="16.28515625" style="933" customWidth="1"/>
    <col min="3850" max="3850" width="15.7109375" style="933" customWidth="1"/>
    <col min="3851" max="3851" width="32" style="933" customWidth="1"/>
    <col min="3852" max="3947" width="11.42578125" style="933"/>
    <col min="3948" max="3948" width="11.42578125" style="933" customWidth="1"/>
    <col min="3949" max="4037" width="11.42578125" style="933"/>
    <col min="4038" max="4038" width="1.42578125" style="933" customWidth="1"/>
    <col min="4039" max="4096" width="11.42578125" style="933"/>
    <col min="4097" max="4097" width="1.28515625" style="933" customWidth="1"/>
    <col min="4098" max="4098" width="28.140625" style="933" customWidth="1"/>
    <col min="4099" max="4099" width="34.5703125" style="933" customWidth="1"/>
    <col min="4100" max="4100" width="16.28515625" style="933" customWidth="1"/>
    <col min="4101" max="4101" width="5.85546875" style="933" customWidth="1"/>
    <col min="4102" max="4102" width="47" style="933" customWidth="1"/>
    <col min="4103" max="4104" width="16.140625" style="933" customWidth="1"/>
    <col min="4105" max="4105" width="16.28515625" style="933" customWidth="1"/>
    <col min="4106" max="4106" width="15.7109375" style="933" customWidth="1"/>
    <col min="4107" max="4107" width="32" style="933" customWidth="1"/>
    <col min="4108" max="4203" width="11.42578125" style="933"/>
    <col min="4204" max="4204" width="11.42578125" style="933" customWidth="1"/>
    <col min="4205" max="4293" width="11.42578125" style="933"/>
    <col min="4294" max="4294" width="1.42578125" style="933" customWidth="1"/>
    <col min="4295" max="4352" width="11.42578125" style="933"/>
    <col min="4353" max="4353" width="1.28515625" style="933" customWidth="1"/>
    <col min="4354" max="4354" width="28.140625" style="933" customWidth="1"/>
    <col min="4355" max="4355" width="34.5703125" style="933" customWidth="1"/>
    <col min="4356" max="4356" width="16.28515625" style="933" customWidth="1"/>
    <col min="4357" max="4357" width="5.85546875" style="933" customWidth="1"/>
    <col min="4358" max="4358" width="47" style="933" customWidth="1"/>
    <col min="4359" max="4360" width="16.140625" style="933" customWidth="1"/>
    <col min="4361" max="4361" width="16.28515625" style="933" customWidth="1"/>
    <col min="4362" max="4362" width="15.7109375" style="933" customWidth="1"/>
    <col min="4363" max="4363" width="32" style="933" customWidth="1"/>
    <col min="4364" max="4459" width="11.42578125" style="933"/>
    <col min="4460" max="4460" width="11.42578125" style="933" customWidth="1"/>
    <col min="4461" max="4549" width="11.42578125" style="933"/>
    <col min="4550" max="4550" width="1.42578125" style="933" customWidth="1"/>
    <col min="4551" max="4608" width="11.42578125" style="933"/>
    <col min="4609" max="4609" width="1.28515625" style="933" customWidth="1"/>
    <col min="4610" max="4610" width="28.140625" style="933" customWidth="1"/>
    <col min="4611" max="4611" width="34.5703125" style="933" customWidth="1"/>
    <col min="4612" max="4612" width="16.28515625" style="933" customWidth="1"/>
    <col min="4613" max="4613" width="5.85546875" style="933" customWidth="1"/>
    <col min="4614" max="4614" width="47" style="933" customWidth="1"/>
    <col min="4615" max="4616" width="16.140625" style="933" customWidth="1"/>
    <col min="4617" max="4617" width="16.28515625" style="933" customWidth="1"/>
    <col min="4618" max="4618" width="15.7109375" style="933" customWidth="1"/>
    <col min="4619" max="4619" width="32" style="933" customWidth="1"/>
    <col min="4620" max="4715" width="11.42578125" style="933"/>
    <col min="4716" max="4716" width="11.42578125" style="933" customWidth="1"/>
    <col min="4717" max="4805" width="11.42578125" style="933"/>
    <col min="4806" max="4806" width="1.42578125" style="933" customWidth="1"/>
    <col min="4807" max="4864" width="11.42578125" style="933"/>
    <col min="4865" max="4865" width="1.28515625" style="933" customWidth="1"/>
    <col min="4866" max="4866" width="28.140625" style="933" customWidth="1"/>
    <col min="4867" max="4867" width="34.5703125" style="933" customWidth="1"/>
    <col min="4868" max="4868" width="16.28515625" style="933" customWidth="1"/>
    <col min="4869" max="4869" width="5.85546875" style="933" customWidth="1"/>
    <col min="4870" max="4870" width="47" style="933" customWidth="1"/>
    <col min="4871" max="4872" width="16.140625" style="933" customWidth="1"/>
    <col min="4873" max="4873" width="16.28515625" style="933" customWidth="1"/>
    <col min="4874" max="4874" width="15.7109375" style="933" customWidth="1"/>
    <col min="4875" max="4875" width="32" style="933" customWidth="1"/>
    <col min="4876" max="4971" width="11.42578125" style="933"/>
    <col min="4972" max="4972" width="11.42578125" style="933" customWidth="1"/>
    <col min="4973" max="5061" width="11.42578125" style="933"/>
    <col min="5062" max="5062" width="1.42578125" style="933" customWidth="1"/>
    <col min="5063" max="5120" width="11.42578125" style="933"/>
    <col min="5121" max="5121" width="1.28515625" style="933" customWidth="1"/>
    <col min="5122" max="5122" width="28.140625" style="933" customWidth="1"/>
    <col min="5123" max="5123" width="34.5703125" style="933" customWidth="1"/>
    <col min="5124" max="5124" width="16.28515625" style="933" customWidth="1"/>
    <col min="5125" max="5125" width="5.85546875" style="933" customWidth="1"/>
    <col min="5126" max="5126" width="47" style="933" customWidth="1"/>
    <col min="5127" max="5128" width="16.140625" style="933" customWidth="1"/>
    <col min="5129" max="5129" width="16.28515625" style="933" customWidth="1"/>
    <col min="5130" max="5130" width="15.7109375" style="933" customWidth="1"/>
    <col min="5131" max="5131" width="32" style="933" customWidth="1"/>
    <col min="5132" max="5227" width="11.42578125" style="933"/>
    <col min="5228" max="5228" width="11.42578125" style="933" customWidth="1"/>
    <col min="5229" max="5317" width="11.42578125" style="933"/>
    <col min="5318" max="5318" width="1.42578125" style="933" customWidth="1"/>
    <col min="5319" max="5376" width="11.42578125" style="933"/>
    <col min="5377" max="5377" width="1.28515625" style="933" customWidth="1"/>
    <col min="5378" max="5378" width="28.140625" style="933" customWidth="1"/>
    <col min="5379" max="5379" width="34.5703125" style="933" customWidth="1"/>
    <col min="5380" max="5380" width="16.28515625" style="933" customWidth="1"/>
    <col min="5381" max="5381" width="5.85546875" style="933" customWidth="1"/>
    <col min="5382" max="5382" width="47" style="933" customWidth="1"/>
    <col min="5383" max="5384" width="16.140625" style="933" customWidth="1"/>
    <col min="5385" max="5385" width="16.28515625" style="933" customWidth="1"/>
    <col min="5386" max="5386" width="15.7109375" style="933" customWidth="1"/>
    <col min="5387" max="5387" width="32" style="933" customWidth="1"/>
    <col min="5388" max="5483" width="11.42578125" style="933"/>
    <col min="5484" max="5484" width="11.42578125" style="933" customWidth="1"/>
    <col min="5485" max="5573" width="11.42578125" style="933"/>
    <col min="5574" max="5574" width="1.42578125" style="933" customWidth="1"/>
    <col min="5575" max="5632" width="11.42578125" style="933"/>
    <col min="5633" max="5633" width="1.28515625" style="933" customWidth="1"/>
    <col min="5634" max="5634" width="28.140625" style="933" customWidth="1"/>
    <col min="5635" max="5635" width="34.5703125" style="933" customWidth="1"/>
    <col min="5636" max="5636" width="16.28515625" style="933" customWidth="1"/>
    <col min="5637" max="5637" width="5.85546875" style="933" customWidth="1"/>
    <col min="5638" max="5638" width="47" style="933" customWidth="1"/>
    <col min="5639" max="5640" width="16.140625" style="933" customWidth="1"/>
    <col min="5641" max="5641" width="16.28515625" style="933" customWidth="1"/>
    <col min="5642" max="5642" width="15.7109375" style="933" customWidth="1"/>
    <col min="5643" max="5643" width="32" style="933" customWidth="1"/>
    <col min="5644" max="5739" width="11.42578125" style="933"/>
    <col min="5740" max="5740" width="11.42578125" style="933" customWidth="1"/>
    <col min="5741" max="5829" width="11.42578125" style="933"/>
    <col min="5830" max="5830" width="1.42578125" style="933" customWidth="1"/>
    <col min="5831" max="5888" width="11.42578125" style="933"/>
    <col min="5889" max="5889" width="1.28515625" style="933" customWidth="1"/>
    <col min="5890" max="5890" width="28.140625" style="933" customWidth="1"/>
    <col min="5891" max="5891" width="34.5703125" style="933" customWidth="1"/>
    <col min="5892" max="5892" width="16.28515625" style="933" customWidth="1"/>
    <col min="5893" max="5893" width="5.85546875" style="933" customWidth="1"/>
    <col min="5894" max="5894" width="47" style="933" customWidth="1"/>
    <col min="5895" max="5896" width="16.140625" style="933" customWidth="1"/>
    <col min="5897" max="5897" width="16.28515625" style="933" customWidth="1"/>
    <col min="5898" max="5898" width="15.7109375" style="933" customWidth="1"/>
    <col min="5899" max="5899" width="32" style="933" customWidth="1"/>
    <col min="5900" max="5995" width="11.42578125" style="933"/>
    <col min="5996" max="5996" width="11.42578125" style="933" customWidth="1"/>
    <col min="5997" max="6085" width="11.42578125" style="933"/>
    <col min="6086" max="6086" width="1.42578125" style="933" customWidth="1"/>
    <col min="6087" max="6144" width="11.42578125" style="933"/>
    <col min="6145" max="6145" width="1.28515625" style="933" customWidth="1"/>
    <col min="6146" max="6146" width="28.140625" style="933" customWidth="1"/>
    <col min="6147" max="6147" width="34.5703125" style="933" customWidth="1"/>
    <col min="6148" max="6148" width="16.28515625" style="933" customWidth="1"/>
    <col min="6149" max="6149" width="5.85546875" style="933" customWidth="1"/>
    <col min="6150" max="6150" width="47" style="933" customWidth="1"/>
    <col min="6151" max="6152" width="16.140625" style="933" customWidth="1"/>
    <col min="6153" max="6153" width="16.28515625" style="933" customWidth="1"/>
    <col min="6154" max="6154" width="15.7109375" style="933" customWidth="1"/>
    <col min="6155" max="6155" width="32" style="933" customWidth="1"/>
    <col min="6156" max="6251" width="11.42578125" style="933"/>
    <col min="6252" max="6252" width="11.42578125" style="933" customWidth="1"/>
    <col min="6253" max="6341" width="11.42578125" style="933"/>
    <col min="6342" max="6342" width="1.42578125" style="933" customWidth="1"/>
    <col min="6343" max="6400" width="11.42578125" style="933"/>
    <col min="6401" max="6401" width="1.28515625" style="933" customWidth="1"/>
    <col min="6402" max="6402" width="28.140625" style="933" customWidth="1"/>
    <col min="6403" max="6403" width="34.5703125" style="933" customWidth="1"/>
    <col min="6404" max="6404" width="16.28515625" style="933" customWidth="1"/>
    <col min="6405" max="6405" width="5.85546875" style="933" customWidth="1"/>
    <col min="6406" max="6406" width="47" style="933" customWidth="1"/>
    <col min="6407" max="6408" width="16.140625" style="933" customWidth="1"/>
    <col min="6409" max="6409" width="16.28515625" style="933" customWidth="1"/>
    <col min="6410" max="6410" width="15.7109375" style="933" customWidth="1"/>
    <col min="6411" max="6411" width="32" style="933" customWidth="1"/>
    <col min="6412" max="6507" width="11.42578125" style="933"/>
    <col min="6508" max="6508" width="11.42578125" style="933" customWidth="1"/>
    <col min="6509" max="6597" width="11.42578125" style="933"/>
    <col min="6598" max="6598" width="1.42578125" style="933" customWidth="1"/>
    <col min="6599" max="6656" width="11.42578125" style="933"/>
    <col min="6657" max="6657" width="1.28515625" style="933" customWidth="1"/>
    <col min="6658" max="6658" width="28.140625" style="933" customWidth="1"/>
    <col min="6659" max="6659" width="34.5703125" style="933" customWidth="1"/>
    <col min="6660" max="6660" width="16.28515625" style="933" customWidth="1"/>
    <col min="6661" max="6661" width="5.85546875" style="933" customWidth="1"/>
    <col min="6662" max="6662" width="47" style="933" customWidth="1"/>
    <col min="6663" max="6664" width="16.140625" style="933" customWidth="1"/>
    <col min="6665" max="6665" width="16.28515625" style="933" customWidth="1"/>
    <col min="6666" max="6666" width="15.7109375" style="933" customWidth="1"/>
    <col min="6667" max="6667" width="32" style="933" customWidth="1"/>
    <col min="6668" max="6763" width="11.42578125" style="933"/>
    <col min="6764" max="6764" width="11.42578125" style="933" customWidth="1"/>
    <col min="6765" max="6853" width="11.42578125" style="933"/>
    <col min="6854" max="6854" width="1.42578125" style="933" customWidth="1"/>
    <col min="6855" max="6912" width="11.42578125" style="933"/>
    <col min="6913" max="6913" width="1.28515625" style="933" customWidth="1"/>
    <col min="6914" max="6914" width="28.140625" style="933" customWidth="1"/>
    <col min="6915" max="6915" width="34.5703125" style="933" customWidth="1"/>
    <col min="6916" max="6916" width="16.28515625" style="933" customWidth="1"/>
    <col min="6917" max="6917" width="5.85546875" style="933" customWidth="1"/>
    <col min="6918" max="6918" width="47" style="933" customWidth="1"/>
    <col min="6919" max="6920" width="16.140625" style="933" customWidth="1"/>
    <col min="6921" max="6921" width="16.28515625" style="933" customWidth="1"/>
    <col min="6922" max="6922" width="15.7109375" style="933" customWidth="1"/>
    <col min="6923" max="6923" width="32" style="933" customWidth="1"/>
    <col min="6924" max="7019" width="11.42578125" style="933"/>
    <col min="7020" max="7020" width="11.42578125" style="933" customWidth="1"/>
    <col min="7021" max="7109" width="11.42578125" style="933"/>
    <col min="7110" max="7110" width="1.42578125" style="933" customWidth="1"/>
    <col min="7111" max="7168" width="11.42578125" style="933"/>
    <col min="7169" max="7169" width="1.28515625" style="933" customWidth="1"/>
    <col min="7170" max="7170" width="28.140625" style="933" customWidth="1"/>
    <col min="7171" max="7171" width="34.5703125" style="933" customWidth="1"/>
    <col min="7172" max="7172" width="16.28515625" style="933" customWidth="1"/>
    <col min="7173" max="7173" width="5.85546875" style="933" customWidth="1"/>
    <col min="7174" max="7174" width="47" style="933" customWidth="1"/>
    <col min="7175" max="7176" width="16.140625" style="933" customWidth="1"/>
    <col min="7177" max="7177" width="16.28515625" style="933" customWidth="1"/>
    <col min="7178" max="7178" width="15.7109375" style="933" customWidth="1"/>
    <col min="7179" max="7179" width="32" style="933" customWidth="1"/>
    <col min="7180" max="7275" width="11.42578125" style="933"/>
    <col min="7276" max="7276" width="11.42578125" style="933" customWidth="1"/>
    <col min="7277" max="7365" width="11.42578125" style="933"/>
    <col min="7366" max="7366" width="1.42578125" style="933" customWidth="1"/>
    <col min="7367" max="7424" width="11.42578125" style="933"/>
    <col min="7425" max="7425" width="1.28515625" style="933" customWidth="1"/>
    <col min="7426" max="7426" width="28.140625" style="933" customWidth="1"/>
    <col min="7427" max="7427" width="34.5703125" style="933" customWidth="1"/>
    <col min="7428" max="7428" width="16.28515625" style="933" customWidth="1"/>
    <col min="7429" max="7429" width="5.85546875" style="933" customWidth="1"/>
    <col min="7430" max="7430" width="47" style="933" customWidth="1"/>
    <col min="7431" max="7432" width="16.140625" style="933" customWidth="1"/>
    <col min="7433" max="7433" width="16.28515625" style="933" customWidth="1"/>
    <col min="7434" max="7434" width="15.7109375" style="933" customWidth="1"/>
    <col min="7435" max="7435" width="32" style="933" customWidth="1"/>
    <col min="7436" max="7531" width="11.42578125" style="933"/>
    <col min="7532" max="7532" width="11.42578125" style="933" customWidth="1"/>
    <col min="7533" max="7621" width="11.42578125" style="933"/>
    <col min="7622" max="7622" width="1.42578125" style="933" customWidth="1"/>
    <col min="7623" max="7680" width="11.42578125" style="933"/>
    <col min="7681" max="7681" width="1.28515625" style="933" customWidth="1"/>
    <col min="7682" max="7682" width="28.140625" style="933" customWidth="1"/>
    <col min="7683" max="7683" width="34.5703125" style="933" customWidth="1"/>
    <col min="7684" max="7684" width="16.28515625" style="933" customWidth="1"/>
    <col min="7685" max="7685" width="5.85546875" style="933" customWidth="1"/>
    <col min="7686" max="7686" width="47" style="933" customWidth="1"/>
    <col min="7687" max="7688" width="16.140625" style="933" customWidth="1"/>
    <col min="7689" max="7689" width="16.28515625" style="933" customWidth="1"/>
    <col min="7690" max="7690" width="15.7109375" style="933" customWidth="1"/>
    <col min="7691" max="7691" width="32" style="933" customWidth="1"/>
    <col min="7692" max="7787" width="11.42578125" style="933"/>
    <col min="7788" max="7788" width="11.42578125" style="933" customWidth="1"/>
    <col min="7789" max="7877" width="11.42578125" style="933"/>
    <col min="7878" max="7878" width="1.42578125" style="933" customWidth="1"/>
    <col min="7879" max="7936" width="11.42578125" style="933"/>
    <col min="7937" max="7937" width="1.28515625" style="933" customWidth="1"/>
    <col min="7938" max="7938" width="28.140625" style="933" customWidth="1"/>
    <col min="7939" max="7939" width="34.5703125" style="933" customWidth="1"/>
    <col min="7940" max="7940" width="16.28515625" style="933" customWidth="1"/>
    <col min="7941" max="7941" width="5.85546875" style="933" customWidth="1"/>
    <col min="7942" max="7942" width="47" style="933" customWidth="1"/>
    <col min="7943" max="7944" width="16.140625" style="933" customWidth="1"/>
    <col min="7945" max="7945" width="16.28515625" style="933" customWidth="1"/>
    <col min="7946" max="7946" width="15.7109375" style="933" customWidth="1"/>
    <col min="7947" max="7947" width="32" style="933" customWidth="1"/>
    <col min="7948" max="8043" width="11.42578125" style="933"/>
    <col min="8044" max="8044" width="11.42578125" style="933" customWidth="1"/>
    <col min="8045" max="8133" width="11.42578125" style="933"/>
    <col min="8134" max="8134" width="1.42578125" style="933" customWidth="1"/>
    <col min="8135" max="8192" width="11.42578125" style="933"/>
    <col min="8193" max="8193" width="1.28515625" style="933" customWidth="1"/>
    <col min="8194" max="8194" width="28.140625" style="933" customWidth="1"/>
    <col min="8195" max="8195" width="34.5703125" style="933" customWidth="1"/>
    <col min="8196" max="8196" width="16.28515625" style="933" customWidth="1"/>
    <col min="8197" max="8197" width="5.85546875" style="933" customWidth="1"/>
    <col min="8198" max="8198" width="47" style="933" customWidth="1"/>
    <col min="8199" max="8200" width="16.140625" style="933" customWidth="1"/>
    <col min="8201" max="8201" width="16.28515625" style="933" customWidth="1"/>
    <col min="8202" max="8202" width="15.7109375" style="933" customWidth="1"/>
    <col min="8203" max="8203" width="32" style="933" customWidth="1"/>
    <col min="8204" max="8299" width="11.42578125" style="933"/>
    <col min="8300" max="8300" width="11.42578125" style="933" customWidth="1"/>
    <col min="8301" max="8389" width="11.42578125" style="933"/>
    <col min="8390" max="8390" width="1.42578125" style="933" customWidth="1"/>
    <col min="8391" max="8448" width="11.42578125" style="933"/>
    <col min="8449" max="8449" width="1.28515625" style="933" customWidth="1"/>
    <col min="8450" max="8450" width="28.140625" style="933" customWidth="1"/>
    <col min="8451" max="8451" width="34.5703125" style="933" customWidth="1"/>
    <col min="8452" max="8452" width="16.28515625" style="933" customWidth="1"/>
    <col min="8453" max="8453" width="5.85546875" style="933" customWidth="1"/>
    <col min="8454" max="8454" width="47" style="933" customWidth="1"/>
    <col min="8455" max="8456" width="16.140625" style="933" customWidth="1"/>
    <col min="8457" max="8457" width="16.28515625" style="933" customWidth="1"/>
    <col min="8458" max="8458" width="15.7109375" style="933" customWidth="1"/>
    <col min="8459" max="8459" width="32" style="933" customWidth="1"/>
    <col min="8460" max="8555" width="11.42578125" style="933"/>
    <col min="8556" max="8556" width="11.42578125" style="933" customWidth="1"/>
    <col min="8557" max="8645" width="11.42578125" style="933"/>
    <col min="8646" max="8646" width="1.42578125" style="933" customWidth="1"/>
    <col min="8647" max="8704" width="11.42578125" style="933"/>
    <col min="8705" max="8705" width="1.28515625" style="933" customWidth="1"/>
    <col min="8706" max="8706" width="28.140625" style="933" customWidth="1"/>
    <col min="8707" max="8707" width="34.5703125" style="933" customWidth="1"/>
    <col min="8708" max="8708" width="16.28515625" style="933" customWidth="1"/>
    <col min="8709" max="8709" width="5.85546875" style="933" customWidth="1"/>
    <col min="8710" max="8710" width="47" style="933" customWidth="1"/>
    <col min="8711" max="8712" width="16.140625" style="933" customWidth="1"/>
    <col min="8713" max="8713" width="16.28515625" style="933" customWidth="1"/>
    <col min="8714" max="8714" width="15.7109375" style="933" customWidth="1"/>
    <col min="8715" max="8715" width="32" style="933" customWidth="1"/>
    <col min="8716" max="8811" width="11.42578125" style="933"/>
    <col min="8812" max="8812" width="11.42578125" style="933" customWidth="1"/>
    <col min="8813" max="8901" width="11.42578125" style="933"/>
    <col min="8902" max="8902" width="1.42578125" style="933" customWidth="1"/>
    <col min="8903" max="8960" width="11.42578125" style="933"/>
    <col min="8961" max="8961" width="1.28515625" style="933" customWidth="1"/>
    <col min="8962" max="8962" width="28.140625" style="933" customWidth="1"/>
    <col min="8963" max="8963" width="34.5703125" style="933" customWidth="1"/>
    <col min="8964" max="8964" width="16.28515625" style="933" customWidth="1"/>
    <col min="8965" max="8965" width="5.85546875" style="933" customWidth="1"/>
    <col min="8966" max="8966" width="47" style="933" customWidth="1"/>
    <col min="8967" max="8968" width="16.140625" style="933" customWidth="1"/>
    <col min="8969" max="8969" width="16.28515625" style="933" customWidth="1"/>
    <col min="8970" max="8970" width="15.7109375" style="933" customWidth="1"/>
    <col min="8971" max="8971" width="32" style="933" customWidth="1"/>
    <col min="8972" max="9067" width="11.42578125" style="933"/>
    <col min="9068" max="9068" width="11.42578125" style="933" customWidth="1"/>
    <col min="9069" max="9157" width="11.42578125" style="933"/>
    <col min="9158" max="9158" width="1.42578125" style="933" customWidth="1"/>
    <col min="9159" max="9216" width="11.42578125" style="933"/>
    <col min="9217" max="9217" width="1.28515625" style="933" customWidth="1"/>
    <col min="9218" max="9218" width="28.140625" style="933" customWidth="1"/>
    <col min="9219" max="9219" width="34.5703125" style="933" customWidth="1"/>
    <col min="9220" max="9220" width="16.28515625" style="933" customWidth="1"/>
    <col min="9221" max="9221" width="5.85546875" style="933" customWidth="1"/>
    <col min="9222" max="9222" width="47" style="933" customWidth="1"/>
    <col min="9223" max="9224" width="16.140625" style="933" customWidth="1"/>
    <col min="9225" max="9225" width="16.28515625" style="933" customWidth="1"/>
    <col min="9226" max="9226" width="15.7109375" style="933" customWidth="1"/>
    <col min="9227" max="9227" width="32" style="933" customWidth="1"/>
    <col min="9228" max="9323" width="11.42578125" style="933"/>
    <col min="9324" max="9324" width="11.42578125" style="933" customWidth="1"/>
    <col min="9325" max="9413" width="11.42578125" style="933"/>
    <col min="9414" max="9414" width="1.42578125" style="933" customWidth="1"/>
    <col min="9415" max="9472" width="11.42578125" style="933"/>
    <col min="9473" max="9473" width="1.28515625" style="933" customWidth="1"/>
    <col min="9474" max="9474" width="28.140625" style="933" customWidth="1"/>
    <col min="9475" max="9475" width="34.5703125" style="933" customWidth="1"/>
    <col min="9476" max="9476" width="16.28515625" style="933" customWidth="1"/>
    <col min="9477" max="9477" width="5.85546875" style="933" customWidth="1"/>
    <col min="9478" max="9478" width="47" style="933" customWidth="1"/>
    <col min="9479" max="9480" width="16.140625" style="933" customWidth="1"/>
    <col min="9481" max="9481" width="16.28515625" style="933" customWidth="1"/>
    <col min="9482" max="9482" width="15.7109375" style="933" customWidth="1"/>
    <col min="9483" max="9483" width="32" style="933" customWidth="1"/>
    <col min="9484" max="9579" width="11.42578125" style="933"/>
    <col min="9580" max="9580" width="11.42578125" style="933" customWidth="1"/>
    <col min="9581" max="9669" width="11.42578125" style="933"/>
    <col min="9670" max="9670" width="1.42578125" style="933" customWidth="1"/>
    <col min="9671" max="9728" width="11.42578125" style="933"/>
    <col min="9729" max="9729" width="1.28515625" style="933" customWidth="1"/>
    <col min="9730" max="9730" width="28.140625" style="933" customWidth="1"/>
    <col min="9731" max="9731" width="34.5703125" style="933" customWidth="1"/>
    <col min="9732" max="9732" width="16.28515625" style="933" customWidth="1"/>
    <col min="9733" max="9733" width="5.85546875" style="933" customWidth="1"/>
    <col min="9734" max="9734" width="47" style="933" customWidth="1"/>
    <col min="9735" max="9736" width="16.140625" style="933" customWidth="1"/>
    <col min="9737" max="9737" width="16.28515625" style="933" customWidth="1"/>
    <col min="9738" max="9738" width="15.7109375" style="933" customWidth="1"/>
    <col min="9739" max="9739" width="32" style="933" customWidth="1"/>
    <col min="9740" max="9835" width="11.42578125" style="933"/>
    <col min="9836" max="9836" width="11.42578125" style="933" customWidth="1"/>
    <col min="9837" max="9925" width="11.42578125" style="933"/>
    <col min="9926" max="9926" width="1.42578125" style="933" customWidth="1"/>
    <col min="9927" max="9984" width="11.42578125" style="933"/>
    <col min="9985" max="9985" width="1.28515625" style="933" customWidth="1"/>
    <col min="9986" max="9986" width="28.140625" style="933" customWidth="1"/>
    <col min="9987" max="9987" width="34.5703125" style="933" customWidth="1"/>
    <col min="9988" max="9988" width="16.28515625" style="933" customWidth="1"/>
    <col min="9989" max="9989" width="5.85546875" style="933" customWidth="1"/>
    <col min="9990" max="9990" width="47" style="933" customWidth="1"/>
    <col min="9991" max="9992" width="16.140625" style="933" customWidth="1"/>
    <col min="9993" max="9993" width="16.28515625" style="933" customWidth="1"/>
    <col min="9994" max="9994" width="15.7109375" style="933" customWidth="1"/>
    <col min="9995" max="9995" width="32" style="933" customWidth="1"/>
    <col min="9996" max="10091" width="11.42578125" style="933"/>
    <col min="10092" max="10092" width="11.42578125" style="933" customWidth="1"/>
    <col min="10093" max="10181" width="11.42578125" style="933"/>
    <col min="10182" max="10182" width="1.42578125" style="933" customWidth="1"/>
    <col min="10183" max="10240" width="11.42578125" style="933"/>
    <col min="10241" max="10241" width="1.28515625" style="933" customWidth="1"/>
    <col min="10242" max="10242" width="28.140625" style="933" customWidth="1"/>
    <col min="10243" max="10243" width="34.5703125" style="933" customWidth="1"/>
    <col min="10244" max="10244" width="16.28515625" style="933" customWidth="1"/>
    <col min="10245" max="10245" width="5.85546875" style="933" customWidth="1"/>
    <col min="10246" max="10246" width="47" style="933" customWidth="1"/>
    <col min="10247" max="10248" width="16.140625" style="933" customWidth="1"/>
    <col min="10249" max="10249" width="16.28515625" style="933" customWidth="1"/>
    <col min="10250" max="10250" width="15.7109375" style="933" customWidth="1"/>
    <col min="10251" max="10251" width="32" style="933" customWidth="1"/>
    <col min="10252" max="10347" width="11.42578125" style="933"/>
    <col min="10348" max="10348" width="11.42578125" style="933" customWidth="1"/>
    <col min="10349" max="10437" width="11.42578125" style="933"/>
    <col min="10438" max="10438" width="1.42578125" style="933" customWidth="1"/>
    <col min="10439" max="10496" width="11.42578125" style="933"/>
    <col min="10497" max="10497" width="1.28515625" style="933" customWidth="1"/>
    <col min="10498" max="10498" width="28.140625" style="933" customWidth="1"/>
    <col min="10499" max="10499" width="34.5703125" style="933" customWidth="1"/>
    <col min="10500" max="10500" width="16.28515625" style="933" customWidth="1"/>
    <col min="10501" max="10501" width="5.85546875" style="933" customWidth="1"/>
    <col min="10502" max="10502" width="47" style="933" customWidth="1"/>
    <col min="10503" max="10504" width="16.140625" style="933" customWidth="1"/>
    <col min="10505" max="10505" width="16.28515625" style="933" customWidth="1"/>
    <col min="10506" max="10506" width="15.7109375" style="933" customWidth="1"/>
    <col min="10507" max="10507" width="32" style="933" customWidth="1"/>
    <col min="10508" max="10603" width="11.42578125" style="933"/>
    <col min="10604" max="10604" width="11.42578125" style="933" customWidth="1"/>
    <col min="10605" max="10693" width="11.42578125" style="933"/>
    <col min="10694" max="10694" width="1.42578125" style="933" customWidth="1"/>
    <col min="10695" max="10752" width="11.42578125" style="933"/>
    <col min="10753" max="10753" width="1.28515625" style="933" customWidth="1"/>
    <col min="10754" max="10754" width="28.140625" style="933" customWidth="1"/>
    <col min="10755" max="10755" width="34.5703125" style="933" customWidth="1"/>
    <col min="10756" max="10756" width="16.28515625" style="933" customWidth="1"/>
    <col min="10757" max="10757" width="5.85546875" style="933" customWidth="1"/>
    <col min="10758" max="10758" width="47" style="933" customWidth="1"/>
    <col min="10759" max="10760" width="16.140625" style="933" customWidth="1"/>
    <col min="10761" max="10761" width="16.28515625" style="933" customWidth="1"/>
    <col min="10762" max="10762" width="15.7109375" style="933" customWidth="1"/>
    <col min="10763" max="10763" width="32" style="933" customWidth="1"/>
    <col min="10764" max="10859" width="11.42578125" style="933"/>
    <col min="10860" max="10860" width="11.42578125" style="933" customWidth="1"/>
    <col min="10861" max="10949" width="11.42578125" style="933"/>
    <col min="10950" max="10950" width="1.42578125" style="933" customWidth="1"/>
    <col min="10951" max="11008" width="11.42578125" style="933"/>
    <col min="11009" max="11009" width="1.28515625" style="933" customWidth="1"/>
    <col min="11010" max="11010" width="28.140625" style="933" customWidth="1"/>
    <col min="11011" max="11011" width="34.5703125" style="933" customWidth="1"/>
    <col min="11012" max="11012" width="16.28515625" style="933" customWidth="1"/>
    <col min="11013" max="11013" width="5.85546875" style="933" customWidth="1"/>
    <col min="11014" max="11014" width="47" style="933" customWidth="1"/>
    <col min="11015" max="11016" width="16.140625" style="933" customWidth="1"/>
    <col min="11017" max="11017" width="16.28515625" style="933" customWidth="1"/>
    <col min="11018" max="11018" width="15.7109375" style="933" customWidth="1"/>
    <col min="11019" max="11019" width="32" style="933" customWidth="1"/>
    <col min="11020" max="11115" width="11.42578125" style="933"/>
    <col min="11116" max="11116" width="11.42578125" style="933" customWidth="1"/>
    <col min="11117" max="11205" width="11.42578125" style="933"/>
    <col min="11206" max="11206" width="1.42578125" style="933" customWidth="1"/>
    <col min="11207" max="11264" width="11.42578125" style="933"/>
    <col min="11265" max="11265" width="1.28515625" style="933" customWidth="1"/>
    <col min="11266" max="11266" width="28.140625" style="933" customWidth="1"/>
    <col min="11267" max="11267" width="34.5703125" style="933" customWidth="1"/>
    <col min="11268" max="11268" width="16.28515625" style="933" customWidth="1"/>
    <col min="11269" max="11269" width="5.85546875" style="933" customWidth="1"/>
    <col min="11270" max="11270" width="47" style="933" customWidth="1"/>
    <col min="11271" max="11272" width="16.140625" style="933" customWidth="1"/>
    <col min="11273" max="11273" width="16.28515625" style="933" customWidth="1"/>
    <col min="11274" max="11274" width="15.7109375" style="933" customWidth="1"/>
    <col min="11275" max="11275" width="32" style="933" customWidth="1"/>
    <col min="11276" max="11371" width="11.42578125" style="933"/>
    <col min="11372" max="11372" width="11.42578125" style="933" customWidth="1"/>
    <col min="11373" max="11461" width="11.42578125" style="933"/>
    <col min="11462" max="11462" width="1.42578125" style="933" customWidth="1"/>
    <col min="11463" max="11520" width="11.42578125" style="933"/>
    <col min="11521" max="11521" width="1.28515625" style="933" customWidth="1"/>
    <col min="11522" max="11522" width="28.140625" style="933" customWidth="1"/>
    <col min="11523" max="11523" width="34.5703125" style="933" customWidth="1"/>
    <col min="11524" max="11524" width="16.28515625" style="933" customWidth="1"/>
    <col min="11525" max="11525" width="5.85546875" style="933" customWidth="1"/>
    <col min="11526" max="11526" width="47" style="933" customWidth="1"/>
    <col min="11527" max="11528" width="16.140625" style="933" customWidth="1"/>
    <col min="11529" max="11529" width="16.28515625" style="933" customWidth="1"/>
    <col min="11530" max="11530" width="15.7109375" style="933" customWidth="1"/>
    <col min="11531" max="11531" width="32" style="933" customWidth="1"/>
    <col min="11532" max="11627" width="11.42578125" style="933"/>
    <col min="11628" max="11628" width="11.42578125" style="933" customWidth="1"/>
    <col min="11629" max="11717" width="11.42578125" style="933"/>
    <col min="11718" max="11718" width="1.42578125" style="933" customWidth="1"/>
    <col min="11719" max="11776" width="11.42578125" style="933"/>
    <col min="11777" max="11777" width="1.28515625" style="933" customWidth="1"/>
    <col min="11778" max="11778" width="28.140625" style="933" customWidth="1"/>
    <col min="11779" max="11779" width="34.5703125" style="933" customWidth="1"/>
    <col min="11780" max="11780" width="16.28515625" style="933" customWidth="1"/>
    <col min="11781" max="11781" width="5.85546875" style="933" customWidth="1"/>
    <col min="11782" max="11782" width="47" style="933" customWidth="1"/>
    <col min="11783" max="11784" width="16.140625" style="933" customWidth="1"/>
    <col min="11785" max="11785" width="16.28515625" style="933" customWidth="1"/>
    <col min="11786" max="11786" width="15.7109375" style="933" customWidth="1"/>
    <col min="11787" max="11787" width="32" style="933" customWidth="1"/>
    <col min="11788" max="11883" width="11.42578125" style="933"/>
    <col min="11884" max="11884" width="11.42578125" style="933" customWidth="1"/>
    <col min="11885" max="11973" width="11.42578125" style="933"/>
    <col min="11974" max="11974" width="1.42578125" style="933" customWidth="1"/>
    <col min="11975" max="12032" width="11.42578125" style="933"/>
    <col min="12033" max="12033" width="1.28515625" style="933" customWidth="1"/>
    <col min="12034" max="12034" width="28.140625" style="933" customWidth="1"/>
    <col min="12035" max="12035" width="34.5703125" style="933" customWidth="1"/>
    <col min="12036" max="12036" width="16.28515625" style="933" customWidth="1"/>
    <col min="12037" max="12037" width="5.85546875" style="933" customWidth="1"/>
    <col min="12038" max="12038" width="47" style="933" customWidth="1"/>
    <col min="12039" max="12040" width="16.140625" style="933" customWidth="1"/>
    <col min="12041" max="12041" width="16.28515625" style="933" customWidth="1"/>
    <col min="12042" max="12042" width="15.7109375" style="933" customWidth="1"/>
    <col min="12043" max="12043" width="32" style="933" customWidth="1"/>
    <col min="12044" max="12139" width="11.42578125" style="933"/>
    <col min="12140" max="12140" width="11.42578125" style="933" customWidth="1"/>
    <col min="12141" max="12229" width="11.42578125" style="933"/>
    <col min="12230" max="12230" width="1.42578125" style="933" customWidth="1"/>
    <col min="12231" max="12288" width="11.42578125" style="933"/>
    <col min="12289" max="12289" width="1.28515625" style="933" customWidth="1"/>
    <col min="12290" max="12290" width="28.140625" style="933" customWidth="1"/>
    <col min="12291" max="12291" width="34.5703125" style="933" customWidth="1"/>
    <col min="12292" max="12292" width="16.28515625" style="933" customWidth="1"/>
    <col min="12293" max="12293" width="5.85546875" style="933" customWidth="1"/>
    <col min="12294" max="12294" width="47" style="933" customWidth="1"/>
    <col min="12295" max="12296" width="16.140625" style="933" customWidth="1"/>
    <col min="12297" max="12297" width="16.28515625" style="933" customWidth="1"/>
    <col min="12298" max="12298" width="15.7109375" style="933" customWidth="1"/>
    <col min="12299" max="12299" width="32" style="933" customWidth="1"/>
    <col min="12300" max="12395" width="11.42578125" style="933"/>
    <col min="12396" max="12396" width="11.42578125" style="933" customWidth="1"/>
    <col min="12397" max="12485" width="11.42578125" style="933"/>
    <col min="12486" max="12486" width="1.42578125" style="933" customWidth="1"/>
    <col min="12487" max="12544" width="11.42578125" style="933"/>
    <col min="12545" max="12545" width="1.28515625" style="933" customWidth="1"/>
    <col min="12546" max="12546" width="28.140625" style="933" customWidth="1"/>
    <col min="12547" max="12547" width="34.5703125" style="933" customWidth="1"/>
    <col min="12548" max="12548" width="16.28515625" style="933" customWidth="1"/>
    <col min="12549" max="12549" width="5.85546875" style="933" customWidth="1"/>
    <col min="12550" max="12550" width="47" style="933" customWidth="1"/>
    <col min="12551" max="12552" width="16.140625" style="933" customWidth="1"/>
    <col min="12553" max="12553" width="16.28515625" style="933" customWidth="1"/>
    <col min="12554" max="12554" width="15.7109375" style="933" customWidth="1"/>
    <col min="12555" max="12555" width="32" style="933" customWidth="1"/>
    <col min="12556" max="12651" width="11.42578125" style="933"/>
    <col min="12652" max="12652" width="11.42578125" style="933" customWidth="1"/>
    <col min="12653" max="12741" width="11.42578125" style="933"/>
    <col min="12742" max="12742" width="1.42578125" style="933" customWidth="1"/>
    <col min="12743" max="12800" width="11.42578125" style="933"/>
    <col min="12801" max="12801" width="1.28515625" style="933" customWidth="1"/>
    <col min="12802" max="12802" width="28.140625" style="933" customWidth="1"/>
    <col min="12803" max="12803" width="34.5703125" style="933" customWidth="1"/>
    <col min="12804" max="12804" width="16.28515625" style="933" customWidth="1"/>
    <col min="12805" max="12805" width="5.85546875" style="933" customWidth="1"/>
    <col min="12806" max="12806" width="47" style="933" customWidth="1"/>
    <col min="12807" max="12808" width="16.140625" style="933" customWidth="1"/>
    <col min="12809" max="12809" width="16.28515625" style="933" customWidth="1"/>
    <col min="12810" max="12810" width="15.7109375" style="933" customWidth="1"/>
    <col min="12811" max="12811" width="32" style="933" customWidth="1"/>
    <col min="12812" max="12907" width="11.42578125" style="933"/>
    <col min="12908" max="12908" width="11.42578125" style="933" customWidth="1"/>
    <col min="12909" max="12997" width="11.42578125" style="933"/>
    <col min="12998" max="12998" width="1.42578125" style="933" customWidth="1"/>
    <col min="12999" max="13056" width="11.42578125" style="933"/>
    <col min="13057" max="13057" width="1.28515625" style="933" customWidth="1"/>
    <col min="13058" max="13058" width="28.140625" style="933" customWidth="1"/>
    <col min="13059" max="13059" width="34.5703125" style="933" customWidth="1"/>
    <col min="13060" max="13060" width="16.28515625" style="933" customWidth="1"/>
    <col min="13061" max="13061" width="5.85546875" style="933" customWidth="1"/>
    <col min="13062" max="13062" width="47" style="933" customWidth="1"/>
    <col min="13063" max="13064" width="16.140625" style="933" customWidth="1"/>
    <col min="13065" max="13065" width="16.28515625" style="933" customWidth="1"/>
    <col min="13066" max="13066" width="15.7109375" style="933" customWidth="1"/>
    <col min="13067" max="13067" width="32" style="933" customWidth="1"/>
    <col min="13068" max="13163" width="11.42578125" style="933"/>
    <col min="13164" max="13164" width="11.42578125" style="933" customWidth="1"/>
    <col min="13165" max="13253" width="11.42578125" style="933"/>
    <col min="13254" max="13254" width="1.42578125" style="933" customWidth="1"/>
    <col min="13255" max="13312" width="11.42578125" style="933"/>
    <col min="13313" max="13313" width="1.28515625" style="933" customWidth="1"/>
    <col min="13314" max="13314" width="28.140625" style="933" customWidth="1"/>
    <col min="13315" max="13315" width="34.5703125" style="933" customWidth="1"/>
    <col min="13316" max="13316" width="16.28515625" style="933" customWidth="1"/>
    <col min="13317" max="13317" width="5.85546875" style="933" customWidth="1"/>
    <col min="13318" max="13318" width="47" style="933" customWidth="1"/>
    <col min="13319" max="13320" width="16.140625" style="933" customWidth="1"/>
    <col min="13321" max="13321" width="16.28515625" style="933" customWidth="1"/>
    <col min="13322" max="13322" width="15.7109375" style="933" customWidth="1"/>
    <col min="13323" max="13323" width="32" style="933" customWidth="1"/>
    <col min="13324" max="13419" width="11.42578125" style="933"/>
    <col min="13420" max="13420" width="11.42578125" style="933" customWidth="1"/>
    <col min="13421" max="13509" width="11.42578125" style="933"/>
    <col min="13510" max="13510" width="1.42578125" style="933" customWidth="1"/>
    <col min="13511" max="13568" width="11.42578125" style="933"/>
    <col min="13569" max="13569" width="1.28515625" style="933" customWidth="1"/>
    <col min="13570" max="13570" width="28.140625" style="933" customWidth="1"/>
    <col min="13571" max="13571" width="34.5703125" style="933" customWidth="1"/>
    <col min="13572" max="13572" width="16.28515625" style="933" customWidth="1"/>
    <col min="13573" max="13573" width="5.85546875" style="933" customWidth="1"/>
    <col min="13574" max="13574" width="47" style="933" customWidth="1"/>
    <col min="13575" max="13576" width="16.140625" style="933" customWidth="1"/>
    <col min="13577" max="13577" width="16.28515625" style="933" customWidth="1"/>
    <col min="13578" max="13578" width="15.7109375" style="933" customWidth="1"/>
    <col min="13579" max="13579" width="32" style="933" customWidth="1"/>
    <col min="13580" max="13675" width="11.42578125" style="933"/>
    <col min="13676" max="13676" width="11.42578125" style="933" customWidth="1"/>
    <col min="13677" max="13765" width="11.42578125" style="933"/>
    <col min="13766" max="13766" width="1.42578125" style="933" customWidth="1"/>
    <col min="13767" max="13824" width="11.42578125" style="933"/>
    <col min="13825" max="13825" width="1.28515625" style="933" customWidth="1"/>
    <col min="13826" max="13826" width="28.140625" style="933" customWidth="1"/>
    <col min="13827" max="13827" width="34.5703125" style="933" customWidth="1"/>
    <col min="13828" max="13828" width="16.28515625" style="933" customWidth="1"/>
    <col min="13829" max="13829" width="5.85546875" style="933" customWidth="1"/>
    <col min="13830" max="13830" width="47" style="933" customWidth="1"/>
    <col min="13831" max="13832" width="16.140625" style="933" customWidth="1"/>
    <col min="13833" max="13833" width="16.28515625" style="933" customWidth="1"/>
    <col min="13834" max="13834" width="15.7109375" style="933" customWidth="1"/>
    <col min="13835" max="13835" width="32" style="933" customWidth="1"/>
    <col min="13836" max="13931" width="11.42578125" style="933"/>
    <col min="13932" max="13932" width="11.42578125" style="933" customWidth="1"/>
    <col min="13933" max="14021" width="11.42578125" style="933"/>
    <col min="14022" max="14022" width="1.42578125" style="933" customWidth="1"/>
    <col min="14023" max="14080" width="11.42578125" style="933"/>
    <col min="14081" max="14081" width="1.28515625" style="933" customWidth="1"/>
    <col min="14082" max="14082" width="28.140625" style="933" customWidth="1"/>
    <col min="14083" max="14083" width="34.5703125" style="933" customWidth="1"/>
    <col min="14084" max="14084" width="16.28515625" style="933" customWidth="1"/>
    <col min="14085" max="14085" width="5.85546875" style="933" customWidth="1"/>
    <col min="14086" max="14086" width="47" style="933" customWidth="1"/>
    <col min="14087" max="14088" width="16.140625" style="933" customWidth="1"/>
    <col min="14089" max="14089" width="16.28515625" style="933" customWidth="1"/>
    <col min="14090" max="14090" width="15.7109375" style="933" customWidth="1"/>
    <col min="14091" max="14091" width="32" style="933" customWidth="1"/>
    <col min="14092" max="14187" width="11.42578125" style="933"/>
    <col min="14188" max="14188" width="11.42578125" style="933" customWidth="1"/>
    <col min="14189" max="14277" width="11.42578125" style="933"/>
    <col min="14278" max="14278" width="1.42578125" style="933" customWidth="1"/>
    <col min="14279" max="14336" width="11.42578125" style="933"/>
    <col min="14337" max="14337" width="1.28515625" style="933" customWidth="1"/>
    <col min="14338" max="14338" width="28.140625" style="933" customWidth="1"/>
    <col min="14339" max="14339" width="34.5703125" style="933" customWidth="1"/>
    <col min="14340" max="14340" width="16.28515625" style="933" customWidth="1"/>
    <col min="14341" max="14341" width="5.85546875" style="933" customWidth="1"/>
    <col min="14342" max="14342" width="47" style="933" customWidth="1"/>
    <col min="14343" max="14344" width="16.140625" style="933" customWidth="1"/>
    <col min="14345" max="14345" width="16.28515625" style="933" customWidth="1"/>
    <col min="14346" max="14346" width="15.7109375" style="933" customWidth="1"/>
    <col min="14347" max="14347" width="32" style="933" customWidth="1"/>
    <col min="14348" max="14443" width="11.42578125" style="933"/>
    <col min="14444" max="14444" width="11.42578125" style="933" customWidth="1"/>
    <col min="14445" max="14533" width="11.42578125" style="933"/>
    <col min="14534" max="14534" width="1.42578125" style="933" customWidth="1"/>
    <col min="14535" max="14592" width="11.42578125" style="933"/>
    <col min="14593" max="14593" width="1.28515625" style="933" customWidth="1"/>
    <col min="14594" max="14594" width="28.140625" style="933" customWidth="1"/>
    <col min="14595" max="14595" width="34.5703125" style="933" customWidth="1"/>
    <col min="14596" max="14596" width="16.28515625" style="933" customWidth="1"/>
    <col min="14597" max="14597" width="5.85546875" style="933" customWidth="1"/>
    <col min="14598" max="14598" width="47" style="933" customWidth="1"/>
    <col min="14599" max="14600" width="16.140625" style="933" customWidth="1"/>
    <col min="14601" max="14601" width="16.28515625" style="933" customWidth="1"/>
    <col min="14602" max="14602" width="15.7109375" style="933" customWidth="1"/>
    <col min="14603" max="14603" width="32" style="933" customWidth="1"/>
    <col min="14604" max="14699" width="11.42578125" style="933"/>
    <col min="14700" max="14700" width="11.42578125" style="933" customWidth="1"/>
    <col min="14701" max="14789" width="11.42578125" style="933"/>
    <col min="14790" max="14790" width="1.42578125" style="933" customWidth="1"/>
    <col min="14791" max="14848" width="11.42578125" style="933"/>
    <col min="14849" max="14849" width="1.28515625" style="933" customWidth="1"/>
    <col min="14850" max="14850" width="28.140625" style="933" customWidth="1"/>
    <col min="14851" max="14851" width="34.5703125" style="933" customWidth="1"/>
    <col min="14852" max="14852" width="16.28515625" style="933" customWidth="1"/>
    <col min="14853" max="14853" width="5.85546875" style="933" customWidth="1"/>
    <col min="14854" max="14854" width="47" style="933" customWidth="1"/>
    <col min="14855" max="14856" width="16.140625" style="933" customWidth="1"/>
    <col min="14857" max="14857" width="16.28515625" style="933" customWidth="1"/>
    <col min="14858" max="14858" width="15.7109375" style="933" customWidth="1"/>
    <col min="14859" max="14859" width="32" style="933" customWidth="1"/>
    <col min="14860" max="14955" width="11.42578125" style="933"/>
    <col min="14956" max="14956" width="11.42578125" style="933" customWidth="1"/>
    <col min="14957" max="15045" width="11.42578125" style="933"/>
    <col min="15046" max="15046" width="1.42578125" style="933" customWidth="1"/>
    <col min="15047" max="15104" width="11.42578125" style="933"/>
    <col min="15105" max="15105" width="1.28515625" style="933" customWidth="1"/>
    <col min="15106" max="15106" width="28.140625" style="933" customWidth="1"/>
    <col min="15107" max="15107" width="34.5703125" style="933" customWidth="1"/>
    <col min="15108" max="15108" width="16.28515625" style="933" customWidth="1"/>
    <col min="15109" max="15109" width="5.85546875" style="933" customWidth="1"/>
    <col min="15110" max="15110" width="47" style="933" customWidth="1"/>
    <col min="15111" max="15112" width="16.140625" style="933" customWidth="1"/>
    <col min="15113" max="15113" width="16.28515625" style="933" customWidth="1"/>
    <col min="15114" max="15114" width="15.7109375" style="933" customWidth="1"/>
    <col min="15115" max="15115" width="32" style="933" customWidth="1"/>
    <col min="15116" max="15211" width="11.42578125" style="933"/>
    <col min="15212" max="15212" width="11.42578125" style="933" customWidth="1"/>
    <col min="15213" max="15301" width="11.42578125" style="933"/>
    <col min="15302" max="15302" width="1.42578125" style="933" customWidth="1"/>
    <col min="15303" max="15360" width="11.42578125" style="933"/>
    <col min="15361" max="15361" width="1.28515625" style="933" customWidth="1"/>
    <col min="15362" max="15362" width="28.140625" style="933" customWidth="1"/>
    <col min="15363" max="15363" width="34.5703125" style="933" customWidth="1"/>
    <col min="15364" max="15364" width="16.28515625" style="933" customWidth="1"/>
    <col min="15365" max="15365" width="5.85546875" style="933" customWidth="1"/>
    <col min="15366" max="15366" width="47" style="933" customWidth="1"/>
    <col min="15367" max="15368" width="16.140625" style="933" customWidth="1"/>
    <col min="15369" max="15369" width="16.28515625" style="933" customWidth="1"/>
    <col min="15370" max="15370" width="15.7109375" style="933" customWidth="1"/>
    <col min="15371" max="15371" width="32" style="933" customWidth="1"/>
    <col min="15372" max="15467" width="11.42578125" style="933"/>
    <col min="15468" max="15468" width="11.42578125" style="933" customWidth="1"/>
    <col min="15469" max="15557" width="11.42578125" style="933"/>
    <col min="15558" max="15558" width="1.42578125" style="933" customWidth="1"/>
    <col min="15559" max="15616" width="11.42578125" style="933"/>
    <col min="15617" max="15617" width="1.28515625" style="933" customWidth="1"/>
    <col min="15618" max="15618" width="28.140625" style="933" customWidth="1"/>
    <col min="15619" max="15619" width="34.5703125" style="933" customWidth="1"/>
    <col min="15620" max="15620" width="16.28515625" style="933" customWidth="1"/>
    <col min="15621" max="15621" width="5.85546875" style="933" customWidth="1"/>
    <col min="15622" max="15622" width="47" style="933" customWidth="1"/>
    <col min="15623" max="15624" width="16.140625" style="933" customWidth="1"/>
    <col min="15625" max="15625" width="16.28515625" style="933" customWidth="1"/>
    <col min="15626" max="15626" width="15.7109375" style="933" customWidth="1"/>
    <col min="15627" max="15627" width="32" style="933" customWidth="1"/>
    <col min="15628" max="15723" width="11.42578125" style="933"/>
    <col min="15724" max="15724" width="11.42578125" style="933" customWidth="1"/>
    <col min="15725" max="15813" width="11.42578125" style="933"/>
    <col min="15814" max="15814" width="1.42578125" style="933" customWidth="1"/>
    <col min="15815" max="15872" width="11.42578125" style="933"/>
    <col min="15873" max="15873" width="1.28515625" style="933" customWidth="1"/>
    <col min="15874" max="15874" width="28.140625" style="933" customWidth="1"/>
    <col min="15875" max="15875" width="34.5703125" style="933" customWidth="1"/>
    <col min="15876" max="15876" width="16.28515625" style="933" customWidth="1"/>
    <col min="15877" max="15877" width="5.85546875" style="933" customWidth="1"/>
    <col min="15878" max="15878" width="47" style="933" customWidth="1"/>
    <col min="15879" max="15880" width="16.140625" style="933" customWidth="1"/>
    <col min="15881" max="15881" width="16.28515625" style="933" customWidth="1"/>
    <col min="15882" max="15882" width="15.7109375" style="933" customWidth="1"/>
    <col min="15883" max="15883" width="32" style="933" customWidth="1"/>
    <col min="15884" max="15979" width="11.42578125" style="933"/>
    <col min="15980" max="15980" width="11.42578125" style="933" customWidth="1"/>
    <col min="15981" max="16069" width="11.42578125" style="933"/>
    <col min="16070" max="16070" width="1.42578125" style="933" customWidth="1"/>
    <col min="16071" max="16128" width="11.42578125" style="933"/>
    <col min="16129" max="16129" width="1.28515625" style="933" customWidth="1"/>
    <col min="16130" max="16130" width="28.140625" style="933" customWidth="1"/>
    <col min="16131" max="16131" width="34.5703125" style="933" customWidth="1"/>
    <col min="16132" max="16132" width="16.28515625" style="933" customWidth="1"/>
    <col min="16133" max="16133" width="5.85546875" style="933" customWidth="1"/>
    <col min="16134" max="16134" width="47" style="933" customWidth="1"/>
    <col min="16135" max="16136" width="16.140625" style="933" customWidth="1"/>
    <col min="16137" max="16137" width="16.28515625" style="933" customWidth="1"/>
    <col min="16138" max="16138" width="15.7109375" style="933" customWidth="1"/>
    <col min="16139" max="16139" width="32" style="933" customWidth="1"/>
    <col min="16140" max="16235" width="11.42578125" style="933"/>
    <col min="16236" max="16236" width="11.42578125" style="933" customWidth="1"/>
    <col min="16237" max="16325" width="11.42578125" style="933"/>
    <col min="16326" max="16326" width="1.42578125" style="933" customWidth="1"/>
    <col min="16327" max="16384" width="11.42578125" style="933"/>
  </cols>
  <sheetData>
    <row r="1" spans="2:11" ht="13.5" thickBot="1" x14ac:dyDescent="0.25"/>
    <row r="2" spans="2:11" ht="23.25" customHeight="1" thickBot="1" x14ac:dyDescent="0.25">
      <c r="B2" s="618"/>
      <c r="C2" s="621" t="s">
        <v>105</v>
      </c>
      <c r="D2" s="622"/>
      <c r="E2" s="622"/>
      <c r="F2" s="622"/>
      <c r="G2" s="622"/>
      <c r="H2" s="622"/>
      <c r="I2" s="622"/>
      <c r="J2" s="623"/>
    </row>
    <row r="3" spans="2:11" ht="18" customHeight="1" thickBot="1" x14ac:dyDescent="0.25">
      <c r="B3" s="619"/>
      <c r="C3" s="624" t="s">
        <v>18</v>
      </c>
      <c r="D3" s="625"/>
      <c r="E3" s="625"/>
      <c r="F3" s="625"/>
      <c r="G3" s="625"/>
      <c r="H3" s="625"/>
      <c r="I3" s="625"/>
      <c r="J3" s="626"/>
    </row>
    <row r="4" spans="2:11" ht="18" customHeight="1" thickBot="1" x14ac:dyDescent="0.25">
      <c r="B4" s="619"/>
      <c r="C4" s="624" t="s">
        <v>106</v>
      </c>
      <c r="D4" s="625"/>
      <c r="E4" s="625"/>
      <c r="F4" s="625"/>
      <c r="G4" s="625"/>
      <c r="H4" s="625"/>
      <c r="I4" s="625"/>
      <c r="J4" s="626"/>
    </row>
    <row r="5" spans="2:11" ht="18" customHeight="1" thickBot="1" x14ac:dyDescent="0.25">
      <c r="B5" s="620"/>
      <c r="C5" s="624" t="s">
        <v>107</v>
      </c>
      <c r="D5" s="625"/>
      <c r="E5" s="625"/>
      <c r="F5" s="625"/>
      <c r="G5" s="625"/>
      <c r="H5" s="934" t="s">
        <v>103</v>
      </c>
      <c r="I5" s="935"/>
      <c r="J5" s="936"/>
    </row>
    <row r="6" spans="2:11" ht="18" customHeight="1" thickBot="1" x14ac:dyDescent="0.25">
      <c r="B6" s="12"/>
      <c r="C6" s="13"/>
      <c r="D6" s="13"/>
      <c r="E6" s="13"/>
      <c r="F6" s="13"/>
      <c r="G6" s="13"/>
      <c r="H6" s="13"/>
      <c r="I6" s="13"/>
      <c r="J6" s="937"/>
    </row>
    <row r="7" spans="2:11" ht="51.75" customHeight="1" thickBot="1" x14ac:dyDescent="0.25">
      <c r="B7" s="938" t="s">
        <v>108</v>
      </c>
      <c r="C7" s="1105" t="s">
        <v>521</v>
      </c>
      <c r="D7" s="1106"/>
      <c r="E7" s="1107"/>
      <c r="F7" s="942"/>
      <c r="G7" s="13"/>
      <c r="H7" s="13"/>
      <c r="I7" s="13"/>
      <c r="J7" s="937"/>
    </row>
    <row r="8" spans="2:11" ht="32.25" customHeight="1" thickBot="1" x14ac:dyDescent="0.25">
      <c r="B8" s="943" t="s">
        <v>109</v>
      </c>
      <c r="C8" s="939" t="s">
        <v>448</v>
      </c>
      <c r="D8" s="944"/>
      <c r="E8" s="945"/>
      <c r="F8" s="942"/>
      <c r="G8" s="13"/>
      <c r="H8" s="13"/>
      <c r="I8" s="13"/>
      <c r="J8" s="937"/>
    </row>
    <row r="9" spans="2:11" ht="32.25" customHeight="1" thickBot="1" x14ac:dyDescent="0.25">
      <c r="B9" s="943" t="s">
        <v>110</v>
      </c>
      <c r="C9" s="939" t="s">
        <v>448</v>
      </c>
      <c r="D9" s="944"/>
      <c r="E9" s="945"/>
      <c r="F9" s="946"/>
      <c r="G9" s="13"/>
      <c r="H9" s="13"/>
      <c r="I9" s="13"/>
      <c r="J9" s="937"/>
    </row>
    <row r="10" spans="2:11" ht="33.75" customHeight="1" thickBot="1" x14ac:dyDescent="0.25">
      <c r="B10" s="943" t="s">
        <v>111</v>
      </c>
      <c r="C10" s="939" t="s">
        <v>429</v>
      </c>
      <c r="D10" s="944"/>
      <c r="E10" s="945"/>
      <c r="F10" s="942"/>
      <c r="G10" s="13"/>
      <c r="H10" s="13"/>
      <c r="I10" s="13"/>
      <c r="J10" s="937"/>
    </row>
    <row r="11" spans="2:11" ht="33.75" customHeight="1" thickBot="1" x14ac:dyDescent="0.25">
      <c r="B11" s="943" t="s">
        <v>112</v>
      </c>
      <c r="C11" s="1105" t="s">
        <v>453</v>
      </c>
      <c r="D11" s="1106"/>
      <c r="E11" s="1107"/>
      <c r="F11" s="942"/>
      <c r="G11" s="13"/>
      <c r="H11" s="13"/>
      <c r="I11" s="13"/>
      <c r="J11" s="937"/>
    </row>
    <row r="13" spans="2:11" ht="26.25" customHeight="1" x14ac:dyDescent="0.2">
      <c r="B13" s="947" t="s">
        <v>463</v>
      </c>
      <c r="C13" s="948"/>
      <c r="D13" s="948"/>
      <c r="E13" s="948"/>
      <c r="F13" s="948"/>
      <c r="G13" s="948"/>
      <c r="H13" s="949"/>
      <c r="I13" s="950" t="s">
        <v>113</v>
      </c>
      <c r="J13" s="951"/>
      <c r="K13" s="951"/>
    </row>
    <row r="14" spans="2:11" s="954" customFormat="1" ht="56.25" customHeight="1" x14ac:dyDescent="0.25">
      <c r="B14" s="952" t="s">
        <v>114</v>
      </c>
      <c r="C14" s="952" t="s">
        <v>115</v>
      </c>
      <c r="D14" s="952" t="s">
        <v>116</v>
      </c>
      <c r="E14" s="952" t="s">
        <v>117</v>
      </c>
      <c r="F14" s="952" t="s">
        <v>118</v>
      </c>
      <c r="G14" s="952" t="s">
        <v>119</v>
      </c>
      <c r="H14" s="952" t="s">
        <v>120</v>
      </c>
      <c r="I14" s="953" t="s">
        <v>121</v>
      </c>
      <c r="J14" s="953" t="s">
        <v>122</v>
      </c>
      <c r="K14" s="953" t="s">
        <v>123</v>
      </c>
    </row>
    <row r="15" spans="2:11" s="1014" customFormat="1" ht="106.5" customHeight="1" x14ac:dyDescent="0.25">
      <c r="B15" s="1108">
        <v>1</v>
      </c>
      <c r="C15" s="1109" t="s">
        <v>465</v>
      </c>
      <c r="D15" s="1110">
        <v>0</v>
      </c>
      <c r="E15" s="958">
        <v>1</v>
      </c>
      <c r="F15" s="959" t="s">
        <v>466</v>
      </c>
      <c r="G15" s="1111">
        <v>1</v>
      </c>
      <c r="H15" s="963">
        <v>43800</v>
      </c>
      <c r="I15" s="962">
        <v>1</v>
      </c>
      <c r="J15" s="1112" t="s">
        <v>547</v>
      </c>
      <c r="K15" s="1113" t="s">
        <v>548</v>
      </c>
    </row>
    <row r="16" spans="2:11" s="972" customFormat="1" ht="21.75" customHeight="1" x14ac:dyDescent="0.25">
      <c r="B16" s="965" t="s">
        <v>124</v>
      </c>
      <c r="C16" s="966"/>
      <c r="D16" s="967">
        <f>SUM(D15:D15)</f>
        <v>0</v>
      </c>
      <c r="E16" s="968" t="s">
        <v>125</v>
      </c>
      <c r="F16" s="969"/>
      <c r="G16" s="967">
        <f>SUM(G15:G15)</f>
        <v>1</v>
      </c>
      <c r="H16" s="967"/>
      <c r="I16" s="971"/>
      <c r="J16" s="971"/>
      <c r="K16" s="971"/>
    </row>
  </sheetData>
  <sheetProtection selectLockedCells="1" selectUnlockedCells="1"/>
  <mergeCells count="15">
    <mergeCell ref="E16:F16"/>
    <mergeCell ref="I13:K13"/>
    <mergeCell ref="B13:H13"/>
    <mergeCell ref="B16:C16"/>
    <mergeCell ref="C7:E7"/>
    <mergeCell ref="C8:E8"/>
    <mergeCell ref="C9:E9"/>
    <mergeCell ref="C10:E10"/>
    <mergeCell ref="C11:E11"/>
    <mergeCell ref="B2:B5"/>
    <mergeCell ref="C2:J2"/>
    <mergeCell ref="C3:J3"/>
    <mergeCell ref="C4:J4"/>
    <mergeCell ref="C5:G5"/>
    <mergeCell ref="H5:J5"/>
  </mergeCells>
  <pageMargins left="1" right="1" top="1" bottom="1" header="0.5" footer="0.5"/>
  <pageSetup scale="4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opLeftCell="A11" workbookViewId="0">
      <selection activeCell="A25" sqref="A25"/>
    </sheetView>
  </sheetViews>
  <sheetFormatPr baseColWidth="10" defaultRowHeight="12.75" x14ac:dyDescent="0.2"/>
  <cols>
    <col min="1" max="1" width="65.28515625" style="135" bestFit="1" customWidth="1"/>
    <col min="2" max="2" width="11.42578125" style="135"/>
    <col min="3" max="3" width="63.42578125" style="136" customWidth="1"/>
    <col min="4" max="4" width="11.42578125" style="136"/>
    <col min="5" max="5" width="11.42578125" style="197"/>
    <col min="6" max="6" width="18.85546875" style="197" customWidth="1"/>
    <col min="7" max="7" width="11.42578125" style="135" customWidth="1"/>
    <col min="8" max="11" width="20.7109375" style="135" customWidth="1"/>
    <col min="12" max="12" width="11.42578125" style="135"/>
    <col min="13" max="16" width="11.42578125" style="135" hidden="1" customWidth="1"/>
    <col min="17" max="17" width="15.85546875" style="135" hidden="1" customWidth="1"/>
    <col min="18" max="20" width="11.42578125" style="135" hidden="1" customWidth="1"/>
    <col min="21" max="22" width="0" style="135" hidden="1" customWidth="1"/>
    <col min="23" max="256" width="11.42578125" style="135"/>
    <col min="257" max="257" width="65.28515625" style="135" bestFit="1" customWidth="1"/>
    <col min="258" max="258" width="11.42578125" style="135"/>
    <col min="259" max="259" width="63.42578125" style="135" customWidth="1"/>
    <col min="260" max="261" width="11.42578125" style="135"/>
    <col min="262" max="262" width="18.85546875" style="135" customWidth="1"/>
    <col min="263" max="263" width="11.42578125" style="135" customWidth="1"/>
    <col min="264" max="267" width="20.7109375" style="135" customWidth="1"/>
    <col min="268" max="268" width="11.42578125" style="135"/>
    <col min="269" max="278" width="0" style="135" hidden="1" customWidth="1"/>
    <col min="279" max="512" width="11.42578125" style="135"/>
    <col min="513" max="513" width="65.28515625" style="135" bestFit="1" customWidth="1"/>
    <col min="514" max="514" width="11.42578125" style="135"/>
    <col min="515" max="515" width="63.42578125" style="135" customWidth="1"/>
    <col min="516" max="517" width="11.42578125" style="135"/>
    <col min="518" max="518" width="18.85546875" style="135" customWidth="1"/>
    <col min="519" max="519" width="11.42578125" style="135" customWidth="1"/>
    <col min="520" max="523" width="20.7109375" style="135" customWidth="1"/>
    <col min="524" max="524" width="11.42578125" style="135"/>
    <col min="525" max="534" width="0" style="135" hidden="1" customWidth="1"/>
    <col min="535" max="768" width="11.42578125" style="135"/>
    <col min="769" max="769" width="65.28515625" style="135" bestFit="1" customWidth="1"/>
    <col min="770" max="770" width="11.42578125" style="135"/>
    <col min="771" max="771" width="63.42578125" style="135" customWidth="1"/>
    <col min="772" max="773" width="11.42578125" style="135"/>
    <col min="774" max="774" width="18.85546875" style="135" customWidth="1"/>
    <col min="775" max="775" width="11.42578125" style="135" customWidth="1"/>
    <col min="776" max="779" width="20.7109375" style="135" customWidth="1"/>
    <col min="780" max="780" width="11.42578125" style="135"/>
    <col min="781" max="790" width="0" style="135" hidden="1" customWidth="1"/>
    <col min="791" max="1024" width="11.42578125" style="135"/>
    <col min="1025" max="1025" width="65.28515625" style="135" bestFit="1" customWidth="1"/>
    <col min="1026" max="1026" width="11.42578125" style="135"/>
    <col min="1027" max="1027" width="63.42578125" style="135" customWidth="1"/>
    <col min="1028" max="1029" width="11.42578125" style="135"/>
    <col min="1030" max="1030" width="18.85546875" style="135" customWidth="1"/>
    <col min="1031" max="1031" width="11.42578125" style="135" customWidth="1"/>
    <col min="1032" max="1035" width="20.7109375" style="135" customWidth="1"/>
    <col min="1036" max="1036" width="11.42578125" style="135"/>
    <col min="1037" max="1046" width="0" style="135" hidden="1" customWidth="1"/>
    <col min="1047" max="1280" width="11.42578125" style="135"/>
    <col min="1281" max="1281" width="65.28515625" style="135" bestFit="1" customWidth="1"/>
    <col min="1282" max="1282" width="11.42578125" style="135"/>
    <col min="1283" max="1283" width="63.42578125" style="135" customWidth="1"/>
    <col min="1284" max="1285" width="11.42578125" style="135"/>
    <col min="1286" max="1286" width="18.85546875" style="135" customWidth="1"/>
    <col min="1287" max="1287" width="11.42578125" style="135" customWidth="1"/>
    <col min="1288" max="1291" width="20.7109375" style="135" customWidth="1"/>
    <col min="1292" max="1292" width="11.42578125" style="135"/>
    <col min="1293" max="1302" width="0" style="135" hidden="1" customWidth="1"/>
    <col min="1303" max="1536" width="11.42578125" style="135"/>
    <col min="1537" max="1537" width="65.28515625" style="135" bestFit="1" customWidth="1"/>
    <col min="1538" max="1538" width="11.42578125" style="135"/>
    <col min="1539" max="1539" width="63.42578125" style="135" customWidth="1"/>
    <col min="1540" max="1541" width="11.42578125" style="135"/>
    <col min="1542" max="1542" width="18.85546875" style="135" customWidth="1"/>
    <col min="1543" max="1543" width="11.42578125" style="135" customWidth="1"/>
    <col min="1544" max="1547" width="20.7109375" style="135" customWidth="1"/>
    <col min="1548" max="1548" width="11.42578125" style="135"/>
    <col min="1549" max="1558" width="0" style="135" hidden="1" customWidth="1"/>
    <col min="1559" max="1792" width="11.42578125" style="135"/>
    <col min="1793" max="1793" width="65.28515625" style="135" bestFit="1" customWidth="1"/>
    <col min="1794" max="1794" width="11.42578125" style="135"/>
    <col min="1795" max="1795" width="63.42578125" style="135" customWidth="1"/>
    <col min="1796" max="1797" width="11.42578125" style="135"/>
    <col min="1798" max="1798" width="18.85546875" style="135" customWidth="1"/>
    <col min="1799" max="1799" width="11.42578125" style="135" customWidth="1"/>
    <col min="1800" max="1803" width="20.7109375" style="135" customWidth="1"/>
    <col min="1804" max="1804" width="11.42578125" style="135"/>
    <col min="1805" max="1814" width="0" style="135" hidden="1" customWidth="1"/>
    <col min="1815" max="2048" width="11.42578125" style="135"/>
    <col min="2049" max="2049" width="65.28515625" style="135" bestFit="1" customWidth="1"/>
    <col min="2050" max="2050" width="11.42578125" style="135"/>
    <col min="2051" max="2051" width="63.42578125" style="135" customWidth="1"/>
    <col min="2052" max="2053" width="11.42578125" style="135"/>
    <col min="2054" max="2054" width="18.85546875" style="135" customWidth="1"/>
    <col min="2055" max="2055" width="11.42578125" style="135" customWidth="1"/>
    <col min="2056" max="2059" width="20.7109375" style="135" customWidth="1"/>
    <col min="2060" max="2060" width="11.42578125" style="135"/>
    <col min="2061" max="2070" width="0" style="135" hidden="1" customWidth="1"/>
    <col min="2071" max="2304" width="11.42578125" style="135"/>
    <col min="2305" max="2305" width="65.28515625" style="135" bestFit="1" customWidth="1"/>
    <col min="2306" max="2306" width="11.42578125" style="135"/>
    <col min="2307" max="2307" width="63.42578125" style="135" customWidth="1"/>
    <col min="2308" max="2309" width="11.42578125" style="135"/>
    <col min="2310" max="2310" width="18.85546875" style="135" customWidth="1"/>
    <col min="2311" max="2311" width="11.42578125" style="135" customWidth="1"/>
    <col min="2312" max="2315" width="20.7109375" style="135" customWidth="1"/>
    <col min="2316" max="2316" width="11.42578125" style="135"/>
    <col min="2317" max="2326" width="0" style="135" hidden="1" customWidth="1"/>
    <col min="2327" max="2560" width="11.42578125" style="135"/>
    <col min="2561" max="2561" width="65.28515625" style="135" bestFit="1" customWidth="1"/>
    <col min="2562" max="2562" width="11.42578125" style="135"/>
    <col min="2563" max="2563" width="63.42578125" style="135" customWidth="1"/>
    <col min="2564" max="2565" width="11.42578125" style="135"/>
    <col min="2566" max="2566" width="18.85546875" style="135" customWidth="1"/>
    <col min="2567" max="2567" width="11.42578125" style="135" customWidth="1"/>
    <col min="2568" max="2571" width="20.7109375" style="135" customWidth="1"/>
    <col min="2572" max="2572" width="11.42578125" style="135"/>
    <col min="2573" max="2582" width="0" style="135" hidden="1" customWidth="1"/>
    <col min="2583" max="2816" width="11.42578125" style="135"/>
    <col min="2817" max="2817" width="65.28515625" style="135" bestFit="1" customWidth="1"/>
    <col min="2818" max="2818" width="11.42578125" style="135"/>
    <col min="2819" max="2819" width="63.42578125" style="135" customWidth="1"/>
    <col min="2820" max="2821" width="11.42578125" style="135"/>
    <col min="2822" max="2822" width="18.85546875" style="135" customWidth="1"/>
    <col min="2823" max="2823" width="11.42578125" style="135" customWidth="1"/>
    <col min="2824" max="2827" width="20.7109375" style="135" customWidth="1"/>
    <col min="2828" max="2828" width="11.42578125" style="135"/>
    <col min="2829" max="2838" width="0" style="135" hidden="1" customWidth="1"/>
    <col min="2839" max="3072" width="11.42578125" style="135"/>
    <col min="3073" max="3073" width="65.28515625" style="135" bestFit="1" customWidth="1"/>
    <col min="3074" max="3074" width="11.42578125" style="135"/>
    <col min="3075" max="3075" width="63.42578125" style="135" customWidth="1"/>
    <col min="3076" max="3077" width="11.42578125" style="135"/>
    <col min="3078" max="3078" width="18.85546875" style="135" customWidth="1"/>
    <col min="3079" max="3079" width="11.42578125" style="135" customWidth="1"/>
    <col min="3080" max="3083" width="20.7109375" style="135" customWidth="1"/>
    <col min="3084" max="3084" width="11.42578125" style="135"/>
    <col min="3085" max="3094" width="0" style="135" hidden="1" customWidth="1"/>
    <col min="3095" max="3328" width="11.42578125" style="135"/>
    <col min="3329" max="3329" width="65.28515625" style="135" bestFit="1" customWidth="1"/>
    <col min="3330" max="3330" width="11.42578125" style="135"/>
    <col min="3331" max="3331" width="63.42578125" style="135" customWidth="1"/>
    <col min="3332" max="3333" width="11.42578125" style="135"/>
    <col min="3334" max="3334" width="18.85546875" style="135" customWidth="1"/>
    <col min="3335" max="3335" width="11.42578125" style="135" customWidth="1"/>
    <col min="3336" max="3339" width="20.7109375" style="135" customWidth="1"/>
    <col min="3340" max="3340" width="11.42578125" style="135"/>
    <col min="3341" max="3350" width="0" style="135" hidden="1" customWidth="1"/>
    <col min="3351" max="3584" width="11.42578125" style="135"/>
    <col min="3585" max="3585" width="65.28515625" style="135" bestFit="1" customWidth="1"/>
    <col min="3586" max="3586" width="11.42578125" style="135"/>
    <col min="3587" max="3587" width="63.42578125" style="135" customWidth="1"/>
    <col min="3588" max="3589" width="11.42578125" style="135"/>
    <col min="3590" max="3590" width="18.85546875" style="135" customWidth="1"/>
    <col min="3591" max="3591" width="11.42578125" style="135" customWidth="1"/>
    <col min="3592" max="3595" width="20.7109375" style="135" customWidth="1"/>
    <col min="3596" max="3596" width="11.42578125" style="135"/>
    <col min="3597" max="3606" width="0" style="135" hidden="1" customWidth="1"/>
    <col min="3607" max="3840" width="11.42578125" style="135"/>
    <col min="3841" max="3841" width="65.28515625" style="135" bestFit="1" customWidth="1"/>
    <col min="3842" max="3842" width="11.42578125" style="135"/>
    <col min="3843" max="3843" width="63.42578125" style="135" customWidth="1"/>
    <col min="3844" max="3845" width="11.42578125" style="135"/>
    <col min="3846" max="3846" width="18.85546875" style="135" customWidth="1"/>
    <col min="3847" max="3847" width="11.42578125" style="135" customWidth="1"/>
    <col min="3848" max="3851" width="20.7109375" style="135" customWidth="1"/>
    <col min="3852" max="3852" width="11.42578125" style="135"/>
    <col min="3853" max="3862" width="0" style="135" hidden="1" customWidth="1"/>
    <col min="3863" max="4096" width="11.42578125" style="135"/>
    <col min="4097" max="4097" width="65.28515625" style="135" bestFit="1" customWidth="1"/>
    <col min="4098" max="4098" width="11.42578125" style="135"/>
    <col min="4099" max="4099" width="63.42578125" style="135" customWidth="1"/>
    <col min="4100" max="4101" width="11.42578125" style="135"/>
    <col min="4102" max="4102" width="18.85546875" style="135" customWidth="1"/>
    <col min="4103" max="4103" width="11.42578125" style="135" customWidth="1"/>
    <col min="4104" max="4107" width="20.7109375" style="135" customWidth="1"/>
    <col min="4108" max="4108" width="11.42578125" style="135"/>
    <col min="4109" max="4118" width="0" style="135" hidden="1" customWidth="1"/>
    <col min="4119" max="4352" width="11.42578125" style="135"/>
    <col min="4353" max="4353" width="65.28515625" style="135" bestFit="1" customWidth="1"/>
    <col min="4354" max="4354" width="11.42578125" style="135"/>
    <col min="4355" max="4355" width="63.42578125" style="135" customWidth="1"/>
    <col min="4356" max="4357" width="11.42578125" style="135"/>
    <col min="4358" max="4358" width="18.85546875" style="135" customWidth="1"/>
    <col min="4359" max="4359" width="11.42578125" style="135" customWidth="1"/>
    <col min="4360" max="4363" width="20.7109375" style="135" customWidth="1"/>
    <col min="4364" max="4364" width="11.42578125" style="135"/>
    <col min="4365" max="4374" width="0" style="135" hidden="1" customWidth="1"/>
    <col min="4375" max="4608" width="11.42578125" style="135"/>
    <col min="4609" max="4609" width="65.28515625" style="135" bestFit="1" customWidth="1"/>
    <col min="4610" max="4610" width="11.42578125" style="135"/>
    <col min="4611" max="4611" width="63.42578125" style="135" customWidth="1"/>
    <col min="4612" max="4613" width="11.42578125" style="135"/>
    <col min="4614" max="4614" width="18.85546875" style="135" customWidth="1"/>
    <col min="4615" max="4615" width="11.42578125" style="135" customWidth="1"/>
    <col min="4616" max="4619" width="20.7109375" style="135" customWidth="1"/>
    <col min="4620" max="4620" width="11.42578125" style="135"/>
    <col min="4621" max="4630" width="0" style="135" hidden="1" customWidth="1"/>
    <col min="4631" max="4864" width="11.42578125" style="135"/>
    <col min="4865" max="4865" width="65.28515625" style="135" bestFit="1" customWidth="1"/>
    <col min="4866" max="4866" width="11.42578125" style="135"/>
    <col min="4867" max="4867" width="63.42578125" style="135" customWidth="1"/>
    <col min="4868" max="4869" width="11.42578125" style="135"/>
    <col min="4870" max="4870" width="18.85546875" style="135" customWidth="1"/>
    <col min="4871" max="4871" width="11.42578125" style="135" customWidth="1"/>
    <col min="4872" max="4875" width="20.7109375" style="135" customWidth="1"/>
    <col min="4876" max="4876" width="11.42578125" style="135"/>
    <col min="4877" max="4886" width="0" style="135" hidden="1" customWidth="1"/>
    <col min="4887" max="5120" width="11.42578125" style="135"/>
    <col min="5121" max="5121" width="65.28515625" style="135" bestFit="1" customWidth="1"/>
    <col min="5122" max="5122" width="11.42578125" style="135"/>
    <col min="5123" max="5123" width="63.42578125" style="135" customWidth="1"/>
    <col min="5124" max="5125" width="11.42578125" style="135"/>
    <col min="5126" max="5126" width="18.85546875" style="135" customWidth="1"/>
    <col min="5127" max="5127" width="11.42578125" style="135" customWidth="1"/>
    <col min="5128" max="5131" width="20.7109375" style="135" customWidth="1"/>
    <col min="5132" max="5132" width="11.42578125" style="135"/>
    <col min="5133" max="5142" width="0" style="135" hidden="1" customWidth="1"/>
    <col min="5143" max="5376" width="11.42578125" style="135"/>
    <col min="5377" max="5377" width="65.28515625" style="135" bestFit="1" customWidth="1"/>
    <col min="5378" max="5378" width="11.42578125" style="135"/>
    <col min="5379" max="5379" width="63.42578125" style="135" customWidth="1"/>
    <col min="5380" max="5381" width="11.42578125" style="135"/>
    <col min="5382" max="5382" width="18.85546875" style="135" customWidth="1"/>
    <col min="5383" max="5383" width="11.42578125" style="135" customWidth="1"/>
    <col min="5384" max="5387" width="20.7109375" style="135" customWidth="1"/>
    <col min="5388" max="5388" width="11.42578125" style="135"/>
    <col min="5389" max="5398" width="0" style="135" hidden="1" customWidth="1"/>
    <col min="5399" max="5632" width="11.42578125" style="135"/>
    <col min="5633" max="5633" width="65.28515625" style="135" bestFit="1" customWidth="1"/>
    <col min="5634" max="5634" width="11.42578125" style="135"/>
    <col min="5635" max="5635" width="63.42578125" style="135" customWidth="1"/>
    <col min="5636" max="5637" width="11.42578125" style="135"/>
    <col min="5638" max="5638" width="18.85546875" style="135" customWidth="1"/>
    <col min="5639" max="5639" width="11.42578125" style="135" customWidth="1"/>
    <col min="5640" max="5643" width="20.7109375" style="135" customWidth="1"/>
    <col min="5644" max="5644" width="11.42578125" style="135"/>
    <col min="5645" max="5654" width="0" style="135" hidden="1" customWidth="1"/>
    <col min="5655" max="5888" width="11.42578125" style="135"/>
    <col min="5889" max="5889" width="65.28515625" style="135" bestFit="1" customWidth="1"/>
    <col min="5890" max="5890" width="11.42578125" style="135"/>
    <col min="5891" max="5891" width="63.42578125" style="135" customWidth="1"/>
    <col min="5892" max="5893" width="11.42578125" style="135"/>
    <col min="5894" max="5894" width="18.85546875" style="135" customWidth="1"/>
    <col min="5895" max="5895" width="11.42578125" style="135" customWidth="1"/>
    <col min="5896" max="5899" width="20.7109375" style="135" customWidth="1"/>
    <col min="5900" max="5900" width="11.42578125" style="135"/>
    <col min="5901" max="5910" width="0" style="135" hidden="1" customWidth="1"/>
    <col min="5911" max="6144" width="11.42578125" style="135"/>
    <col min="6145" max="6145" width="65.28515625" style="135" bestFit="1" customWidth="1"/>
    <col min="6146" max="6146" width="11.42578125" style="135"/>
    <col min="6147" max="6147" width="63.42578125" style="135" customWidth="1"/>
    <col min="6148" max="6149" width="11.42578125" style="135"/>
    <col min="6150" max="6150" width="18.85546875" style="135" customWidth="1"/>
    <col min="6151" max="6151" width="11.42578125" style="135" customWidth="1"/>
    <col min="6152" max="6155" width="20.7109375" style="135" customWidth="1"/>
    <col min="6156" max="6156" width="11.42578125" style="135"/>
    <col min="6157" max="6166" width="0" style="135" hidden="1" customWidth="1"/>
    <col min="6167" max="6400" width="11.42578125" style="135"/>
    <col min="6401" max="6401" width="65.28515625" style="135" bestFit="1" customWidth="1"/>
    <col min="6402" max="6402" width="11.42578125" style="135"/>
    <col min="6403" max="6403" width="63.42578125" style="135" customWidth="1"/>
    <col min="6404" max="6405" width="11.42578125" style="135"/>
    <col min="6406" max="6406" width="18.85546875" style="135" customWidth="1"/>
    <col min="6407" max="6407" width="11.42578125" style="135" customWidth="1"/>
    <col min="6408" max="6411" width="20.7109375" style="135" customWidth="1"/>
    <col min="6412" max="6412" width="11.42578125" style="135"/>
    <col min="6413" max="6422" width="0" style="135" hidden="1" customWidth="1"/>
    <col min="6423" max="6656" width="11.42578125" style="135"/>
    <col min="6657" max="6657" width="65.28515625" style="135" bestFit="1" customWidth="1"/>
    <col min="6658" max="6658" width="11.42578125" style="135"/>
    <col min="6659" max="6659" width="63.42578125" style="135" customWidth="1"/>
    <col min="6660" max="6661" width="11.42578125" style="135"/>
    <col min="6662" max="6662" width="18.85546875" style="135" customWidth="1"/>
    <col min="6663" max="6663" width="11.42578125" style="135" customWidth="1"/>
    <col min="6664" max="6667" width="20.7109375" style="135" customWidth="1"/>
    <col min="6668" max="6668" width="11.42578125" style="135"/>
    <col min="6669" max="6678" width="0" style="135" hidden="1" customWidth="1"/>
    <col min="6679" max="6912" width="11.42578125" style="135"/>
    <col min="6913" max="6913" width="65.28515625" style="135" bestFit="1" customWidth="1"/>
    <col min="6914" max="6914" width="11.42578125" style="135"/>
    <col min="6915" max="6915" width="63.42578125" style="135" customWidth="1"/>
    <col min="6916" max="6917" width="11.42578125" style="135"/>
    <col min="6918" max="6918" width="18.85546875" style="135" customWidth="1"/>
    <col min="6919" max="6919" width="11.42578125" style="135" customWidth="1"/>
    <col min="6920" max="6923" width="20.7109375" style="135" customWidth="1"/>
    <col min="6924" max="6924" width="11.42578125" style="135"/>
    <col min="6925" max="6934" width="0" style="135" hidden="1" customWidth="1"/>
    <col min="6935" max="7168" width="11.42578125" style="135"/>
    <col min="7169" max="7169" width="65.28515625" style="135" bestFit="1" customWidth="1"/>
    <col min="7170" max="7170" width="11.42578125" style="135"/>
    <col min="7171" max="7171" width="63.42578125" style="135" customWidth="1"/>
    <col min="7172" max="7173" width="11.42578125" style="135"/>
    <col min="7174" max="7174" width="18.85546875" style="135" customWidth="1"/>
    <col min="7175" max="7175" width="11.42578125" style="135" customWidth="1"/>
    <col min="7176" max="7179" width="20.7109375" style="135" customWidth="1"/>
    <col min="7180" max="7180" width="11.42578125" style="135"/>
    <col min="7181" max="7190" width="0" style="135" hidden="1" customWidth="1"/>
    <col min="7191" max="7424" width="11.42578125" style="135"/>
    <col min="7425" max="7425" width="65.28515625" style="135" bestFit="1" customWidth="1"/>
    <col min="7426" max="7426" width="11.42578125" style="135"/>
    <col min="7427" max="7427" width="63.42578125" style="135" customWidth="1"/>
    <col min="7428" max="7429" width="11.42578125" style="135"/>
    <col min="7430" max="7430" width="18.85546875" style="135" customWidth="1"/>
    <col min="7431" max="7431" width="11.42578125" style="135" customWidth="1"/>
    <col min="7432" max="7435" width="20.7109375" style="135" customWidth="1"/>
    <col min="7436" max="7436" width="11.42578125" style="135"/>
    <col min="7437" max="7446" width="0" style="135" hidden="1" customWidth="1"/>
    <col min="7447" max="7680" width="11.42578125" style="135"/>
    <col min="7681" max="7681" width="65.28515625" style="135" bestFit="1" customWidth="1"/>
    <col min="7682" max="7682" width="11.42578125" style="135"/>
    <col min="7683" max="7683" width="63.42578125" style="135" customWidth="1"/>
    <col min="7684" max="7685" width="11.42578125" style="135"/>
    <col min="7686" max="7686" width="18.85546875" style="135" customWidth="1"/>
    <col min="7687" max="7687" width="11.42578125" style="135" customWidth="1"/>
    <col min="7688" max="7691" width="20.7109375" style="135" customWidth="1"/>
    <col min="7692" max="7692" width="11.42578125" style="135"/>
    <col min="7693" max="7702" width="0" style="135" hidden="1" customWidth="1"/>
    <col min="7703" max="7936" width="11.42578125" style="135"/>
    <col min="7937" max="7937" width="65.28515625" style="135" bestFit="1" customWidth="1"/>
    <col min="7938" max="7938" width="11.42578125" style="135"/>
    <col min="7939" max="7939" width="63.42578125" style="135" customWidth="1"/>
    <col min="7940" max="7941" width="11.42578125" style="135"/>
    <col min="7942" max="7942" width="18.85546875" style="135" customWidth="1"/>
    <col min="7943" max="7943" width="11.42578125" style="135" customWidth="1"/>
    <col min="7944" max="7947" width="20.7109375" style="135" customWidth="1"/>
    <col min="7948" max="7948" width="11.42578125" style="135"/>
    <col min="7949" max="7958" width="0" style="135" hidden="1" customWidth="1"/>
    <col min="7959" max="8192" width="11.42578125" style="135"/>
    <col min="8193" max="8193" width="65.28515625" style="135" bestFit="1" customWidth="1"/>
    <col min="8194" max="8194" width="11.42578125" style="135"/>
    <col min="8195" max="8195" width="63.42578125" style="135" customWidth="1"/>
    <col min="8196" max="8197" width="11.42578125" style="135"/>
    <col min="8198" max="8198" width="18.85546875" style="135" customWidth="1"/>
    <col min="8199" max="8199" width="11.42578125" style="135" customWidth="1"/>
    <col min="8200" max="8203" width="20.7109375" style="135" customWidth="1"/>
    <col min="8204" max="8204" width="11.42578125" style="135"/>
    <col min="8205" max="8214" width="0" style="135" hidden="1" customWidth="1"/>
    <col min="8215" max="8448" width="11.42578125" style="135"/>
    <col min="8449" max="8449" width="65.28515625" style="135" bestFit="1" customWidth="1"/>
    <col min="8450" max="8450" width="11.42578125" style="135"/>
    <col min="8451" max="8451" width="63.42578125" style="135" customWidth="1"/>
    <col min="8452" max="8453" width="11.42578125" style="135"/>
    <col min="8454" max="8454" width="18.85546875" style="135" customWidth="1"/>
    <col min="8455" max="8455" width="11.42578125" style="135" customWidth="1"/>
    <col min="8456" max="8459" width="20.7109375" style="135" customWidth="1"/>
    <col min="8460" max="8460" width="11.42578125" style="135"/>
    <col min="8461" max="8470" width="0" style="135" hidden="1" customWidth="1"/>
    <col min="8471" max="8704" width="11.42578125" style="135"/>
    <col min="8705" max="8705" width="65.28515625" style="135" bestFit="1" customWidth="1"/>
    <col min="8706" max="8706" width="11.42578125" style="135"/>
    <col min="8707" max="8707" width="63.42578125" style="135" customWidth="1"/>
    <col min="8708" max="8709" width="11.42578125" style="135"/>
    <col min="8710" max="8710" width="18.85546875" style="135" customWidth="1"/>
    <col min="8711" max="8711" width="11.42578125" style="135" customWidth="1"/>
    <col min="8712" max="8715" width="20.7109375" style="135" customWidth="1"/>
    <col min="8716" max="8716" width="11.42578125" style="135"/>
    <col min="8717" max="8726" width="0" style="135" hidden="1" customWidth="1"/>
    <col min="8727" max="8960" width="11.42578125" style="135"/>
    <col min="8961" max="8961" width="65.28515625" style="135" bestFit="1" customWidth="1"/>
    <col min="8962" max="8962" width="11.42578125" style="135"/>
    <col min="8963" max="8963" width="63.42578125" style="135" customWidth="1"/>
    <col min="8964" max="8965" width="11.42578125" style="135"/>
    <col min="8966" max="8966" width="18.85546875" style="135" customWidth="1"/>
    <col min="8967" max="8967" width="11.42578125" style="135" customWidth="1"/>
    <col min="8968" max="8971" width="20.7109375" style="135" customWidth="1"/>
    <col min="8972" max="8972" width="11.42578125" style="135"/>
    <col min="8973" max="8982" width="0" style="135" hidden="1" customWidth="1"/>
    <col min="8983" max="9216" width="11.42578125" style="135"/>
    <col min="9217" max="9217" width="65.28515625" style="135" bestFit="1" customWidth="1"/>
    <col min="9218" max="9218" width="11.42578125" style="135"/>
    <col min="9219" max="9219" width="63.42578125" style="135" customWidth="1"/>
    <col min="9220" max="9221" width="11.42578125" style="135"/>
    <col min="9222" max="9222" width="18.85546875" style="135" customWidth="1"/>
    <col min="9223" max="9223" width="11.42578125" style="135" customWidth="1"/>
    <col min="9224" max="9227" width="20.7109375" style="135" customWidth="1"/>
    <col min="9228" max="9228" width="11.42578125" style="135"/>
    <col min="9229" max="9238" width="0" style="135" hidden="1" customWidth="1"/>
    <col min="9239" max="9472" width="11.42578125" style="135"/>
    <col min="9473" max="9473" width="65.28515625" style="135" bestFit="1" customWidth="1"/>
    <col min="9474" max="9474" width="11.42578125" style="135"/>
    <col min="9475" max="9475" width="63.42578125" style="135" customWidth="1"/>
    <col min="9476" max="9477" width="11.42578125" style="135"/>
    <col min="9478" max="9478" width="18.85546875" style="135" customWidth="1"/>
    <col min="9479" max="9479" width="11.42578125" style="135" customWidth="1"/>
    <col min="9480" max="9483" width="20.7109375" style="135" customWidth="1"/>
    <col min="9484" max="9484" width="11.42578125" style="135"/>
    <col min="9485" max="9494" width="0" style="135" hidden="1" customWidth="1"/>
    <col min="9495" max="9728" width="11.42578125" style="135"/>
    <col min="9729" max="9729" width="65.28515625" style="135" bestFit="1" customWidth="1"/>
    <col min="9730" max="9730" width="11.42578125" style="135"/>
    <col min="9731" max="9731" width="63.42578125" style="135" customWidth="1"/>
    <col min="9732" max="9733" width="11.42578125" style="135"/>
    <col min="9734" max="9734" width="18.85546875" style="135" customWidth="1"/>
    <col min="9735" max="9735" width="11.42578125" style="135" customWidth="1"/>
    <col min="9736" max="9739" width="20.7109375" style="135" customWidth="1"/>
    <col min="9740" max="9740" width="11.42578125" style="135"/>
    <col min="9741" max="9750" width="0" style="135" hidden="1" customWidth="1"/>
    <col min="9751" max="9984" width="11.42578125" style="135"/>
    <col min="9985" max="9985" width="65.28515625" style="135" bestFit="1" customWidth="1"/>
    <col min="9986" max="9986" width="11.42578125" style="135"/>
    <col min="9987" max="9987" width="63.42578125" style="135" customWidth="1"/>
    <col min="9988" max="9989" width="11.42578125" style="135"/>
    <col min="9990" max="9990" width="18.85546875" style="135" customWidth="1"/>
    <col min="9991" max="9991" width="11.42578125" style="135" customWidth="1"/>
    <col min="9992" max="9995" width="20.7109375" style="135" customWidth="1"/>
    <col min="9996" max="9996" width="11.42578125" style="135"/>
    <col min="9997" max="10006" width="0" style="135" hidden="1" customWidth="1"/>
    <col min="10007" max="10240" width="11.42578125" style="135"/>
    <col min="10241" max="10241" width="65.28515625" style="135" bestFit="1" customWidth="1"/>
    <col min="10242" max="10242" width="11.42578125" style="135"/>
    <col min="10243" max="10243" width="63.42578125" style="135" customWidth="1"/>
    <col min="10244" max="10245" width="11.42578125" style="135"/>
    <col min="10246" max="10246" width="18.85546875" style="135" customWidth="1"/>
    <col min="10247" max="10247" width="11.42578125" style="135" customWidth="1"/>
    <col min="10248" max="10251" width="20.7109375" style="135" customWidth="1"/>
    <col min="10252" max="10252" width="11.42578125" style="135"/>
    <col min="10253" max="10262" width="0" style="135" hidden="1" customWidth="1"/>
    <col min="10263" max="10496" width="11.42578125" style="135"/>
    <col min="10497" max="10497" width="65.28515625" style="135" bestFit="1" customWidth="1"/>
    <col min="10498" max="10498" width="11.42578125" style="135"/>
    <col min="10499" max="10499" width="63.42578125" style="135" customWidth="1"/>
    <col min="10500" max="10501" width="11.42578125" style="135"/>
    <col min="10502" max="10502" width="18.85546875" style="135" customWidth="1"/>
    <col min="10503" max="10503" width="11.42578125" style="135" customWidth="1"/>
    <col min="10504" max="10507" width="20.7109375" style="135" customWidth="1"/>
    <col min="10508" max="10508" width="11.42578125" style="135"/>
    <col min="10509" max="10518" width="0" style="135" hidden="1" customWidth="1"/>
    <col min="10519" max="10752" width="11.42578125" style="135"/>
    <col min="10753" max="10753" width="65.28515625" style="135" bestFit="1" customWidth="1"/>
    <col min="10754" max="10754" width="11.42578125" style="135"/>
    <col min="10755" max="10755" width="63.42578125" style="135" customWidth="1"/>
    <col min="10756" max="10757" width="11.42578125" style="135"/>
    <col min="10758" max="10758" width="18.85546875" style="135" customWidth="1"/>
    <col min="10759" max="10759" width="11.42578125" style="135" customWidth="1"/>
    <col min="10760" max="10763" width="20.7109375" style="135" customWidth="1"/>
    <col min="10764" max="10764" width="11.42578125" style="135"/>
    <col min="10765" max="10774" width="0" style="135" hidden="1" customWidth="1"/>
    <col min="10775" max="11008" width="11.42578125" style="135"/>
    <col min="11009" max="11009" width="65.28515625" style="135" bestFit="1" customWidth="1"/>
    <col min="11010" max="11010" width="11.42578125" style="135"/>
    <col min="11011" max="11011" width="63.42578125" style="135" customWidth="1"/>
    <col min="11012" max="11013" width="11.42578125" style="135"/>
    <col min="11014" max="11014" width="18.85546875" style="135" customWidth="1"/>
    <col min="11015" max="11015" width="11.42578125" style="135" customWidth="1"/>
    <col min="11016" max="11019" width="20.7109375" style="135" customWidth="1"/>
    <col min="11020" max="11020" width="11.42578125" style="135"/>
    <col min="11021" max="11030" width="0" style="135" hidden="1" customWidth="1"/>
    <col min="11031" max="11264" width="11.42578125" style="135"/>
    <col min="11265" max="11265" width="65.28515625" style="135" bestFit="1" customWidth="1"/>
    <col min="11266" max="11266" width="11.42578125" style="135"/>
    <col min="11267" max="11267" width="63.42578125" style="135" customWidth="1"/>
    <col min="11268" max="11269" width="11.42578125" style="135"/>
    <col min="11270" max="11270" width="18.85546875" style="135" customWidth="1"/>
    <col min="11271" max="11271" width="11.42578125" style="135" customWidth="1"/>
    <col min="11272" max="11275" width="20.7109375" style="135" customWidth="1"/>
    <col min="11276" max="11276" width="11.42578125" style="135"/>
    <col min="11277" max="11286" width="0" style="135" hidden="1" customWidth="1"/>
    <col min="11287" max="11520" width="11.42578125" style="135"/>
    <col min="11521" max="11521" width="65.28515625" style="135" bestFit="1" customWidth="1"/>
    <col min="11522" max="11522" width="11.42578125" style="135"/>
    <col min="11523" max="11523" width="63.42578125" style="135" customWidth="1"/>
    <col min="11524" max="11525" width="11.42578125" style="135"/>
    <col min="11526" max="11526" width="18.85546875" style="135" customWidth="1"/>
    <col min="11527" max="11527" width="11.42578125" style="135" customWidth="1"/>
    <col min="11528" max="11531" width="20.7109375" style="135" customWidth="1"/>
    <col min="11532" max="11532" width="11.42578125" style="135"/>
    <col min="11533" max="11542" width="0" style="135" hidden="1" customWidth="1"/>
    <col min="11543" max="11776" width="11.42578125" style="135"/>
    <col min="11777" max="11777" width="65.28515625" style="135" bestFit="1" customWidth="1"/>
    <col min="11778" max="11778" width="11.42578125" style="135"/>
    <col min="11779" max="11779" width="63.42578125" style="135" customWidth="1"/>
    <col min="11780" max="11781" width="11.42578125" style="135"/>
    <col min="11782" max="11782" width="18.85546875" style="135" customWidth="1"/>
    <col min="11783" max="11783" width="11.42578125" style="135" customWidth="1"/>
    <col min="11784" max="11787" width="20.7109375" style="135" customWidth="1"/>
    <col min="11788" max="11788" width="11.42578125" style="135"/>
    <col min="11789" max="11798" width="0" style="135" hidden="1" customWidth="1"/>
    <col min="11799" max="12032" width="11.42578125" style="135"/>
    <col min="12033" max="12033" width="65.28515625" style="135" bestFit="1" customWidth="1"/>
    <col min="12034" max="12034" width="11.42578125" style="135"/>
    <col min="12035" max="12035" width="63.42578125" style="135" customWidth="1"/>
    <col min="12036" max="12037" width="11.42578125" style="135"/>
    <col min="12038" max="12038" width="18.85546875" style="135" customWidth="1"/>
    <col min="12039" max="12039" width="11.42578125" style="135" customWidth="1"/>
    <col min="12040" max="12043" width="20.7109375" style="135" customWidth="1"/>
    <col min="12044" max="12044" width="11.42578125" style="135"/>
    <col min="12045" max="12054" width="0" style="135" hidden="1" customWidth="1"/>
    <col min="12055" max="12288" width="11.42578125" style="135"/>
    <col min="12289" max="12289" width="65.28515625" style="135" bestFit="1" customWidth="1"/>
    <col min="12290" max="12290" width="11.42578125" style="135"/>
    <col min="12291" max="12291" width="63.42578125" style="135" customWidth="1"/>
    <col min="12292" max="12293" width="11.42578125" style="135"/>
    <col min="12294" max="12294" width="18.85546875" style="135" customWidth="1"/>
    <col min="12295" max="12295" width="11.42578125" style="135" customWidth="1"/>
    <col min="12296" max="12299" width="20.7109375" style="135" customWidth="1"/>
    <col min="12300" max="12300" width="11.42578125" style="135"/>
    <col min="12301" max="12310" width="0" style="135" hidden="1" customWidth="1"/>
    <col min="12311" max="12544" width="11.42578125" style="135"/>
    <col min="12545" max="12545" width="65.28515625" style="135" bestFit="1" customWidth="1"/>
    <col min="12546" max="12546" width="11.42578125" style="135"/>
    <col min="12547" max="12547" width="63.42578125" style="135" customWidth="1"/>
    <col min="12548" max="12549" width="11.42578125" style="135"/>
    <col min="12550" max="12550" width="18.85546875" style="135" customWidth="1"/>
    <col min="12551" max="12551" width="11.42578125" style="135" customWidth="1"/>
    <col min="12552" max="12555" width="20.7109375" style="135" customWidth="1"/>
    <col min="12556" max="12556" width="11.42578125" style="135"/>
    <col min="12557" max="12566" width="0" style="135" hidden="1" customWidth="1"/>
    <col min="12567" max="12800" width="11.42578125" style="135"/>
    <col min="12801" max="12801" width="65.28515625" style="135" bestFit="1" customWidth="1"/>
    <col min="12802" max="12802" width="11.42578125" style="135"/>
    <col min="12803" max="12803" width="63.42578125" style="135" customWidth="1"/>
    <col min="12804" max="12805" width="11.42578125" style="135"/>
    <col min="12806" max="12806" width="18.85546875" style="135" customWidth="1"/>
    <col min="12807" max="12807" width="11.42578125" style="135" customWidth="1"/>
    <col min="12808" max="12811" width="20.7109375" style="135" customWidth="1"/>
    <col min="12812" max="12812" width="11.42578125" style="135"/>
    <col min="12813" max="12822" width="0" style="135" hidden="1" customWidth="1"/>
    <col min="12823" max="13056" width="11.42578125" style="135"/>
    <col min="13057" max="13057" width="65.28515625" style="135" bestFit="1" customWidth="1"/>
    <col min="13058" max="13058" width="11.42578125" style="135"/>
    <col min="13059" max="13059" width="63.42578125" style="135" customWidth="1"/>
    <col min="13060" max="13061" width="11.42578125" style="135"/>
    <col min="13062" max="13062" width="18.85546875" style="135" customWidth="1"/>
    <col min="13063" max="13063" width="11.42578125" style="135" customWidth="1"/>
    <col min="13064" max="13067" width="20.7109375" style="135" customWidth="1"/>
    <col min="13068" max="13068" width="11.42578125" style="135"/>
    <col min="13069" max="13078" width="0" style="135" hidden="1" customWidth="1"/>
    <col min="13079" max="13312" width="11.42578125" style="135"/>
    <col min="13313" max="13313" width="65.28515625" style="135" bestFit="1" customWidth="1"/>
    <col min="13314" max="13314" width="11.42578125" style="135"/>
    <col min="13315" max="13315" width="63.42578125" style="135" customWidth="1"/>
    <col min="13316" max="13317" width="11.42578125" style="135"/>
    <col min="13318" max="13318" width="18.85546875" style="135" customWidth="1"/>
    <col min="13319" max="13319" width="11.42578125" style="135" customWidth="1"/>
    <col min="13320" max="13323" width="20.7109375" style="135" customWidth="1"/>
    <col min="13324" max="13324" width="11.42578125" style="135"/>
    <col min="13325" max="13334" width="0" style="135" hidden="1" customWidth="1"/>
    <col min="13335" max="13568" width="11.42578125" style="135"/>
    <col min="13569" max="13569" width="65.28515625" style="135" bestFit="1" customWidth="1"/>
    <col min="13570" max="13570" width="11.42578125" style="135"/>
    <col min="13571" max="13571" width="63.42578125" style="135" customWidth="1"/>
    <col min="13572" max="13573" width="11.42578125" style="135"/>
    <col min="13574" max="13574" width="18.85546875" style="135" customWidth="1"/>
    <col min="13575" max="13575" width="11.42578125" style="135" customWidth="1"/>
    <col min="13576" max="13579" width="20.7109375" style="135" customWidth="1"/>
    <col min="13580" max="13580" width="11.42578125" style="135"/>
    <col min="13581" max="13590" width="0" style="135" hidden="1" customWidth="1"/>
    <col min="13591" max="13824" width="11.42578125" style="135"/>
    <col min="13825" max="13825" width="65.28515625" style="135" bestFit="1" customWidth="1"/>
    <col min="13826" max="13826" width="11.42578125" style="135"/>
    <col min="13827" max="13827" width="63.42578125" style="135" customWidth="1"/>
    <col min="13828" max="13829" width="11.42578125" style="135"/>
    <col min="13830" max="13830" width="18.85546875" style="135" customWidth="1"/>
    <col min="13831" max="13831" width="11.42578125" style="135" customWidth="1"/>
    <col min="13832" max="13835" width="20.7109375" style="135" customWidth="1"/>
    <col min="13836" max="13836" width="11.42578125" style="135"/>
    <col min="13837" max="13846" width="0" style="135" hidden="1" customWidth="1"/>
    <col min="13847" max="14080" width="11.42578125" style="135"/>
    <col min="14081" max="14081" width="65.28515625" style="135" bestFit="1" customWidth="1"/>
    <col min="14082" max="14082" width="11.42578125" style="135"/>
    <col min="14083" max="14083" width="63.42578125" style="135" customWidth="1"/>
    <col min="14084" max="14085" width="11.42578125" style="135"/>
    <col min="14086" max="14086" width="18.85546875" style="135" customWidth="1"/>
    <col min="14087" max="14087" width="11.42578125" style="135" customWidth="1"/>
    <col min="14088" max="14091" width="20.7109375" style="135" customWidth="1"/>
    <col min="14092" max="14092" width="11.42578125" style="135"/>
    <col min="14093" max="14102" width="0" style="135" hidden="1" customWidth="1"/>
    <col min="14103" max="14336" width="11.42578125" style="135"/>
    <col min="14337" max="14337" width="65.28515625" style="135" bestFit="1" customWidth="1"/>
    <col min="14338" max="14338" width="11.42578125" style="135"/>
    <col min="14339" max="14339" width="63.42578125" style="135" customWidth="1"/>
    <col min="14340" max="14341" width="11.42578125" style="135"/>
    <col min="14342" max="14342" width="18.85546875" style="135" customWidth="1"/>
    <col min="14343" max="14343" width="11.42578125" style="135" customWidth="1"/>
    <col min="14344" max="14347" width="20.7109375" style="135" customWidth="1"/>
    <col min="14348" max="14348" width="11.42578125" style="135"/>
    <col min="14349" max="14358" width="0" style="135" hidden="1" customWidth="1"/>
    <col min="14359" max="14592" width="11.42578125" style="135"/>
    <col min="14593" max="14593" width="65.28515625" style="135" bestFit="1" customWidth="1"/>
    <col min="14594" max="14594" width="11.42578125" style="135"/>
    <col min="14595" max="14595" width="63.42578125" style="135" customWidth="1"/>
    <col min="14596" max="14597" width="11.42578125" style="135"/>
    <col min="14598" max="14598" width="18.85546875" style="135" customWidth="1"/>
    <col min="14599" max="14599" width="11.42578125" style="135" customWidth="1"/>
    <col min="14600" max="14603" width="20.7109375" style="135" customWidth="1"/>
    <col min="14604" max="14604" width="11.42578125" style="135"/>
    <col min="14605" max="14614" width="0" style="135" hidden="1" customWidth="1"/>
    <col min="14615" max="14848" width="11.42578125" style="135"/>
    <col min="14849" max="14849" width="65.28515625" style="135" bestFit="1" customWidth="1"/>
    <col min="14850" max="14850" width="11.42578125" style="135"/>
    <col min="14851" max="14851" width="63.42578125" style="135" customWidth="1"/>
    <col min="14852" max="14853" width="11.42578125" style="135"/>
    <col min="14854" max="14854" width="18.85546875" style="135" customWidth="1"/>
    <col min="14855" max="14855" width="11.42578125" style="135" customWidth="1"/>
    <col min="14856" max="14859" width="20.7109375" style="135" customWidth="1"/>
    <col min="14860" max="14860" width="11.42578125" style="135"/>
    <col min="14861" max="14870" width="0" style="135" hidden="1" customWidth="1"/>
    <col min="14871" max="15104" width="11.42578125" style="135"/>
    <col min="15105" max="15105" width="65.28515625" style="135" bestFit="1" customWidth="1"/>
    <col min="15106" max="15106" width="11.42578125" style="135"/>
    <col min="15107" max="15107" width="63.42578125" style="135" customWidth="1"/>
    <col min="15108" max="15109" width="11.42578125" style="135"/>
    <col min="15110" max="15110" width="18.85546875" style="135" customWidth="1"/>
    <col min="15111" max="15111" width="11.42578125" style="135" customWidth="1"/>
    <col min="15112" max="15115" width="20.7109375" style="135" customWidth="1"/>
    <col min="15116" max="15116" width="11.42578125" style="135"/>
    <col min="15117" max="15126" width="0" style="135" hidden="1" customWidth="1"/>
    <col min="15127" max="15360" width="11.42578125" style="135"/>
    <col min="15361" max="15361" width="65.28515625" style="135" bestFit="1" customWidth="1"/>
    <col min="15362" max="15362" width="11.42578125" style="135"/>
    <col min="15363" max="15363" width="63.42578125" style="135" customWidth="1"/>
    <col min="15364" max="15365" width="11.42578125" style="135"/>
    <col min="15366" max="15366" width="18.85546875" style="135" customWidth="1"/>
    <col min="15367" max="15367" width="11.42578125" style="135" customWidth="1"/>
    <col min="15368" max="15371" width="20.7109375" style="135" customWidth="1"/>
    <col min="15372" max="15372" width="11.42578125" style="135"/>
    <col min="15373" max="15382" width="0" style="135" hidden="1" customWidth="1"/>
    <col min="15383" max="15616" width="11.42578125" style="135"/>
    <col min="15617" max="15617" width="65.28515625" style="135" bestFit="1" customWidth="1"/>
    <col min="15618" max="15618" width="11.42578125" style="135"/>
    <col min="15619" max="15619" width="63.42578125" style="135" customWidth="1"/>
    <col min="15620" max="15621" width="11.42578125" style="135"/>
    <col min="15622" max="15622" width="18.85546875" style="135" customWidth="1"/>
    <col min="15623" max="15623" width="11.42578125" style="135" customWidth="1"/>
    <col min="15624" max="15627" width="20.7109375" style="135" customWidth="1"/>
    <col min="15628" max="15628" width="11.42578125" style="135"/>
    <col min="15629" max="15638" width="0" style="135" hidden="1" customWidth="1"/>
    <col min="15639" max="15872" width="11.42578125" style="135"/>
    <col min="15873" max="15873" width="65.28515625" style="135" bestFit="1" customWidth="1"/>
    <col min="15874" max="15874" width="11.42578125" style="135"/>
    <col min="15875" max="15875" width="63.42578125" style="135" customWidth="1"/>
    <col min="15876" max="15877" width="11.42578125" style="135"/>
    <col min="15878" max="15878" width="18.85546875" style="135" customWidth="1"/>
    <col min="15879" max="15879" width="11.42578125" style="135" customWidth="1"/>
    <col min="15880" max="15883" width="20.7109375" style="135" customWidth="1"/>
    <col min="15884" max="15884" width="11.42578125" style="135"/>
    <col min="15885" max="15894" width="0" style="135" hidden="1" customWidth="1"/>
    <col min="15895" max="16128" width="11.42578125" style="135"/>
    <col min="16129" max="16129" width="65.28515625" style="135" bestFit="1" customWidth="1"/>
    <col min="16130" max="16130" width="11.42578125" style="135"/>
    <col min="16131" max="16131" width="63.42578125" style="135" customWidth="1"/>
    <col min="16132" max="16133" width="11.42578125" style="135"/>
    <col min="16134" max="16134" width="18.85546875" style="135" customWidth="1"/>
    <col min="16135" max="16135" width="11.42578125" style="135" customWidth="1"/>
    <col min="16136" max="16139" width="20.7109375" style="135" customWidth="1"/>
    <col min="16140" max="16140" width="11.42578125" style="135"/>
    <col min="16141" max="16150" width="0" style="135" hidden="1" customWidth="1"/>
    <col min="16151" max="16384" width="11.42578125" style="135"/>
  </cols>
  <sheetData>
    <row r="1" spans="1:20" ht="37.5" customHeight="1" x14ac:dyDescent="0.2">
      <c r="A1" s="134" t="s">
        <v>277</v>
      </c>
      <c r="C1" s="134" t="s">
        <v>278</v>
      </c>
      <c r="E1" s="134" t="s">
        <v>279</v>
      </c>
      <c r="F1" s="134" t="s">
        <v>280</v>
      </c>
      <c r="H1" s="763" t="s">
        <v>281</v>
      </c>
      <c r="I1" s="763"/>
      <c r="J1" s="763"/>
      <c r="K1" s="763"/>
      <c r="L1" s="764" t="s">
        <v>282</v>
      </c>
      <c r="M1" s="765"/>
      <c r="N1" s="765"/>
      <c r="O1" s="765"/>
      <c r="P1" s="137"/>
      <c r="Q1" s="766" t="s">
        <v>283</v>
      </c>
      <c r="R1" s="766"/>
      <c r="S1" s="766"/>
      <c r="T1" s="766"/>
    </row>
    <row r="2" spans="1:20" ht="21" customHeight="1" thickBot="1" x14ac:dyDescent="0.25">
      <c r="A2" s="138" t="s">
        <v>284</v>
      </c>
      <c r="C2" s="139" t="s">
        <v>285</v>
      </c>
      <c r="E2" s="140">
        <v>1</v>
      </c>
      <c r="F2" s="140" t="s">
        <v>245</v>
      </c>
      <c r="H2" s="758" t="s">
        <v>286</v>
      </c>
      <c r="I2" s="759"/>
      <c r="J2" s="759"/>
      <c r="K2" s="760"/>
      <c r="M2" s="141">
        <v>2012</v>
      </c>
      <c r="N2" s="141"/>
      <c r="O2" s="141"/>
      <c r="P2" s="142"/>
      <c r="Q2" s="134"/>
      <c r="R2" s="143" t="s">
        <v>287</v>
      </c>
      <c r="S2" s="143" t="s">
        <v>288</v>
      </c>
      <c r="T2" s="143" t="s">
        <v>289</v>
      </c>
    </row>
    <row r="3" spans="1:20" ht="19.5" customHeight="1" x14ac:dyDescent="0.2">
      <c r="A3" s="144" t="s">
        <v>290</v>
      </c>
      <c r="C3" s="139" t="s">
        <v>291</v>
      </c>
      <c r="E3" s="140">
        <v>2</v>
      </c>
      <c r="F3" s="140" t="s">
        <v>252</v>
      </c>
      <c r="H3" s="767" t="s">
        <v>292</v>
      </c>
      <c r="I3" s="145">
        <v>2017</v>
      </c>
      <c r="J3" s="146"/>
      <c r="K3" s="147"/>
      <c r="M3" s="148" t="s">
        <v>287</v>
      </c>
      <c r="N3" s="148" t="s">
        <v>288</v>
      </c>
      <c r="O3" s="148" t="s">
        <v>289</v>
      </c>
      <c r="P3" s="142"/>
      <c r="Q3" s="149" t="s">
        <v>293</v>
      </c>
      <c r="R3" s="150">
        <v>479830</v>
      </c>
      <c r="S3" s="150">
        <v>222331</v>
      </c>
      <c r="T3" s="150">
        <v>257499</v>
      </c>
    </row>
    <row r="4" spans="1:20" ht="15.75" customHeight="1" x14ac:dyDescent="0.2">
      <c r="A4" s="151" t="s">
        <v>294</v>
      </c>
      <c r="C4" s="139" t="s">
        <v>295</v>
      </c>
      <c r="E4" s="140">
        <v>3</v>
      </c>
      <c r="F4" s="140" t="s">
        <v>253</v>
      </c>
      <c r="H4" s="768"/>
      <c r="I4" s="152" t="s">
        <v>287</v>
      </c>
      <c r="J4" s="153" t="s">
        <v>288</v>
      </c>
      <c r="K4" s="154" t="s">
        <v>289</v>
      </c>
      <c r="M4" s="150">
        <v>7571345</v>
      </c>
      <c r="N4" s="150">
        <v>3653868</v>
      </c>
      <c r="O4" s="150">
        <v>3917477</v>
      </c>
      <c r="P4" s="142"/>
      <c r="Q4" s="149" t="s">
        <v>296</v>
      </c>
      <c r="R4" s="150">
        <v>135160</v>
      </c>
      <c r="S4" s="150">
        <v>62795</v>
      </c>
      <c r="T4" s="150">
        <v>72365</v>
      </c>
    </row>
    <row r="5" spans="1:20" x14ac:dyDescent="0.2">
      <c r="C5" s="139" t="s">
        <v>297</v>
      </c>
      <c r="E5" s="140">
        <v>4</v>
      </c>
      <c r="F5" s="140" t="s">
        <v>254</v>
      </c>
      <c r="H5" s="155" t="s">
        <v>298</v>
      </c>
      <c r="I5" s="156"/>
      <c r="J5" s="157"/>
      <c r="K5" s="158"/>
      <c r="M5" s="159">
        <v>120482</v>
      </c>
      <c r="N5" s="159">
        <v>61704</v>
      </c>
      <c r="O5" s="159">
        <v>58778</v>
      </c>
      <c r="P5" s="142"/>
      <c r="Q5" s="149" t="s">
        <v>299</v>
      </c>
      <c r="R5" s="150">
        <v>109955</v>
      </c>
      <c r="S5" s="150">
        <v>55153</v>
      </c>
      <c r="T5" s="150">
        <v>54802</v>
      </c>
    </row>
    <row r="6" spans="1:20" x14ac:dyDescent="0.2">
      <c r="A6" s="160" t="s">
        <v>300</v>
      </c>
      <c r="C6" s="139" t="s">
        <v>301</v>
      </c>
      <c r="E6" s="140">
        <v>5</v>
      </c>
      <c r="F6" s="140" t="s">
        <v>255</v>
      </c>
      <c r="H6" s="161" t="s">
        <v>287</v>
      </c>
      <c r="I6" s="162">
        <v>8080734</v>
      </c>
      <c r="J6" s="162">
        <v>3912910</v>
      </c>
      <c r="K6" s="162">
        <v>4167824</v>
      </c>
      <c r="M6" s="159">
        <v>120064</v>
      </c>
      <c r="N6" s="159">
        <v>61454</v>
      </c>
      <c r="O6" s="159">
        <v>58610</v>
      </c>
      <c r="P6" s="142"/>
      <c r="Q6" s="149" t="s">
        <v>302</v>
      </c>
      <c r="R6" s="150">
        <v>409257</v>
      </c>
      <c r="S6" s="150">
        <v>199566</v>
      </c>
      <c r="T6" s="150">
        <v>209691</v>
      </c>
    </row>
    <row r="7" spans="1:20" ht="12.75" customHeight="1" x14ac:dyDescent="0.2">
      <c r="A7" s="151" t="s">
        <v>303</v>
      </c>
      <c r="C7" s="139" t="s">
        <v>304</v>
      </c>
      <c r="E7" s="140">
        <v>6</v>
      </c>
      <c r="F7" s="140" t="s">
        <v>256</v>
      </c>
      <c r="H7" s="163" t="s">
        <v>305</v>
      </c>
      <c r="I7" s="164">
        <v>607390</v>
      </c>
      <c r="J7" s="164">
        <v>312062</v>
      </c>
      <c r="K7" s="164">
        <v>295328</v>
      </c>
      <c r="M7" s="159">
        <v>119780</v>
      </c>
      <c r="N7" s="159">
        <v>61272</v>
      </c>
      <c r="O7" s="159">
        <v>58508</v>
      </c>
      <c r="P7" s="142"/>
      <c r="Q7" s="149" t="s">
        <v>306</v>
      </c>
      <c r="R7" s="150">
        <v>400686</v>
      </c>
      <c r="S7" s="150">
        <v>197911</v>
      </c>
      <c r="T7" s="150">
        <v>202775</v>
      </c>
    </row>
    <row r="8" spans="1:20" ht="14.25" customHeight="1" x14ac:dyDescent="0.2">
      <c r="A8" s="151" t="s">
        <v>307</v>
      </c>
      <c r="C8" s="139" t="s">
        <v>308</v>
      </c>
      <c r="E8" s="140">
        <v>7</v>
      </c>
      <c r="F8" s="140" t="s">
        <v>257</v>
      </c>
      <c r="H8" s="163" t="s">
        <v>309</v>
      </c>
      <c r="I8" s="164">
        <v>601914</v>
      </c>
      <c r="J8" s="164">
        <v>308936</v>
      </c>
      <c r="K8" s="164">
        <v>292978</v>
      </c>
      <c r="M8" s="159">
        <v>119273</v>
      </c>
      <c r="N8" s="159">
        <v>61064</v>
      </c>
      <c r="O8" s="159">
        <v>58209</v>
      </c>
      <c r="P8" s="142"/>
      <c r="Q8" s="149" t="s">
        <v>310</v>
      </c>
      <c r="R8" s="150">
        <v>201593</v>
      </c>
      <c r="S8" s="150">
        <v>99557</v>
      </c>
      <c r="T8" s="150">
        <v>102036</v>
      </c>
    </row>
    <row r="9" spans="1:20" ht="15.75" customHeight="1" x14ac:dyDescent="0.2">
      <c r="A9" s="151" t="s">
        <v>311</v>
      </c>
      <c r="C9" s="134" t="s">
        <v>312</v>
      </c>
      <c r="E9" s="140">
        <v>8</v>
      </c>
      <c r="F9" s="140" t="s">
        <v>258</v>
      </c>
      <c r="H9" s="163" t="s">
        <v>313</v>
      </c>
      <c r="I9" s="164">
        <v>602967</v>
      </c>
      <c r="J9" s="164">
        <v>308654</v>
      </c>
      <c r="K9" s="164">
        <v>294313</v>
      </c>
      <c r="M9" s="159">
        <v>118935</v>
      </c>
      <c r="N9" s="159">
        <v>60931</v>
      </c>
      <c r="O9" s="159">
        <v>58004</v>
      </c>
      <c r="P9" s="142"/>
      <c r="Q9" s="149" t="s">
        <v>314</v>
      </c>
      <c r="R9" s="150">
        <v>597522</v>
      </c>
      <c r="S9" s="150">
        <v>292176</v>
      </c>
      <c r="T9" s="150">
        <v>305346</v>
      </c>
    </row>
    <row r="10" spans="1:20" x14ac:dyDescent="0.2">
      <c r="A10" s="151" t="s">
        <v>315</v>
      </c>
      <c r="C10" s="139" t="s">
        <v>316</v>
      </c>
      <c r="E10" s="140">
        <v>9</v>
      </c>
      <c r="F10" s="140" t="s">
        <v>259</v>
      </c>
      <c r="H10" s="163" t="s">
        <v>317</v>
      </c>
      <c r="I10" s="164">
        <v>632370</v>
      </c>
      <c r="J10" s="164">
        <v>321173</v>
      </c>
      <c r="K10" s="164">
        <v>311197</v>
      </c>
      <c r="M10" s="159">
        <v>118833</v>
      </c>
      <c r="N10" s="159">
        <v>60903</v>
      </c>
      <c r="O10" s="159">
        <v>57930</v>
      </c>
      <c r="P10" s="142"/>
      <c r="Q10" s="149" t="s">
        <v>318</v>
      </c>
      <c r="R10" s="150">
        <v>1030623</v>
      </c>
      <c r="S10" s="150">
        <v>502287</v>
      </c>
      <c r="T10" s="150">
        <v>528336</v>
      </c>
    </row>
    <row r="11" spans="1:20" x14ac:dyDescent="0.2">
      <c r="A11" s="151" t="s">
        <v>319</v>
      </c>
      <c r="C11" s="139" t="s">
        <v>320</v>
      </c>
      <c r="E11" s="140">
        <v>10</v>
      </c>
      <c r="F11" s="140" t="s">
        <v>260</v>
      </c>
      <c r="H11" s="163" t="s">
        <v>321</v>
      </c>
      <c r="I11" s="164">
        <v>672749</v>
      </c>
      <c r="J11" s="164">
        <v>339928</v>
      </c>
      <c r="K11" s="164">
        <v>332821</v>
      </c>
      <c r="M11" s="159">
        <v>118730</v>
      </c>
      <c r="N11" s="159">
        <v>60874</v>
      </c>
      <c r="O11" s="159">
        <v>57856</v>
      </c>
      <c r="P11" s="142"/>
      <c r="Q11" s="149" t="s">
        <v>322</v>
      </c>
      <c r="R11" s="150">
        <v>353859</v>
      </c>
      <c r="S11" s="150">
        <v>167533</v>
      </c>
      <c r="T11" s="150">
        <v>186326</v>
      </c>
    </row>
    <row r="12" spans="1:20" x14ac:dyDescent="0.2">
      <c r="A12" s="151" t="s">
        <v>323</v>
      </c>
      <c r="C12" s="139" t="s">
        <v>324</v>
      </c>
      <c r="E12" s="140">
        <v>11</v>
      </c>
      <c r="F12" s="140" t="s">
        <v>261</v>
      </c>
      <c r="H12" s="163" t="s">
        <v>325</v>
      </c>
      <c r="I12" s="164">
        <v>650902</v>
      </c>
      <c r="J12" s="164">
        <v>329064</v>
      </c>
      <c r="K12" s="164">
        <v>321838</v>
      </c>
      <c r="M12" s="159">
        <v>118696</v>
      </c>
      <c r="N12" s="159">
        <v>60878</v>
      </c>
      <c r="O12" s="159">
        <v>57818</v>
      </c>
      <c r="P12" s="142"/>
      <c r="Q12" s="149" t="s">
        <v>326</v>
      </c>
      <c r="R12" s="150">
        <v>851299</v>
      </c>
      <c r="S12" s="150">
        <v>406597</v>
      </c>
      <c r="T12" s="150">
        <v>444702</v>
      </c>
    </row>
    <row r="13" spans="1:20" x14ac:dyDescent="0.2">
      <c r="A13" s="151" t="s">
        <v>327</v>
      </c>
      <c r="C13" s="139" t="s">
        <v>328</v>
      </c>
      <c r="E13" s="140">
        <v>12</v>
      </c>
      <c r="F13" s="140" t="s">
        <v>262</v>
      </c>
      <c r="H13" s="163" t="s">
        <v>329</v>
      </c>
      <c r="I13" s="164">
        <v>651442</v>
      </c>
      <c r="J13" s="164">
        <v>316050</v>
      </c>
      <c r="K13" s="164">
        <v>335392</v>
      </c>
      <c r="M13" s="159">
        <v>119101</v>
      </c>
      <c r="N13" s="159">
        <v>61076</v>
      </c>
      <c r="O13" s="159">
        <v>58025</v>
      </c>
      <c r="P13" s="142"/>
      <c r="Q13" s="149" t="s">
        <v>330</v>
      </c>
      <c r="R13" s="150">
        <v>1094488</v>
      </c>
      <c r="S13" s="150">
        <v>518960</v>
      </c>
      <c r="T13" s="150">
        <v>575528</v>
      </c>
    </row>
    <row r="14" spans="1:20" x14ac:dyDescent="0.2">
      <c r="A14" s="151" t="s">
        <v>331</v>
      </c>
      <c r="C14" s="139" t="s">
        <v>332</v>
      </c>
      <c r="E14" s="140">
        <v>13</v>
      </c>
      <c r="F14" s="140" t="s">
        <v>263</v>
      </c>
      <c r="H14" s="163" t="s">
        <v>333</v>
      </c>
      <c r="I14" s="164">
        <v>640060</v>
      </c>
      <c r="J14" s="164">
        <v>303971</v>
      </c>
      <c r="K14" s="164">
        <v>336089</v>
      </c>
      <c r="M14" s="159">
        <v>119856</v>
      </c>
      <c r="N14" s="159">
        <v>61418</v>
      </c>
      <c r="O14" s="159">
        <v>58438</v>
      </c>
      <c r="P14" s="142"/>
      <c r="Q14" s="149" t="s">
        <v>334</v>
      </c>
      <c r="R14" s="150">
        <v>234948</v>
      </c>
      <c r="S14" s="150">
        <v>112703</v>
      </c>
      <c r="T14" s="150">
        <v>122245</v>
      </c>
    </row>
    <row r="15" spans="1:20" x14ac:dyDescent="0.2">
      <c r="A15" s="151" t="s">
        <v>335</v>
      </c>
      <c r="C15" s="139" t="s">
        <v>336</v>
      </c>
      <c r="E15" s="140">
        <v>14</v>
      </c>
      <c r="F15" s="140" t="s">
        <v>264</v>
      </c>
      <c r="H15" s="163" t="s">
        <v>337</v>
      </c>
      <c r="I15" s="164">
        <v>563389</v>
      </c>
      <c r="J15" s="164">
        <v>268367</v>
      </c>
      <c r="K15" s="164">
        <v>295022</v>
      </c>
      <c r="M15" s="159">
        <v>121019</v>
      </c>
      <c r="N15" s="159">
        <v>61921</v>
      </c>
      <c r="O15" s="159">
        <v>59098</v>
      </c>
      <c r="P15" s="142"/>
      <c r="Q15" s="149" t="s">
        <v>338</v>
      </c>
      <c r="R15" s="150">
        <v>147933</v>
      </c>
      <c r="S15" s="150">
        <v>68544</v>
      </c>
      <c r="T15" s="150">
        <v>79389</v>
      </c>
    </row>
    <row r="16" spans="1:20" x14ac:dyDescent="0.2">
      <c r="A16" s="151" t="s">
        <v>339</v>
      </c>
      <c r="C16" s="139" t="s">
        <v>340</v>
      </c>
      <c r="E16" s="140">
        <v>15</v>
      </c>
      <c r="F16" s="140" t="s">
        <v>265</v>
      </c>
      <c r="H16" s="163" t="s">
        <v>341</v>
      </c>
      <c r="I16" s="164">
        <v>519261</v>
      </c>
      <c r="J16" s="164">
        <v>244556</v>
      </c>
      <c r="K16" s="164">
        <v>274705</v>
      </c>
      <c r="M16" s="159">
        <v>122272</v>
      </c>
      <c r="N16" s="159">
        <v>62471</v>
      </c>
      <c r="O16" s="159">
        <v>59801</v>
      </c>
      <c r="P16" s="142"/>
      <c r="Q16" s="149" t="s">
        <v>342</v>
      </c>
      <c r="R16" s="150">
        <v>98209</v>
      </c>
      <c r="S16" s="150">
        <v>49277</v>
      </c>
      <c r="T16" s="150">
        <v>48932</v>
      </c>
    </row>
    <row r="17" spans="1:20" x14ac:dyDescent="0.2">
      <c r="A17" s="165" t="s">
        <v>343</v>
      </c>
      <c r="C17" s="139" t="s">
        <v>344</v>
      </c>
      <c r="E17" s="140">
        <v>16</v>
      </c>
      <c r="F17" s="140" t="s">
        <v>266</v>
      </c>
      <c r="H17" s="163" t="s">
        <v>345</v>
      </c>
      <c r="I17" s="164">
        <v>503389</v>
      </c>
      <c r="J17" s="164">
        <v>233302</v>
      </c>
      <c r="K17" s="164">
        <v>270087</v>
      </c>
      <c r="M17" s="159">
        <v>123722</v>
      </c>
      <c r="N17" s="159">
        <v>63080</v>
      </c>
      <c r="O17" s="159">
        <v>60642</v>
      </c>
      <c r="P17" s="142"/>
      <c r="Q17" s="149" t="s">
        <v>346</v>
      </c>
      <c r="R17" s="150">
        <v>108457</v>
      </c>
      <c r="S17" s="150">
        <v>52580</v>
      </c>
      <c r="T17" s="150">
        <v>55877</v>
      </c>
    </row>
    <row r="18" spans="1:20" ht="33.75" customHeight="1" x14ac:dyDescent="0.2">
      <c r="A18" s="166" t="s">
        <v>90</v>
      </c>
      <c r="C18" s="139" t="s">
        <v>347</v>
      </c>
      <c r="E18" s="140">
        <v>17</v>
      </c>
      <c r="F18" s="140" t="s">
        <v>267</v>
      </c>
      <c r="H18" s="163" t="s">
        <v>348</v>
      </c>
      <c r="I18" s="164">
        <v>439872</v>
      </c>
      <c r="J18" s="164">
        <v>200142</v>
      </c>
      <c r="K18" s="164">
        <v>239730</v>
      </c>
      <c r="M18" s="159">
        <v>125124</v>
      </c>
      <c r="N18" s="159">
        <v>63639</v>
      </c>
      <c r="O18" s="159">
        <v>61485</v>
      </c>
      <c r="P18" s="142"/>
      <c r="Q18" s="149" t="s">
        <v>349</v>
      </c>
      <c r="R18" s="150">
        <v>258212</v>
      </c>
      <c r="S18" s="150">
        <v>125944</v>
      </c>
      <c r="T18" s="150">
        <v>132268</v>
      </c>
    </row>
    <row r="19" spans="1:20" ht="33.75" customHeight="1" x14ac:dyDescent="0.2">
      <c r="A19" s="166" t="s">
        <v>91</v>
      </c>
      <c r="C19" s="139" t="s">
        <v>350</v>
      </c>
      <c r="E19" s="140">
        <v>18</v>
      </c>
      <c r="F19" s="140" t="s">
        <v>268</v>
      </c>
      <c r="H19" s="163" t="s">
        <v>351</v>
      </c>
      <c r="I19" s="164">
        <v>341916</v>
      </c>
      <c r="J19" s="164">
        <v>152813</v>
      </c>
      <c r="K19" s="164">
        <v>189103</v>
      </c>
      <c r="M19" s="159">
        <v>126598</v>
      </c>
      <c r="N19" s="159">
        <v>64282</v>
      </c>
      <c r="O19" s="159">
        <v>62316</v>
      </c>
      <c r="P19" s="142"/>
      <c r="Q19" s="149" t="s">
        <v>352</v>
      </c>
      <c r="R19" s="150">
        <v>24160</v>
      </c>
      <c r="S19" s="150">
        <v>12726</v>
      </c>
      <c r="T19" s="150">
        <v>11434</v>
      </c>
    </row>
    <row r="20" spans="1:20" ht="33.75" customHeight="1" x14ac:dyDescent="0.2">
      <c r="A20" s="166" t="s">
        <v>92</v>
      </c>
      <c r="C20" s="139" t="s">
        <v>353</v>
      </c>
      <c r="E20" s="140">
        <v>19</v>
      </c>
      <c r="F20" s="140" t="s">
        <v>269</v>
      </c>
      <c r="H20" s="163" t="s">
        <v>354</v>
      </c>
      <c r="I20" s="164">
        <v>253646</v>
      </c>
      <c r="J20" s="164">
        <v>111646</v>
      </c>
      <c r="K20" s="164">
        <v>142000</v>
      </c>
      <c r="M20" s="159">
        <v>128143</v>
      </c>
      <c r="N20" s="159">
        <v>65043</v>
      </c>
      <c r="O20" s="159">
        <v>63100</v>
      </c>
      <c r="P20" s="142"/>
      <c r="Q20" s="149" t="s">
        <v>355</v>
      </c>
      <c r="R20" s="150">
        <v>377272</v>
      </c>
      <c r="S20" s="150">
        <v>184951</v>
      </c>
      <c r="T20" s="150">
        <v>192321</v>
      </c>
    </row>
    <row r="21" spans="1:20" ht="33.75" customHeight="1" x14ac:dyDescent="0.2">
      <c r="A21" s="166" t="s">
        <v>93</v>
      </c>
      <c r="C21" s="139" t="s">
        <v>356</v>
      </c>
      <c r="E21" s="140">
        <v>20</v>
      </c>
      <c r="F21" s="140" t="s">
        <v>270</v>
      </c>
      <c r="H21" s="163" t="s">
        <v>357</v>
      </c>
      <c r="I21" s="164">
        <v>177853</v>
      </c>
      <c r="J21" s="164">
        <v>76747</v>
      </c>
      <c r="K21" s="164">
        <v>101106</v>
      </c>
      <c r="M21" s="159">
        <v>129625</v>
      </c>
      <c r="N21" s="159">
        <v>65820</v>
      </c>
      <c r="O21" s="159">
        <v>63805</v>
      </c>
      <c r="P21" s="142"/>
      <c r="Q21" s="149" t="s">
        <v>358</v>
      </c>
      <c r="R21" s="150">
        <v>651586</v>
      </c>
      <c r="S21" s="150">
        <v>319009</v>
      </c>
      <c r="T21" s="150">
        <v>332577</v>
      </c>
    </row>
    <row r="22" spans="1:20" ht="33.75" customHeight="1" x14ac:dyDescent="0.2">
      <c r="A22" s="166" t="s">
        <v>359</v>
      </c>
      <c r="C22" s="139" t="s">
        <v>360</v>
      </c>
      <c r="E22" s="140">
        <v>55</v>
      </c>
      <c r="F22" s="140" t="s">
        <v>271</v>
      </c>
      <c r="H22" s="163" t="s">
        <v>361</v>
      </c>
      <c r="I22" s="164">
        <v>113108</v>
      </c>
      <c r="J22" s="164">
        <v>45521</v>
      </c>
      <c r="K22" s="164">
        <v>67587</v>
      </c>
      <c r="M22" s="159">
        <v>131107</v>
      </c>
      <c r="N22" s="159">
        <v>66558</v>
      </c>
      <c r="O22" s="159">
        <v>64549</v>
      </c>
      <c r="P22" s="142"/>
      <c r="Q22" s="149" t="s">
        <v>362</v>
      </c>
      <c r="R22" s="150">
        <v>6296</v>
      </c>
      <c r="S22" s="150">
        <v>3268</v>
      </c>
      <c r="T22" s="150">
        <v>3028</v>
      </c>
    </row>
    <row r="23" spans="1:20" ht="33.75" customHeight="1" x14ac:dyDescent="0.2">
      <c r="A23" s="166" t="s">
        <v>95</v>
      </c>
      <c r="C23" s="167" t="s">
        <v>363</v>
      </c>
      <c r="E23" s="140">
        <v>66</v>
      </c>
      <c r="F23" s="140" t="s">
        <v>272</v>
      </c>
      <c r="H23" s="163" t="s">
        <v>364</v>
      </c>
      <c r="I23" s="164">
        <v>108506</v>
      </c>
      <c r="J23" s="164">
        <v>39978</v>
      </c>
      <c r="K23" s="164">
        <v>68528</v>
      </c>
      <c r="M23" s="159">
        <v>132790</v>
      </c>
      <c r="N23" s="159">
        <v>67353</v>
      </c>
      <c r="O23" s="159">
        <v>65437</v>
      </c>
      <c r="P23" s="142"/>
      <c r="Q23" s="168" t="s">
        <v>287</v>
      </c>
      <c r="R23" s="169">
        <f>SUM(R3:R22)</f>
        <v>7571345</v>
      </c>
      <c r="S23" s="169">
        <f>SUM(S3:S22)</f>
        <v>3653868</v>
      </c>
      <c r="T23" s="169">
        <f>SUM(T3:T22)</f>
        <v>3917477</v>
      </c>
    </row>
    <row r="24" spans="1:20" ht="33.75" customHeight="1" thickBot="1" x14ac:dyDescent="0.25">
      <c r="A24" s="166" t="s">
        <v>96</v>
      </c>
      <c r="C24" s="139" t="s">
        <v>365</v>
      </c>
      <c r="E24" s="140">
        <v>77</v>
      </c>
      <c r="F24" s="140" t="s">
        <v>273</v>
      </c>
      <c r="M24" s="159">
        <v>133340</v>
      </c>
      <c r="N24" s="159">
        <v>67602</v>
      </c>
      <c r="O24" s="159">
        <v>65738</v>
      </c>
      <c r="P24" s="142"/>
    </row>
    <row r="25" spans="1:20" ht="50.25" customHeight="1" x14ac:dyDescent="0.2">
      <c r="A25" s="166" t="s">
        <v>97</v>
      </c>
      <c r="C25" s="139" t="s">
        <v>366</v>
      </c>
      <c r="E25" s="140">
        <v>88</v>
      </c>
      <c r="F25" s="140" t="s">
        <v>274</v>
      </c>
      <c r="M25" s="159">
        <v>132165</v>
      </c>
      <c r="N25" s="159">
        <v>67024</v>
      </c>
      <c r="O25" s="159">
        <v>65141</v>
      </c>
      <c r="P25" s="142"/>
      <c r="Q25" s="769" t="s">
        <v>367</v>
      </c>
      <c r="R25" s="770"/>
      <c r="S25" s="770"/>
      <c r="T25" s="771"/>
    </row>
    <row r="26" spans="1:20" ht="15" customHeight="1" thickBot="1" x14ac:dyDescent="0.25">
      <c r="A26" s="165" t="s">
        <v>368</v>
      </c>
      <c r="C26" s="139" t="s">
        <v>369</v>
      </c>
      <c r="E26" s="140">
        <v>98</v>
      </c>
      <c r="F26" s="140" t="s">
        <v>275</v>
      </c>
      <c r="M26" s="159">
        <v>129957</v>
      </c>
      <c r="N26" s="159">
        <v>65924</v>
      </c>
      <c r="O26" s="159">
        <v>64033</v>
      </c>
      <c r="P26" s="142"/>
      <c r="Q26" s="758" t="s">
        <v>286</v>
      </c>
      <c r="R26" s="759"/>
      <c r="S26" s="759"/>
      <c r="T26" s="760"/>
    </row>
    <row r="27" spans="1:20" s="171" customFormat="1" ht="26.25" customHeight="1" x14ac:dyDescent="0.2">
      <c r="A27" s="170" t="s">
        <v>370</v>
      </c>
      <c r="C27" s="172" t="s">
        <v>371</v>
      </c>
      <c r="D27" s="173"/>
      <c r="E27" s="174"/>
      <c r="F27" s="174"/>
      <c r="M27" s="175">
        <v>127797</v>
      </c>
      <c r="N27" s="175">
        <v>64838</v>
      </c>
      <c r="O27" s="175">
        <v>62959</v>
      </c>
      <c r="P27" s="176"/>
      <c r="Q27" s="761" t="s">
        <v>292</v>
      </c>
      <c r="R27" s="177">
        <v>2015</v>
      </c>
      <c r="S27" s="178"/>
      <c r="T27" s="179"/>
    </row>
    <row r="28" spans="1:20" s="171" customFormat="1" ht="26.25" customHeight="1" x14ac:dyDescent="0.2">
      <c r="A28" s="170" t="s">
        <v>372</v>
      </c>
      <c r="C28" s="172" t="s">
        <v>373</v>
      </c>
      <c r="D28" s="173"/>
      <c r="E28" s="180"/>
      <c r="F28" s="180"/>
      <c r="M28" s="175">
        <v>125232</v>
      </c>
      <c r="N28" s="175">
        <v>63602</v>
      </c>
      <c r="O28" s="175">
        <v>61630</v>
      </c>
      <c r="P28" s="176"/>
      <c r="Q28" s="762"/>
      <c r="R28" s="181" t="s">
        <v>287</v>
      </c>
      <c r="S28" s="182" t="s">
        <v>288</v>
      </c>
      <c r="T28" s="183" t="s">
        <v>289</v>
      </c>
    </row>
    <row r="29" spans="1:20" s="171" customFormat="1" ht="44.25" customHeight="1" x14ac:dyDescent="0.2">
      <c r="A29" s="170" t="s">
        <v>374</v>
      </c>
      <c r="C29" s="172" t="s">
        <v>375</v>
      </c>
      <c r="D29" s="173"/>
      <c r="E29" s="180"/>
      <c r="F29" s="180"/>
      <c r="M29" s="175">
        <v>124055</v>
      </c>
      <c r="N29" s="175">
        <v>62761</v>
      </c>
      <c r="O29" s="175">
        <v>61294</v>
      </c>
      <c r="P29" s="176"/>
      <c r="Q29" s="184" t="s">
        <v>298</v>
      </c>
      <c r="R29" s="185"/>
      <c r="S29" s="186"/>
      <c r="T29" s="187"/>
    </row>
    <row r="30" spans="1:20" s="171" customFormat="1" ht="26.25" customHeight="1" x14ac:dyDescent="0.2">
      <c r="A30" s="170" t="s">
        <v>376</v>
      </c>
      <c r="C30" s="172" t="s">
        <v>377</v>
      </c>
      <c r="D30" s="173"/>
      <c r="E30" s="180"/>
      <c r="F30" s="180"/>
      <c r="M30" s="175">
        <v>125190</v>
      </c>
      <c r="N30" s="175">
        <v>62619</v>
      </c>
      <c r="O30" s="175">
        <v>62571</v>
      </c>
      <c r="P30" s="176"/>
      <c r="Q30" s="188" t="s">
        <v>287</v>
      </c>
      <c r="R30" s="189">
        <v>7878783</v>
      </c>
      <c r="S30" s="190">
        <v>3810013</v>
      </c>
      <c r="T30" s="191">
        <v>4068770</v>
      </c>
    </row>
    <row r="31" spans="1:20" s="171" customFormat="1" ht="26.25" customHeight="1" x14ac:dyDescent="0.2">
      <c r="A31" s="165" t="s">
        <v>378</v>
      </c>
      <c r="C31" s="172" t="s">
        <v>379</v>
      </c>
      <c r="D31" s="173"/>
      <c r="E31" s="180"/>
      <c r="F31" s="180"/>
      <c r="M31" s="175">
        <v>127692</v>
      </c>
      <c r="N31" s="175">
        <v>62895</v>
      </c>
      <c r="O31" s="175">
        <v>64797</v>
      </c>
      <c r="P31" s="176"/>
      <c r="Q31" s="192" t="s">
        <v>305</v>
      </c>
      <c r="R31" s="193">
        <v>603230</v>
      </c>
      <c r="S31" s="194">
        <v>309432</v>
      </c>
      <c r="T31" s="195">
        <v>293798</v>
      </c>
    </row>
    <row r="32" spans="1:20" ht="14.25" customHeight="1" x14ac:dyDescent="0.2">
      <c r="A32" s="196" t="s">
        <v>380</v>
      </c>
      <c r="C32" s="139" t="s">
        <v>381</v>
      </c>
      <c r="M32" s="159">
        <v>129742</v>
      </c>
      <c r="N32" s="159">
        <v>62993</v>
      </c>
      <c r="O32" s="159">
        <v>66749</v>
      </c>
      <c r="P32" s="142"/>
      <c r="Q32" s="198" t="s">
        <v>309</v>
      </c>
      <c r="R32" s="199">
        <v>598182</v>
      </c>
      <c r="S32" s="200">
        <v>306434</v>
      </c>
      <c r="T32" s="201">
        <v>291748</v>
      </c>
    </row>
    <row r="33" spans="1:20" x14ac:dyDescent="0.2">
      <c r="A33" s="196" t="s">
        <v>382</v>
      </c>
      <c r="C33" s="134" t="s">
        <v>383</v>
      </c>
      <c r="M33" s="159">
        <v>131768</v>
      </c>
      <c r="N33" s="159">
        <v>63030</v>
      </c>
      <c r="O33" s="159">
        <v>68738</v>
      </c>
      <c r="P33" s="142"/>
      <c r="Q33" s="198" t="s">
        <v>313</v>
      </c>
      <c r="R33" s="199">
        <v>605068</v>
      </c>
      <c r="S33" s="200">
        <v>309819</v>
      </c>
      <c r="T33" s="201">
        <v>295249</v>
      </c>
    </row>
    <row r="34" spans="1:20" ht="25.5" x14ac:dyDescent="0.2">
      <c r="A34" s="196" t="s">
        <v>384</v>
      </c>
      <c r="C34" s="139" t="s">
        <v>308</v>
      </c>
      <c r="M34" s="159">
        <v>132712</v>
      </c>
      <c r="N34" s="159">
        <v>62862</v>
      </c>
      <c r="O34" s="159">
        <v>69850</v>
      </c>
      <c r="P34" s="142"/>
      <c r="Q34" s="198" t="s">
        <v>317</v>
      </c>
      <c r="R34" s="199">
        <v>642476</v>
      </c>
      <c r="S34" s="200">
        <v>325752</v>
      </c>
      <c r="T34" s="201">
        <v>316724</v>
      </c>
    </row>
    <row r="35" spans="1:20" x14ac:dyDescent="0.2">
      <c r="A35" s="196" t="s">
        <v>385</v>
      </c>
      <c r="C35" s="139" t="s">
        <v>386</v>
      </c>
      <c r="M35" s="159">
        <v>131882</v>
      </c>
      <c r="N35" s="159">
        <v>62354</v>
      </c>
      <c r="O35" s="159">
        <v>69528</v>
      </c>
      <c r="P35" s="142"/>
      <c r="Q35" s="198" t="s">
        <v>321</v>
      </c>
      <c r="R35" s="199">
        <v>669960</v>
      </c>
      <c r="S35" s="200">
        <v>338888</v>
      </c>
      <c r="T35" s="201">
        <v>331072</v>
      </c>
    </row>
    <row r="36" spans="1:20" ht="25.5" x14ac:dyDescent="0.2">
      <c r="A36" s="196" t="s">
        <v>387</v>
      </c>
      <c r="C36" s="139" t="s">
        <v>388</v>
      </c>
      <c r="M36" s="159">
        <v>129823</v>
      </c>
      <c r="N36" s="159">
        <v>61588</v>
      </c>
      <c r="O36" s="159">
        <v>68235</v>
      </c>
      <c r="P36" s="142"/>
      <c r="Q36" s="198" t="s">
        <v>325</v>
      </c>
      <c r="R36" s="199">
        <v>635633</v>
      </c>
      <c r="S36" s="200">
        <v>319048</v>
      </c>
      <c r="T36" s="201">
        <v>316585</v>
      </c>
    </row>
    <row r="37" spans="1:20" ht="25.5" x14ac:dyDescent="0.2">
      <c r="A37" s="196" t="s">
        <v>389</v>
      </c>
      <c r="C37" s="139" t="s">
        <v>390</v>
      </c>
      <c r="D37" s="202"/>
      <c r="M37" s="159">
        <v>127922</v>
      </c>
      <c r="N37" s="159">
        <v>60850</v>
      </c>
      <c r="O37" s="159">
        <v>67072</v>
      </c>
      <c r="P37" s="142"/>
      <c r="Q37" s="198" t="s">
        <v>329</v>
      </c>
      <c r="R37" s="199">
        <v>657874</v>
      </c>
      <c r="S37" s="200">
        <v>313458</v>
      </c>
      <c r="T37" s="201">
        <v>344416</v>
      </c>
    </row>
    <row r="38" spans="1:20" x14ac:dyDescent="0.2">
      <c r="A38" s="134" t="s">
        <v>391</v>
      </c>
      <c r="C38" s="139" t="s">
        <v>392</v>
      </c>
      <c r="D38" s="203"/>
      <c r="M38" s="159">
        <v>126082</v>
      </c>
      <c r="N38" s="159">
        <v>60165</v>
      </c>
      <c r="O38" s="159">
        <v>65917</v>
      </c>
      <c r="P38" s="142"/>
      <c r="Q38" s="198" t="s">
        <v>333</v>
      </c>
      <c r="R38" s="199">
        <v>614779</v>
      </c>
      <c r="S38" s="200">
        <v>293158</v>
      </c>
      <c r="T38" s="201">
        <v>321621</v>
      </c>
    </row>
    <row r="39" spans="1:20" x14ac:dyDescent="0.2">
      <c r="A39" s="138" t="s">
        <v>393</v>
      </c>
      <c r="C39" s="139" t="s">
        <v>394</v>
      </c>
      <c r="D39" s="203"/>
      <c r="M39" s="159">
        <v>123600</v>
      </c>
      <c r="N39" s="159">
        <v>59117</v>
      </c>
      <c r="O39" s="159">
        <v>64483</v>
      </c>
      <c r="P39" s="142"/>
      <c r="Q39" s="198" t="s">
        <v>337</v>
      </c>
      <c r="R39" s="199">
        <v>536343</v>
      </c>
      <c r="S39" s="200">
        <v>254902</v>
      </c>
      <c r="T39" s="201">
        <v>281441</v>
      </c>
    </row>
    <row r="40" spans="1:20" x14ac:dyDescent="0.2">
      <c r="A40" s="144" t="s">
        <v>395</v>
      </c>
      <c r="C40" s="139" t="s">
        <v>396</v>
      </c>
      <c r="D40" s="203"/>
      <c r="M40" s="159">
        <v>120324</v>
      </c>
      <c r="N40" s="159">
        <v>57551</v>
      </c>
      <c r="O40" s="159">
        <v>62773</v>
      </c>
      <c r="P40" s="142"/>
      <c r="Q40" s="198" t="s">
        <v>341</v>
      </c>
      <c r="R40" s="199">
        <v>516837</v>
      </c>
      <c r="S40" s="200">
        <v>242123</v>
      </c>
      <c r="T40" s="201">
        <v>274714</v>
      </c>
    </row>
    <row r="41" spans="1:20" x14ac:dyDescent="0.2">
      <c r="A41" s="151" t="s">
        <v>397</v>
      </c>
      <c r="M41" s="159">
        <v>116606</v>
      </c>
      <c r="N41" s="159">
        <v>55686</v>
      </c>
      <c r="O41" s="159">
        <v>60920</v>
      </c>
      <c r="P41" s="142"/>
      <c r="Q41" s="198" t="s">
        <v>345</v>
      </c>
      <c r="R41" s="199">
        <v>489703</v>
      </c>
      <c r="S41" s="200">
        <v>225926</v>
      </c>
      <c r="T41" s="201">
        <v>263777</v>
      </c>
    </row>
    <row r="42" spans="1:20" x14ac:dyDescent="0.2">
      <c r="A42" s="151" t="s">
        <v>398</v>
      </c>
      <c r="M42" s="159">
        <v>112852</v>
      </c>
      <c r="N42" s="159">
        <v>53849</v>
      </c>
      <c r="O42" s="159">
        <v>59003</v>
      </c>
      <c r="P42" s="142"/>
      <c r="Q42" s="198" t="s">
        <v>348</v>
      </c>
      <c r="R42" s="199">
        <v>406084</v>
      </c>
      <c r="S42" s="200">
        <v>183930</v>
      </c>
      <c r="T42" s="201">
        <v>222154</v>
      </c>
    </row>
    <row r="43" spans="1:20" x14ac:dyDescent="0.2">
      <c r="A43" s="151" t="s">
        <v>399</v>
      </c>
      <c r="M43" s="159">
        <v>108852</v>
      </c>
      <c r="N43" s="159">
        <v>51919</v>
      </c>
      <c r="O43" s="159">
        <v>56933</v>
      </c>
      <c r="P43" s="142"/>
      <c r="Q43" s="198" t="s">
        <v>351</v>
      </c>
      <c r="R43" s="199">
        <v>309925</v>
      </c>
      <c r="S43" s="200">
        <v>138521</v>
      </c>
      <c r="T43" s="201">
        <v>171404</v>
      </c>
    </row>
    <row r="44" spans="1:20" x14ac:dyDescent="0.2">
      <c r="A44" s="134" t="s">
        <v>400</v>
      </c>
      <c r="M44" s="159">
        <v>105945</v>
      </c>
      <c r="N44" s="159">
        <v>50470</v>
      </c>
      <c r="O44" s="159">
        <v>55475</v>
      </c>
      <c r="P44" s="142"/>
      <c r="Q44" s="198" t="s">
        <v>354</v>
      </c>
      <c r="R44" s="199">
        <v>230197</v>
      </c>
      <c r="S44" s="200">
        <v>101631</v>
      </c>
      <c r="T44" s="201">
        <v>128566</v>
      </c>
    </row>
    <row r="45" spans="1:20" ht="15" x14ac:dyDescent="0.25">
      <c r="A45" s="204" t="s">
        <v>401</v>
      </c>
      <c r="M45" s="159">
        <v>104800</v>
      </c>
      <c r="N45" s="159">
        <v>49806</v>
      </c>
      <c r="O45" s="159">
        <v>54994</v>
      </c>
      <c r="P45" s="142"/>
      <c r="Q45" s="198" t="s">
        <v>357</v>
      </c>
      <c r="R45" s="199">
        <v>158670</v>
      </c>
      <c r="S45" s="200">
        <v>68583</v>
      </c>
      <c r="T45" s="201">
        <v>90087</v>
      </c>
    </row>
    <row r="46" spans="1:20" ht="15" x14ac:dyDescent="0.25">
      <c r="A46" s="204" t="s">
        <v>402</v>
      </c>
      <c r="M46" s="159">
        <v>104794</v>
      </c>
      <c r="N46" s="159">
        <v>49648</v>
      </c>
      <c r="O46" s="159">
        <v>55146</v>
      </c>
      <c r="P46" s="142"/>
      <c r="Q46" s="198" t="s">
        <v>361</v>
      </c>
      <c r="R46" s="199">
        <v>103406</v>
      </c>
      <c r="S46" s="200">
        <v>41392</v>
      </c>
      <c r="T46" s="201">
        <v>62014</v>
      </c>
    </row>
    <row r="47" spans="1:20" ht="15.75" thickBot="1" x14ac:dyDescent="0.3">
      <c r="A47" s="204" t="s">
        <v>403</v>
      </c>
      <c r="M47" s="159">
        <v>104561</v>
      </c>
      <c r="N47" s="159">
        <v>49381</v>
      </c>
      <c r="O47" s="159">
        <v>55180</v>
      </c>
      <c r="P47" s="142"/>
      <c r="Q47" s="205" t="s">
        <v>364</v>
      </c>
      <c r="R47" s="206">
        <v>100416</v>
      </c>
      <c r="S47" s="207">
        <v>37016</v>
      </c>
      <c r="T47" s="208">
        <v>63400</v>
      </c>
    </row>
    <row r="48" spans="1:20" ht="15" x14ac:dyDescent="0.25">
      <c r="A48" s="204" t="s">
        <v>404</v>
      </c>
      <c r="M48" s="159">
        <v>104278</v>
      </c>
      <c r="N48" s="159">
        <v>49084</v>
      </c>
      <c r="O48" s="159">
        <v>55194</v>
      </c>
      <c r="P48" s="142"/>
      <c r="Q48" s="142"/>
      <c r="R48" s="142"/>
      <c r="S48" s="142"/>
      <c r="T48" s="142"/>
    </row>
    <row r="49" spans="1:20" ht="15" x14ac:dyDescent="0.25">
      <c r="A49" s="204" t="s">
        <v>405</v>
      </c>
      <c r="M49" s="159">
        <v>103962</v>
      </c>
      <c r="N49" s="159">
        <v>48778</v>
      </c>
      <c r="O49" s="159">
        <v>55184</v>
      </c>
      <c r="P49" s="142"/>
      <c r="Q49" s="142"/>
      <c r="R49" s="142"/>
      <c r="S49" s="142"/>
      <c r="T49" s="142"/>
    </row>
    <row r="50" spans="1:20" ht="15" x14ac:dyDescent="0.25">
      <c r="A50" s="204" t="s">
        <v>406</v>
      </c>
      <c r="M50" s="159">
        <v>103448</v>
      </c>
      <c r="N50" s="159">
        <v>48396</v>
      </c>
      <c r="O50" s="159">
        <v>55052</v>
      </c>
      <c r="P50" s="142"/>
      <c r="Q50" s="142"/>
      <c r="R50" s="142"/>
      <c r="S50" s="142"/>
      <c r="T50" s="142"/>
    </row>
    <row r="51" spans="1:20" ht="15" x14ac:dyDescent="0.25">
      <c r="A51" s="204" t="s">
        <v>407</v>
      </c>
      <c r="M51" s="159">
        <v>102715</v>
      </c>
      <c r="N51" s="159">
        <v>47923</v>
      </c>
      <c r="O51" s="159">
        <v>54792</v>
      </c>
      <c r="P51" s="142"/>
      <c r="Q51" s="142"/>
      <c r="R51" s="142"/>
      <c r="S51" s="142"/>
      <c r="T51" s="142"/>
    </row>
    <row r="52" spans="1:20" ht="15" x14ac:dyDescent="0.25">
      <c r="A52" s="204" t="s">
        <v>408</v>
      </c>
      <c r="M52" s="159">
        <v>101971</v>
      </c>
      <c r="N52" s="159">
        <v>47444</v>
      </c>
      <c r="O52" s="159">
        <v>54527</v>
      </c>
      <c r="P52" s="142"/>
      <c r="Q52" s="142"/>
      <c r="R52" s="142"/>
      <c r="S52" s="142"/>
      <c r="T52" s="142"/>
    </row>
    <row r="53" spans="1:20" ht="15" x14ac:dyDescent="0.25">
      <c r="A53" s="204" t="s">
        <v>409</v>
      </c>
      <c r="M53" s="159">
        <v>101260</v>
      </c>
      <c r="N53" s="159">
        <v>46986</v>
      </c>
      <c r="O53" s="159">
        <v>54274</v>
      </c>
      <c r="P53" s="142"/>
      <c r="Q53" s="142"/>
      <c r="R53" s="142"/>
      <c r="S53" s="142"/>
      <c r="T53" s="142"/>
    </row>
    <row r="54" spans="1:20" ht="15" x14ac:dyDescent="0.25">
      <c r="A54" s="204" t="s">
        <v>410</v>
      </c>
      <c r="M54" s="159">
        <v>99728</v>
      </c>
      <c r="N54" s="159">
        <v>46141</v>
      </c>
      <c r="O54" s="159">
        <v>53587</v>
      </c>
      <c r="P54" s="142"/>
      <c r="Q54" s="142"/>
      <c r="R54" s="142"/>
      <c r="S54" s="142"/>
      <c r="T54" s="142"/>
    </row>
    <row r="55" spans="1:20" x14ac:dyDescent="0.2">
      <c r="A55" s="134" t="s">
        <v>411</v>
      </c>
      <c r="M55" s="159">
        <v>97001</v>
      </c>
      <c r="N55" s="159">
        <v>44730</v>
      </c>
      <c r="O55" s="159">
        <v>52271</v>
      </c>
      <c r="P55" s="142"/>
      <c r="Q55" s="142"/>
      <c r="R55" s="142"/>
      <c r="S55" s="142"/>
      <c r="T55" s="142"/>
    </row>
    <row r="56" spans="1:20" ht="75" x14ac:dyDescent="0.25">
      <c r="A56" s="209" t="s">
        <v>412</v>
      </c>
      <c r="M56" s="159">
        <v>93445</v>
      </c>
      <c r="N56" s="159">
        <v>42931</v>
      </c>
      <c r="O56" s="159">
        <v>50514</v>
      </c>
      <c r="P56" s="142"/>
      <c r="Q56" s="142"/>
      <c r="R56" s="142"/>
      <c r="S56" s="142"/>
      <c r="T56" s="142"/>
    </row>
    <row r="57" spans="1:20" ht="45" x14ac:dyDescent="0.25">
      <c r="A57" s="210" t="s">
        <v>413</v>
      </c>
      <c r="M57" s="159">
        <v>89853</v>
      </c>
      <c r="N57" s="159">
        <v>41126</v>
      </c>
      <c r="O57" s="159">
        <v>48727</v>
      </c>
      <c r="P57" s="142"/>
      <c r="Q57" s="142"/>
      <c r="R57" s="142"/>
      <c r="S57" s="142"/>
      <c r="T57" s="142"/>
    </row>
    <row r="58" spans="1:20" ht="30" x14ac:dyDescent="0.25">
      <c r="A58" s="210" t="s">
        <v>414</v>
      </c>
      <c r="M58" s="159">
        <v>86123</v>
      </c>
      <c r="N58" s="159">
        <v>39261</v>
      </c>
      <c r="O58" s="159">
        <v>46862</v>
      </c>
      <c r="P58" s="142"/>
      <c r="Q58" s="142"/>
      <c r="R58" s="142"/>
      <c r="S58" s="142"/>
      <c r="T58" s="142"/>
    </row>
    <row r="59" spans="1:20" ht="60" x14ac:dyDescent="0.25">
      <c r="A59" s="210" t="s">
        <v>415</v>
      </c>
      <c r="M59" s="159">
        <v>82296</v>
      </c>
      <c r="N59" s="159">
        <v>37385</v>
      </c>
      <c r="O59" s="159">
        <v>44911</v>
      </c>
      <c r="P59" s="142"/>
      <c r="Q59" s="142"/>
      <c r="R59" s="142"/>
      <c r="S59" s="142"/>
      <c r="T59" s="142"/>
    </row>
    <row r="60" spans="1:20" ht="30" x14ac:dyDescent="0.25">
      <c r="A60" s="210" t="s">
        <v>416</v>
      </c>
      <c r="M60" s="159">
        <v>78491</v>
      </c>
      <c r="N60" s="159">
        <v>35569</v>
      </c>
      <c r="O60" s="159">
        <v>42922</v>
      </c>
      <c r="P60" s="142"/>
      <c r="Q60" s="142"/>
      <c r="R60" s="142"/>
      <c r="S60" s="142"/>
      <c r="T60" s="142"/>
    </row>
    <row r="61" spans="1:20" ht="30" x14ac:dyDescent="0.25">
      <c r="A61" s="210" t="s">
        <v>417</v>
      </c>
      <c r="M61" s="159">
        <v>74708</v>
      </c>
      <c r="N61" s="159">
        <v>33799</v>
      </c>
      <c r="O61" s="159">
        <v>40909</v>
      </c>
      <c r="P61" s="142"/>
      <c r="Q61" s="142"/>
      <c r="R61" s="142"/>
      <c r="S61" s="142"/>
      <c r="T61" s="142"/>
    </row>
    <row r="62" spans="1:20" ht="45" x14ac:dyDescent="0.25">
      <c r="A62" s="210" t="s">
        <v>418</v>
      </c>
      <c r="M62" s="159">
        <v>70811</v>
      </c>
      <c r="N62" s="159">
        <v>31979</v>
      </c>
      <c r="O62" s="159">
        <v>38832</v>
      </c>
      <c r="P62" s="142"/>
      <c r="Q62" s="142"/>
      <c r="R62" s="142"/>
      <c r="S62" s="142"/>
      <c r="T62" s="142"/>
    </row>
    <row r="63" spans="1:20" x14ac:dyDescent="0.2">
      <c r="M63" s="159">
        <v>66807</v>
      </c>
      <c r="N63" s="159">
        <v>30117</v>
      </c>
      <c r="O63" s="159">
        <v>36690</v>
      </c>
      <c r="P63" s="142"/>
      <c r="Q63" s="142"/>
      <c r="R63" s="142"/>
      <c r="S63" s="142"/>
      <c r="T63" s="142"/>
    </row>
    <row r="64" spans="1:20" x14ac:dyDescent="0.2">
      <c r="M64" s="159">
        <v>63071</v>
      </c>
      <c r="N64" s="159">
        <v>28387</v>
      </c>
      <c r="O64" s="159">
        <v>34684</v>
      </c>
      <c r="P64" s="142"/>
      <c r="Q64" s="142"/>
      <c r="R64" s="142"/>
      <c r="S64" s="142"/>
      <c r="T64" s="142"/>
    </row>
    <row r="65" spans="13:20" x14ac:dyDescent="0.2">
      <c r="M65" s="159">
        <v>59761</v>
      </c>
      <c r="N65" s="159">
        <v>26856</v>
      </c>
      <c r="O65" s="159">
        <v>32905</v>
      </c>
      <c r="P65" s="142"/>
      <c r="Q65" s="142"/>
      <c r="R65" s="142"/>
      <c r="S65" s="142"/>
      <c r="T65" s="142"/>
    </row>
    <row r="66" spans="13:20" x14ac:dyDescent="0.2">
      <c r="M66" s="159">
        <v>56749</v>
      </c>
      <c r="N66" s="159">
        <v>25466</v>
      </c>
      <c r="O66" s="159">
        <v>31283</v>
      </c>
      <c r="P66" s="142"/>
      <c r="Q66" s="142"/>
      <c r="R66" s="142"/>
      <c r="S66" s="142"/>
      <c r="T66" s="142"/>
    </row>
    <row r="67" spans="13:20" x14ac:dyDescent="0.2">
      <c r="M67" s="159">
        <v>53748</v>
      </c>
      <c r="N67" s="159">
        <v>24086</v>
      </c>
      <c r="O67" s="159">
        <v>29662</v>
      </c>
      <c r="P67" s="142"/>
      <c r="Q67" s="142"/>
      <c r="R67" s="142"/>
      <c r="S67" s="142"/>
      <c r="T67" s="142"/>
    </row>
    <row r="68" spans="13:20" x14ac:dyDescent="0.2">
      <c r="M68" s="159">
        <v>50833</v>
      </c>
      <c r="N68" s="159">
        <v>22745</v>
      </c>
      <c r="O68" s="159">
        <v>28088</v>
      </c>
      <c r="P68" s="142"/>
      <c r="Q68" s="142"/>
      <c r="R68" s="142"/>
      <c r="S68" s="142"/>
      <c r="T68" s="142"/>
    </row>
    <row r="69" spans="13:20" x14ac:dyDescent="0.2">
      <c r="M69" s="159">
        <v>47916</v>
      </c>
      <c r="N69" s="159">
        <v>21407</v>
      </c>
      <c r="O69" s="159">
        <v>26509</v>
      </c>
      <c r="P69" s="142"/>
      <c r="Q69" s="142"/>
      <c r="R69" s="142"/>
      <c r="S69" s="142"/>
      <c r="T69" s="142"/>
    </row>
    <row r="70" spans="13:20" x14ac:dyDescent="0.2">
      <c r="M70" s="159">
        <v>44929</v>
      </c>
      <c r="N70" s="159">
        <v>20042</v>
      </c>
      <c r="O70" s="159">
        <v>24887</v>
      </c>
      <c r="P70" s="142"/>
      <c r="Q70" s="142"/>
      <c r="R70" s="142"/>
      <c r="S70" s="142"/>
      <c r="T70" s="142"/>
    </row>
    <row r="71" spans="13:20" x14ac:dyDescent="0.2">
      <c r="M71" s="159">
        <v>41939</v>
      </c>
      <c r="N71" s="159">
        <v>18676</v>
      </c>
      <c r="O71" s="159">
        <v>23263</v>
      </c>
      <c r="P71" s="142"/>
      <c r="Q71" s="142"/>
      <c r="R71" s="142"/>
      <c r="S71" s="142"/>
      <c r="T71" s="142"/>
    </row>
    <row r="72" spans="13:20" x14ac:dyDescent="0.2">
      <c r="M72" s="159">
        <v>39086</v>
      </c>
      <c r="N72" s="159">
        <v>17369</v>
      </c>
      <c r="O72" s="159">
        <v>21717</v>
      </c>
      <c r="P72" s="142"/>
      <c r="Q72" s="142"/>
      <c r="R72" s="142"/>
      <c r="S72" s="142"/>
      <c r="T72" s="142"/>
    </row>
    <row r="73" spans="13:20" x14ac:dyDescent="0.2">
      <c r="M73" s="159">
        <v>36348</v>
      </c>
      <c r="N73" s="159">
        <v>16117</v>
      </c>
      <c r="O73" s="159">
        <v>20231</v>
      </c>
      <c r="P73" s="142"/>
      <c r="Q73" s="142"/>
      <c r="R73" s="142"/>
      <c r="S73" s="142"/>
      <c r="T73" s="142"/>
    </row>
    <row r="74" spans="13:20" x14ac:dyDescent="0.2">
      <c r="M74" s="159">
        <v>33755</v>
      </c>
      <c r="N74" s="159">
        <v>14898</v>
      </c>
      <c r="O74" s="159">
        <v>18857</v>
      </c>
      <c r="P74" s="142"/>
      <c r="Q74" s="142"/>
      <c r="R74" s="142"/>
      <c r="S74" s="142"/>
      <c r="T74" s="142"/>
    </row>
    <row r="75" spans="13:20" x14ac:dyDescent="0.2">
      <c r="M75" s="159">
        <v>31333</v>
      </c>
      <c r="N75" s="159">
        <v>13708</v>
      </c>
      <c r="O75" s="159">
        <v>17625</v>
      </c>
      <c r="P75" s="142"/>
      <c r="Q75" s="142"/>
      <c r="R75" s="142"/>
      <c r="S75" s="142"/>
      <c r="T75" s="142"/>
    </row>
    <row r="76" spans="13:20" x14ac:dyDescent="0.2">
      <c r="M76" s="159">
        <v>28832</v>
      </c>
      <c r="N76" s="159">
        <v>12440</v>
      </c>
      <c r="O76" s="159">
        <v>16392</v>
      </c>
      <c r="P76" s="142"/>
      <c r="Q76" s="142"/>
      <c r="R76" s="142"/>
      <c r="S76" s="142"/>
      <c r="T76" s="142"/>
    </row>
    <row r="77" spans="13:20" x14ac:dyDescent="0.2">
      <c r="M77" s="159">
        <v>26662</v>
      </c>
      <c r="N77" s="159">
        <v>11342</v>
      </c>
      <c r="O77" s="159">
        <v>15320</v>
      </c>
      <c r="P77" s="142"/>
      <c r="Q77" s="142"/>
      <c r="R77" s="142"/>
      <c r="S77" s="142"/>
      <c r="T77" s="142"/>
    </row>
    <row r="78" spans="13:20" x14ac:dyDescent="0.2">
      <c r="M78" s="159">
        <v>24625</v>
      </c>
      <c r="N78" s="159">
        <v>10306</v>
      </c>
      <c r="O78" s="159">
        <v>14319</v>
      </c>
      <c r="P78" s="142"/>
      <c r="Q78" s="142"/>
      <c r="R78" s="142"/>
      <c r="S78" s="142"/>
      <c r="T78" s="142"/>
    </row>
    <row r="79" spans="13:20" x14ac:dyDescent="0.2">
      <c r="M79" s="159">
        <v>22734</v>
      </c>
      <c r="N79" s="159">
        <v>9334</v>
      </c>
      <c r="O79" s="159">
        <v>13400</v>
      </c>
      <c r="P79" s="142"/>
      <c r="Q79" s="142"/>
      <c r="R79" s="142"/>
      <c r="S79" s="142"/>
      <c r="T79" s="142"/>
    </row>
    <row r="80" spans="13:20" x14ac:dyDescent="0.2">
      <c r="M80" s="159">
        <v>20994</v>
      </c>
      <c r="N80" s="159">
        <v>8432</v>
      </c>
      <c r="O80" s="159">
        <v>12562</v>
      </c>
      <c r="P80" s="142"/>
      <c r="Q80" s="142"/>
      <c r="R80" s="142"/>
      <c r="S80" s="142"/>
      <c r="T80" s="142"/>
    </row>
    <row r="81" spans="13:20" x14ac:dyDescent="0.2">
      <c r="M81" s="159">
        <v>19408</v>
      </c>
      <c r="N81" s="159">
        <v>7603</v>
      </c>
      <c r="O81" s="159">
        <v>11805</v>
      </c>
      <c r="P81" s="142"/>
      <c r="Q81" s="142"/>
      <c r="R81" s="142"/>
      <c r="S81" s="142"/>
      <c r="T81" s="142"/>
    </row>
    <row r="82" spans="13:20" x14ac:dyDescent="0.2">
      <c r="M82" s="159">
        <v>17988</v>
      </c>
      <c r="N82" s="159">
        <v>7002</v>
      </c>
      <c r="O82" s="159">
        <v>10986</v>
      </c>
      <c r="P82" s="142"/>
      <c r="Q82" s="142"/>
      <c r="R82" s="142"/>
      <c r="S82" s="142"/>
      <c r="T82" s="142"/>
    </row>
    <row r="83" spans="13:20" x14ac:dyDescent="0.2">
      <c r="M83" s="159">
        <v>16675</v>
      </c>
      <c r="N83" s="159">
        <v>6510</v>
      </c>
      <c r="O83" s="159">
        <v>10165</v>
      </c>
      <c r="P83" s="142"/>
      <c r="Q83" s="142"/>
      <c r="R83" s="142"/>
      <c r="S83" s="142"/>
      <c r="T83" s="142"/>
    </row>
    <row r="84" spans="13:20" x14ac:dyDescent="0.2">
      <c r="M84" s="159">
        <v>15472</v>
      </c>
      <c r="N84" s="159">
        <v>6134</v>
      </c>
      <c r="O84" s="159">
        <v>9338</v>
      </c>
      <c r="P84" s="142"/>
      <c r="Q84" s="142"/>
      <c r="R84" s="142"/>
      <c r="S84" s="142"/>
      <c r="T84" s="142"/>
    </row>
    <row r="85" spans="13:20" x14ac:dyDescent="0.2">
      <c r="M85" s="149">
        <v>89747</v>
      </c>
      <c r="N85" s="149">
        <v>33084</v>
      </c>
      <c r="O85" s="149">
        <v>56663</v>
      </c>
      <c r="P85" s="142"/>
      <c r="Q85" s="142"/>
      <c r="R85" s="142"/>
      <c r="S85" s="142"/>
      <c r="T85" s="142"/>
    </row>
  </sheetData>
  <mergeCells count="8">
    <mergeCell ref="Q26:T26"/>
    <mergeCell ref="Q27:Q28"/>
    <mergeCell ref="H1:K1"/>
    <mergeCell ref="L1:O1"/>
    <mergeCell ref="Q1:T1"/>
    <mergeCell ref="H2:K2"/>
    <mergeCell ref="H3:H4"/>
    <mergeCell ref="Q25:T25"/>
  </mergeCells>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C35"/>
  <sheetViews>
    <sheetView topLeftCell="J19" zoomScale="80" zoomScaleNormal="80" workbookViewId="0">
      <selection activeCell="S10" sqref="S10"/>
    </sheetView>
  </sheetViews>
  <sheetFormatPr baseColWidth="10" defaultRowHeight="15" x14ac:dyDescent="0.25"/>
  <cols>
    <col min="1" max="1" width="1.85546875" style="1" customWidth="1"/>
    <col min="2" max="2" width="17.85546875" style="1" customWidth="1"/>
    <col min="3" max="3" width="29.7109375" style="1" customWidth="1"/>
    <col min="4" max="4" width="17" style="1" customWidth="1"/>
    <col min="5" max="5" width="19.5703125" style="1" customWidth="1"/>
    <col min="6" max="6" width="23" style="1" customWidth="1"/>
    <col min="7" max="7" width="21.85546875" style="1" customWidth="1"/>
    <col min="8" max="8" width="22.7109375" style="1" customWidth="1"/>
    <col min="9" max="9" width="22.28515625" style="1" customWidth="1"/>
    <col min="10" max="10" width="20.140625" style="1" customWidth="1"/>
    <col min="11" max="11" width="19.140625" style="1" customWidth="1"/>
    <col min="12" max="12" width="15" style="1" customWidth="1"/>
    <col min="13" max="13" width="23.28515625" style="1" customWidth="1"/>
    <col min="14" max="15" width="12.85546875" style="1" customWidth="1"/>
    <col min="16" max="16" width="15.7109375" style="1" customWidth="1"/>
    <col min="17" max="17" width="15.85546875" style="1" customWidth="1"/>
    <col min="18" max="18" width="14.85546875" style="1" customWidth="1"/>
    <col min="19" max="19" width="16.85546875" style="1" customWidth="1"/>
    <col min="20" max="20" width="17.7109375" style="1" customWidth="1"/>
    <col min="21" max="21" width="14.85546875" style="1" customWidth="1"/>
    <col min="22" max="22" width="15.28515625" style="1" customWidth="1"/>
    <col min="23" max="23" width="19" style="1" customWidth="1"/>
    <col min="24" max="24" width="21" style="1" customWidth="1"/>
    <col min="25" max="25" width="17.28515625" style="1" customWidth="1"/>
    <col min="26" max="26" width="23.42578125" style="1" customWidth="1"/>
    <col min="27" max="28" width="13.42578125" style="1" customWidth="1"/>
    <col min="29" max="29" width="32.85546875" style="1" customWidth="1"/>
    <col min="30" max="256" width="11.42578125" style="1"/>
    <col min="257" max="257" width="1.85546875" style="1" customWidth="1"/>
    <col min="258" max="258" width="22.140625" style="1" customWidth="1"/>
    <col min="259" max="259" width="19.85546875" style="1" customWidth="1"/>
    <col min="260" max="260" width="17" style="1" customWidth="1"/>
    <col min="261" max="261" width="15.28515625" style="1" customWidth="1"/>
    <col min="262" max="262" width="23" style="1" customWidth="1"/>
    <col min="263" max="263" width="21.85546875" style="1" customWidth="1"/>
    <col min="264" max="264" width="22.7109375" style="1" customWidth="1"/>
    <col min="265" max="265" width="22.28515625" style="1" customWidth="1"/>
    <col min="266" max="266" width="20.140625" style="1" customWidth="1"/>
    <col min="267" max="267" width="19.140625" style="1" customWidth="1"/>
    <col min="268" max="268" width="17.140625" style="1" customWidth="1"/>
    <col min="269" max="269" width="23.28515625" style="1" customWidth="1"/>
    <col min="270" max="270" width="24" style="1" customWidth="1"/>
    <col min="271" max="271" width="23.140625" style="1" customWidth="1"/>
    <col min="272" max="272" width="19.7109375" style="1" customWidth="1"/>
    <col min="273" max="281" width="11.42578125" style="1" customWidth="1"/>
    <col min="282" max="282" width="23.42578125" style="1" customWidth="1"/>
    <col min="283" max="283" width="19" style="1" customWidth="1"/>
    <col min="284" max="284" width="18.28515625" style="1" customWidth="1"/>
    <col min="285" max="285" width="32.85546875" style="1" customWidth="1"/>
    <col min="286" max="512" width="11.42578125" style="1"/>
    <col min="513" max="513" width="1.85546875" style="1" customWidth="1"/>
    <col min="514" max="514" width="22.140625" style="1" customWidth="1"/>
    <col min="515" max="515" width="19.85546875" style="1" customWidth="1"/>
    <col min="516" max="516" width="17" style="1" customWidth="1"/>
    <col min="517" max="517" width="15.28515625" style="1" customWidth="1"/>
    <col min="518" max="518" width="23" style="1" customWidth="1"/>
    <col min="519" max="519" width="21.85546875" style="1" customWidth="1"/>
    <col min="520" max="520" width="22.7109375" style="1" customWidth="1"/>
    <col min="521" max="521" width="22.28515625" style="1" customWidth="1"/>
    <col min="522" max="522" width="20.140625" style="1" customWidth="1"/>
    <col min="523" max="523" width="19.140625" style="1" customWidth="1"/>
    <col min="524" max="524" width="17.140625" style="1" customWidth="1"/>
    <col min="525" max="525" width="23.28515625" style="1" customWidth="1"/>
    <col min="526" max="526" width="24" style="1" customWidth="1"/>
    <col min="527" max="527" width="23.140625" style="1" customWidth="1"/>
    <col min="528" max="528" width="19.7109375" style="1" customWidth="1"/>
    <col min="529" max="537" width="11.42578125" style="1" customWidth="1"/>
    <col min="538" max="538" width="23.42578125" style="1" customWidth="1"/>
    <col min="539" max="539" width="19" style="1" customWidth="1"/>
    <col min="540" max="540" width="18.28515625" style="1" customWidth="1"/>
    <col min="541" max="541" width="32.85546875" style="1" customWidth="1"/>
    <col min="542" max="768" width="11.42578125" style="1"/>
    <col min="769" max="769" width="1.85546875" style="1" customWidth="1"/>
    <col min="770" max="770" width="22.140625" style="1" customWidth="1"/>
    <col min="771" max="771" width="19.85546875" style="1" customWidth="1"/>
    <col min="772" max="772" width="17" style="1" customWidth="1"/>
    <col min="773" max="773" width="15.28515625" style="1" customWidth="1"/>
    <col min="774" max="774" width="23" style="1" customWidth="1"/>
    <col min="775" max="775" width="21.85546875" style="1" customWidth="1"/>
    <col min="776" max="776" width="22.7109375" style="1" customWidth="1"/>
    <col min="777" max="777" width="22.28515625" style="1" customWidth="1"/>
    <col min="778" max="778" width="20.140625" style="1" customWidth="1"/>
    <col min="779" max="779" width="19.140625" style="1" customWidth="1"/>
    <col min="780" max="780" width="17.140625" style="1" customWidth="1"/>
    <col min="781" max="781" width="23.28515625" style="1" customWidth="1"/>
    <col min="782" max="782" width="24" style="1" customWidth="1"/>
    <col min="783" max="783" width="23.140625" style="1" customWidth="1"/>
    <col min="784" max="784" width="19.7109375" style="1" customWidth="1"/>
    <col min="785" max="793" width="11.42578125" style="1" customWidth="1"/>
    <col min="794" max="794" width="23.42578125" style="1" customWidth="1"/>
    <col min="795" max="795" width="19" style="1" customWidth="1"/>
    <col min="796" max="796" width="18.28515625" style="1" customWidth="1"/>
    <col min="797" max="797" width="32.85546875" style="1" customWidth="1"/>
    <col min="798" max="1024" width="11.42578125" style="1"/>
    <col min="1025" max="1025" width="1.85546875" style="1" customWidth="1"/>
    <col min="1026" max="1026" width="22.140625" style="1" customWidth="1"/>
    <col min="1027" max="1027" width="19.85546875" style="1" customWidth="1"/>
    <col min="1028" max="1028" width="17" style="1" customWidth="1"/>
    <col min="1029" max="1029" width="15.28515625" style="1" customWidth="1"/>
    <col min="1030" max="1030" width="23" style="1" customWidth="1"/>
    <col min="1031" max="1031" width="21.85546875" style="1" customWidth="1"/>
    <col min="1032" max="1032" width="22.7109375" style="1" customWidth="1"/>
    <col min="1033" max="1033" width="22.28515625" style="1" customWidth="1"/>
    <col min="1034" max="1034" width="20.140625" style="1" customWidth="1"/>
    <col min="1035" max="1035" width="19.140625" style="1" customWidth="1"/>
    <col min="1036" max="1036" width="17.140625" style="1" customWidth="1"/>
    <col min="1037" max="1037" width="23.28515625" style="1" customWidth="1"/>
    <col min="1038" max="1038" width="24" style="1" customWidth="1"/>
    <col min="1039" max="1039" width="23.140625" style="1" customWidth="1"/>
    <col min="1040" max="1040" width="19.7109375" style="1" customWidth="1"/>
    <col min="1041" max="1049" width="11.42578125" style="1" customWidth="1"/>
    <col min="1050" max="1050" width="23.42578125" style="1" customWidth="1"/>
    <col min="1051" max="1051" width="19" style="1" customWidth="1"/>
    <col min="1052" max="1052" width="18.28515625" style="1" customWidth="1"/>
    <col min="1053" max="1053" width="32.85546875" style="1" customWidth="1"/>
    <col min="1054" max="1280" width="11.42578125" style="1"/>
    <col min="1281" max="1281" width="1.85546875" style="1" customWidth="1"/>
    <col min="1282" max="1282" width="22.140625" style="1" customWidth="1"/>
    <col min="1283" max="1283" width="19.85546875" style="1" customWidth="1"/>
    <col min="1284" max="1284" width="17" style="1" customWidth="1"/>
    <col min="1285" max="1285" width="15.28515625" style="1" customWidth="1"/>
    <col min="1286" max="1286" width="23" style="1" customWidth="1"/>
    <col min="1287" max="1287" width="21.85546875" style="1" customWidth="1"/>
    <col min="1288" max="1288" width="22.7109375" style="1" customWidth="1"/>
    <col min="1289" max="1289" width="22.28515625" style="1" customWidth="1"/>
    <col min="1290" max="1290" width="20.140625" style="1" customWidth="1"/>
    <col min="1291" max="1291" width="19.140625" style="1" customWidth="1"/>
    <col min="1292" max="1292" width="17.140625" style="1" customWidth="1"/>
    <col min="1293" max="1293" width="23.28515625" style="1" customWidth="1"/>
    <col min="1294" max="1294" width="24" style="1" customWidth="1"/>
    <col min="1295" max="1295" width="23.140625" style="1" customWidth="1"/>
    <col min="1296" max="1296" width="19.7109375" style="1" customWidth="1"/>
    <col min="1297" max="1305" width="11.42578125" style="1" customWidth="1"/>
    <col min="1306" max="1306" width="23.42578125" style="1" customWidth="1"/>
    <col min="1307" max="1307" width="19" style="1" customWidth="1"/>
    <col min="1308" max="1308" width="18.28515625" style="1" customWidth="1"/>
    <col min="1309" max="1309" width="32.85546875" style="1" customWidth="1"/>
    <col min="1310" max="1536" width="11.42578125" style="1"/>
    <col min="1537" max="1537" width="1.85546875" style="1" customWidth="1"/>
    <col min="1538" max="1538" width="22.140625" style="1" customWidth="1"/>
    <col min="1539" max="1539" width="19.85546875" style="1" customWidth="1"/>
    <col min="1540" max="1540" width="17" style="1" customWidth="1"/>
    <col min="1541" max="1541" width="15.28515625" style="1" customWidth="1"/>
    <col min="1542" max="1542" width="23" style="1" customWidth="1"/>
    <col min="1543" max="1543" width="21.85546875" style="1" customWidth="1"/>
    <col min="1544" max="1544" width="22.7109375" style="1" customWidth="1"/>
    <col min="1545" max="1545" width="22.28515625" style="1" customWidth="1"/>
    <col min="1546" max="1546" width="20.140625" style="1" customWidth="1"/>
    <col min="1547" max="1547" width="19.140625" style="1" customWidth="1"/>
    <col min="1548" max="1548" width="17.140625" style="1" customWidth="1"/>
    <col min="1549" max="1549" width="23.28515625" style="1" customWidth="1"/>
    <col min="1550" max="1550" width="24" style="1" customWidth="1"/>
    <col min="1551" max="1551" width="23.140625" style="1" customWidth="1"/>
    <col min="1552" max="1552" width="19.7109375" style="1" customWidth="1"/>
    <col min="1553" max="1561" width="11.42578125" style="1" customWidth="1"/>
    <col min="1562" max="1562" width="23.42578125" style="1" customWidth="1"/>
    <col min="1563" max="1563" width="19" style="1" customWidth="1"/>
    <col min="1564" max="1564" width="18.28515625" style="1" customWidth="1"/>
    <col min="1565" max="1565" width="32.85546875" style="1" customWidth="1"/>
    <col min="1566" max="1792" width="11.42578125" style="1"/>
    <col min="1793" max="1793" width="1.85546875" style="1" customWidth="1"/>
    <col min="1794" max="1794" width="22.140625" style="1" customWidth="1"/>
    <col min="1795" max="1795" width="19.85546875" style="1" customWidth="1"/>
    <col min="1796" max="1796" width="17" style="1" customWidth="1"/>
    <col min="1797" max="1797" width="15.28515625" style="1" customWidth="1"/>
    <col min="1798" max="1798" width="23" style="1" customWidth="1"/>
    <col min="1799" max="1799" width="21.85546875" style="1" customWidth="1"/>
    <col min="1800" max="1800" width="22.7109375" style="1" customWidth="1"/>
    <col min="1801" max="1801" width="22.28515625" style="1" customWidth="1"/>
    <col min="1802" max="1802" width="20.140625" style="1" customWidth="1"/>
    <col min="1803" max="1803" width="19.140625" style="1" customWidth="1"/>
    <col min="1804" max="1804" width="17.140625" style="1" customWidth="1"/>
    <col min="1805" max="1805" width="23.28515625" style="1" customWidth="1"/>
    <col min="1806" max="1806" width="24" style="1" customWidth="1"/>
    <col min="1807" max="1807" width="23.140625" style="1" customWidth="1"/>
    <col min="1808" max="1808" width="19.7109375" style="1" customWidth="1"/>
    <col min="1809" max="1817" width="11.42578125" style="1" customWidth="1"/>
    <col min="1818" max="1818" width="23.42578125" style="1" customWidth="1"/>
    <col min="1819" max="1819" width="19" style="1" customWidth="1"/>
    <col min="1820" max="1820" width="18.28515625" style="1" customWidth="1"/>
    <col min="1821" max="1821" width="32.85546875" style="1" customWidth="1"/>
    <col min="1822" max="2048" width="11.42578125" style="1"/>
    <col min="2049" max="2049" width="1.85546875" style="1" customWidth="1"/>
    <col min="2050" max="2050" width="22.140625" style="1" customWidth="1"/>
    <col min="2051" max="2051" width="19.85546875" style="1" customWidth="1"/>
    <col min="2052" max="2052" width="17" style="1" customWidth="1"/>
    <col min="2053" max="2053" width="15.28515625" style="1" customWidth="1"/>
    <col min="2054" max="2054" width="23" style="1" customWidth="1"/>
    <col min="2055" max="2055" width="21.85546875" style="1" customWidth="1"/>
    <col min="2056" max="2056" width="22.7109375" style="1" customWidth="1"/>
    <col min="2057" max="2057" width="22.28515625" style="1" customWidth="1"/>
    <col min="2058" max="2058" width="20.140625" style="1" customWidth="1"/>
    <col min="2059" max="2059" width="19.140625" style="1" customWidth="1"/>
    <col min="2060" max="2060" width="17.140625" style="1" customWidth="1"/>
    <col min="2061" max="2061" width="23.28515625" style="1" customWidth="1"/>
    <col min="2062" max="2062" width="24" style="1" customWidth="1"/>
    <col min="2063" max="2063" width="23.140625" style="1" customWidth="1"/>
    <col min="2064" max="2064" width="19.7109375" style="1" customWidth="1"/>
    <col min="2065" max="2073" width="11.42578125" style="1" customWidth="1"/>
    <col min="2074" max="2074" width="23.42578125" style="1" customWidth="1"/>
    <col min="2075" max="2075" width="19" style="1" customWidth="1"/>
    <col min="2076" max="2076" width="18.28515625" style="1" customWidth="1"/>
    <col min="2077" max="2077" width="32.85546875" style="1" customWidth="1"/>
    <col min="2078" max="2304" width="11.42578125" style="1"/>
    <col min="2305" max="2305" width="1.85546875" style="1" customWidth="1"/>
    <col min="2306" max="2306" width="22.140625" style="1" customWidth="1"/>
    <col min="2307" max="2307" width="19.85546875" style="1" customWidth="1"/>
    <col min="2308" max="2308" width="17" style="1" customWidth="1"/>
    <col min="2309" max="2309" width="15.28515625" style="1" customWidth="1"/>
    <col min="2310" max="2310" width="23" style="1" customWidth="1"/>
    <col min="2311" max="2311" width="21.85546875" style="1" customWidth="1"/>
    <col min="2312" max="2312" width="22.7109375" style="1" customWidth="1"/>
    <col min="2313" max="2313" width="22.28515625" style="1" customWidth="1"/>
    <col min="2314" max="2314" width="20.140625" style="1" customWidth="1"/>
    <col min="2315" max="2315" width="19.140625" style="1" customWidth="1"/>
    <col min="2316" max="2316" width="17.140625" style="1" customWidth="1"/>
    <col min="2317" max="2317" width="23.28515625" style="1" customWidth="1"/>
    <col min="2318" max="2318" width="24" style="1" customWidth="1"/>
    <col min="2319" max="2319" width="23.140625" style="1" customWidth="1"/>
    <col min="2320" max="2320" width="19.7109375" style="1" customWidth="1"/>
    <col min="2321" max="2329" width="11.42578125" style="1" customWidth="1"/>
    <col min="2330" max="2330" width="23.42578125" style="1" customWidth="1"/>
    <col min="2331" max="2331" width="19" style="1" customWidth="1"/>
    <col min="2332" max="2332" width="18.28515625" style="1" customWidth="1"/>
    <col min="2333" max="2333" width="32.85546875" style="1" customWidth="1"/>
    <col min="2334" max="2560" width="11.42578125" style="1"/>
    <col min="2561" max="2561" width="1.85546875" style="1" customWidth="1"/>
    <col min="2562" max="2562" width="22.140625" style="1" customWidth="1"/>
    <col min="2563" max="2563" width="19.85546875" style="1" customWidth="1"/>
    <col min="2564" max="2564" width="17" style="1" customWidth="1"/>
    <col min="2565" max="2565" width="15.28515625" style="1" customWidth="1"/>
    <col min="2566" max="2566" width="23" style="1" customWidth="1"/>
    <col min="2567" max="2567" width="21.85546875" style="1" customWidth="1"/>
    <col min="2568" max="2568" width="22.7109375" style="1" customWidth="1"/>
    <col min="2569" max="2569" width="22.28515625" style="1" customWidth="1"/>
    <col min="2570" max="2570" width="20.140625" style="1" customWidth="1"/>
    <col min="2571" max="2571" width="19.140625" style="1" customWidth="1"/>
    <col min="2572" max="2572" width="17.140625" style="1" customWidth="1"/>
    <col min="2573" max="2573" width="23.28515625" style="1" customWidth="1"/>
    <col min="2574" max="2574" width="24" style="1" customWidth="1"/>
    <col min="2575" max="2575" width="23.140625" style="1" customWidth="1"/>
    <col min="2576" max="2576" width="19.7109375" style="1" customWidth="1"/>
    <col min="2577" max="2585" width="11.42578125" style="1" customWidth="1"/>
    <col min="2586" max="2586" width="23.42578125" style="1" customWidth="1"/>
    <col min="2587" max="2587" width="19" style="1" customWidth="1"/>
    <col min="2588" max="2588" width="18.28515625" style="1" customWidth="1"/>
    <col min="2589" max="2589" width="32.85546875" style="1" customWidth="1"/>
    <col min="2590" max="2816" width="11.42578125" style="1"/>
    <col min="2817" max="2817" width="1.85546875" style="1" customWidth="1"/>
    <col min="2818" max="2818" width="22.140625" style="1" customWidth="1"/>
    <col min="2819" max="2819" width="19.85546875" style="1" customWidth="1"/>
    <col min="2820" max="2820" width="17" style="1" customWidth="1"/>
    <col min="2821" max="2821" width="15.28515625" style="1" customWidth="1"/>
    <col min="2822" max="2822" width="23" style="1" customWidth="1"/>
    <col min="2823" max="2823" width="21.85546875" style="1" customWidth="1"/>
    <col min="2824" max="2824" width="22.7109375" style="1" customWidth="1"/>
    <col min="2825" max="2825" width="22.28515625" style="1" customWidth="1"/>
    <col min="2826" max="2826" width="20.140625" style="1" customWidth="1"/>
    <col min="2827" max="2827" width="19.140625" style="1" customWidth="1"/>
    <col min="2828" max="2828" width="17.140625" style="1" customWidth="1"/>
    <col min="2829" max="2829" width="23.28515625" style="1" customWidth="1"/>
    <col min="2830" max="2830" width="24" style="1" customWidth="1"/>
    <col min="2831" max="2831" width="23.140625" style="1" customWidth="1"/>
    <col min="2832" max="2832" width="19.7109375" style="1" customWidth="1"/>
    <col min="2833" max="2841" width="11.42578125" style="1" customWidth="1"/>
    <col min="2842" max="2842" width="23.42578125" style="1" customWidth="1"/>
    <col min="2843" max="2843" width="19" style="1" customWidth="1"/>
    <col min="2844" max="2844" width="18.28515625" style="1" customWidth="1"/>
    <col min="2845" max="2845" width="32.85546875" style="1" customWidth="1"/>
    <col min="2846" max="3072" width="11.42578125" style="1"/>
    <col min="3073" max="3073" width="1.85546875" style="1" customWidth="1"/>
    <col min="3074" max="3074" width="22.140625" style="1" customWidth="1"/>
    <col min="3075" max="3075" width="19.85546875" style="1" customWidth="1"/>
    <col min="3076" max="3076" width="17" style="1" customWidth="1"/>
    <col min="3077" max="3077" width="15.28515625" style="1" customWidth="1"/>
    <col min="3078" max="3078" width="23" style="1" customWidth="1"/>
    <col min="3079" max="3079" width="21.85546875" style="1" customWidth="1"/>
    <col min="3080" max="3080" width="22.7109375" style="1" customWidth="1"/>
    <col min="3081" max="3081" width="22.28515625" style="1" customWidth="1"/>
    <col min="3082" max="3082" width="20.140625" style="1" customWidth="1"/>
    <col min="3083" max="3083" width="19.140625" style="1" customWidth="1"/>
    <col min="3084" max="3084" width="17.140625" style="1" customWidth="1"/>
    <col min="3085" max="3085" width="23.28515625" style="1" customWidth="1"/>
    <col min="3086" max="3086" width="24" style="1" customWidth="1"/>
    <col min="3087" max="3087" width="23.140625" style="1" customWidth="1"/>
    <col min="3088" max="3088" width="19.7109375" style="1" customWidth="1"/>
    <col min="3089" max="3097" width="11.42578125" style="1" customWidth="1"/>
    <col min="3098" max="3098" width="23.42578125" style="1" customWidth="1"/>
    <col min="3099" max="3099" width="19" style="1" customWidth="1"/>
    <col min="3100" max="3100" width="18.28515625" style="1" customWidth="1"/>
    <col min="3101" max="3101" width="32.85546875" style="1" customWidth="1"/>
    <col min="3102" max="3328" width="11.42578125" style="1"/>
    <col min="3329" max="3329" width="1.85546875" style="1" customWidth="1"/>
    <col min="3330" max="3330" width="22.140625" style="1" customWidth="1"/>
    <col min="3331" max="3331" width="19.85546875" style="1" customWidth="1"/>
    <col min="3332" max="3332" width="17" style="1" customWidth="1"/>
    <col min="3333" max="3333" width="15.28515625" style="1" customWidth="1"/>
    <col min="3334" max="3334" width="23" style="1" customWidth="1"/>
    <col min="3335" max="3335" width="21.85546875" style="1" customWidth="1"/>
    <col min="3336" max="3336" width="22.7109375" style="1" customWidth="1"/>
    <col min="3337" max="3337" width="22.28515625" style="1" customWidth="1"/>
    <col min="3338" max="3338" width="20.140625" style="1" customWidth="1"/>
    <col min="3339" max="3339" width="19.140625" style="1" customWidth="1"/>
    <col min="3340" max="3340" width="17.140625" style="1" customWidth="1"/>
    <col min="3341" max="3341" width="23.28515625" style="1" customWidth="1"/>
    <col min="3342" max="3342" width="24" style="1" customWidth="1"/>
    <col min="3343" max="3343" width="23.140625" style="1" customWidth="1"/>
    <col min="3344" max="3344" width="19.7109375" style="1" customWidth="1"/>
    <col min="3345" max="3353" width="11.42578125" style="1" customWidth="1"/>
    <col min="3354" max="3354" width="23.42578125" style="1" customWidth="1"/>
    <col min="3355" max="3355" width="19" style="1" customWidth="1"/>
    <col min="3356" max="3356" width="18.28515625" style="1" customWidth="1"/>
    <col min="3357" max="3357" width="32.85546875" style="1" customWidth="1"/>
    <col min="3358" max="3584" width="11.42578125" style="1"/>
    <col min="3585" max="3585" width="1.85546875" style="1" customWidth="1"/>
    <col min="3586" max="3586" width="22.140625" style="1" customWidth="1"/>
    <col min="3587" max="3587" width="19.85546875" style="1" customWidth="1"/>
    <col min="3588" max="3588" width="17" style="1" customWidth="1"/>
    <col min="3589" max="3589" width="15.28515625" style="1" customWidth="1"/>
    <col min="3590" max="3590" width="23" style="1" customWidth="1"/>
    <col min="3591" max="3591" width="21.85546875" style="1" customWidth="1"/>
    <col min="3592" max="3592" width="22.7109375" style="1" customWidth="1"/>
    <col min="3593" max="3593" width="22.28515625" style="1" customWidth="1"/>
    <col min="3594" max="3594" width="20.140625" style="1" customWidth="1"/>
    <col min="3595" max="3595" width="19.140625" style="1" customWidth="1"/>
    <col min="3596" max="3596" width="17.140625" style="1" customWidth="1"/>
    <col min="3597" max="3597" width="23.28515625" style="1" customWidth="1"/>
    <col min="3598" max="3598" width="24" style="1" customWidth="1"/>
    <col min="3599" max="3599" width="23.140625" style="1" customWidth="1"/>
    <col min="3600" max="3600" width="19.7109375" style="1" customWidth="1"/>
    <col min="3601" max="3609" width="11.42578125" style="1" customWidth="1"/>
    <col min="3610" max="3610" width="23.42578125" style="1" customWidth="1"/>
    <col min="3611" max="3611" width="19" style="1" customWidth="1"/>
    <col min="3612" max="3612" width="18.28515625" style="1" customWidth="1"/>
    <col min="3613" max="3613" width="32.85546875" style="1" customWidth="1"/>
    <col min="3614" max="3840" width="11.42578125" style="1"/>
    <col min="3841" max="3841" width="1.85546875" style="1" customWidth="1"/>
    <col min="3842" max="3842" width="22.140625" style="1" customWidth="1"/>
    <col min="3843" max="3843" width="19.85546875" style="1" customWidth="1"/>
    <col min="3844" max="3844" width="17" style="1" customWidth="1"/>
    <col min="3845" max="3845" width="15.28515625" style="1" customWidth="1"/>
    <col min="3846" max="3846" width="23" style="1" customWidth="1"/>
    <col min="3847" max="3847" width="21.85546875" style="1" customWidth="1"/>
    <col min="3848" max="3848" width="22.7109375" style="1" customWidth="1"/>
    <col min="3849" max="3849" width="22.28515625" style="1" customWidth="1"/>
    <col min="3850" max="3850" width="20.140625" style="1" customWidth="1"/>
    <col min="3851" max="3851" width="19.140625" style="1" customWidth="1"/>
    <col min="3852" max="3852" width="17.140625" style="1" customWidth="1"/>
    <col min="3853" max="3853" width="23.28515625" style="1" customWidth="1"/>
    <col min="3854" max="3854" width="24" style="1" customWidth="1"/>
    <col min="3855" max="3855" width="23.140625" style="1" customWidth="1"/>
    <col min="3856" max="3856" width="19.7109375" style="1" customWidth="1"/>
    <col min="3857" max="3865" width="11.42578125" style="1" customWidth="1"/>
    <col min="3866" max="3866" width="23.42578125" style="1" customWidth="1"/>
    <col min="3867" max="3867" width="19" style="1" customWidth="1"/>
    <col min="3868" max="3868" width="18.28515625" style="1" customWidth="1"/>
    <col min="3869" max="3869" width="32.85546875" style="1" customWidth="1"/>
    <col min="3870" max="4096" width="11.42578125" style="1"/>
    <col min="4097" max="4097" width="1.85546875" style="1" customWidth="1"/>
    <col min="4098" max="4098" width="22.140625" style="1" customWidth="1"/>
    <col min="4099" max="4099" width="19.85546875" style="1" customWidth="1"/>
    <col min="4100" max="4100" width="17" style="1" customWidth="1"/>
    <col min="4101" max="4101" width="15.28515625" style="1" customWidth="1"/>
    <col min="4102" max="4102" width="23" style="1" customWidth="1"/>
    <col min="4103" max="4103" width="21.85546875" style="1" customWidth="1"/>
    <col min="4104" max="4104" width="22.7109375" style="1" customWidth="1"/>
    <col min="4105" max="4105" width="22.28515625" style="1" customWidth="1"/>
    <col min="4106" max="4106" width="20.140625" style="1" customWidth="1"/>
    <col min="4107" max="4107" width="19.140625" style="1" customWidth="1"/>
    <col min="4108" max="4108" width="17.140625" style="1" customWidth="1"/>
    <col min="4109" max="4109" width="23.28515625" style="1" customWidth="1"/>
    <col min="4110" max="4110" width="24" style="1" customWidth="1"/>
    <col min="4111" max="4111" width="23.140625" style="1" customWidth="1"/>
    <col min="4112" max="4112" width="19.7109375" style="1" customWidth="1"/>
    <col min="4113" max="4121" width="11.42578125" style="1" customWidth="1"/>
    <col min="4122" max="4122" width="23.42578125" style="1" customWidth="1"/>
    <col min="4123" max="4123" width="19" style="1" customWidth="1"/>
    <col min="4124" max="4124" width="18.28515625" style="1" customWidth="1"/>
    <col min="4125" max="4125" width="32.85546875" style="1" customWidth="1"/>
    <col min="4126" max="4352" width="11.42578125" style="1"/>
    <col min="4353" max="4353" width="1.85546875" style="1" customWidth="1"/>
    <col min="4354" max="4354" width="22.140625" style="1" customWidth="1"/>
    <col min="4355" max="4355" width="19.85546875" style="1" customWidth="1"/>
    <col min="4356" max="4356" width="17" style="1" customWidth="1"/>
    <col min="4357" max="4357" width="15.28515625" style="1" customWidth="1"/>
    <col min="4358" max="4358" width="23" style="1" customWidth="1"/>
    <col min="4359" max="4359" width="21.85546875" style="1" customWidth="1"/>
    <col min="4360" max="4360" width="22.7109375" style="1" customWidth="1"/>
    <col min="4361" max="4361" width="22.28515625" style="1" customWidth="1"/>
    <col min="4362" max="4362" width="20.140625" style="1" customWidth="1"/>
    <col min="4363" max="4363" width="19.140625" style="1" customWidth="1"/>
    <col min="4364" max="4364" width="17.140625" style="1" customWidth="1"/>
    <col min="4365" max="4365" width="23.28515625" style="1" customWidth="1"/>
    <col min="4366" max="4366" width="24" style="1" customWidth="1"/>
    <col min="4367" max="4367" width="23.140625" style="1" customWidth="1"/>
    <col min="4368" max="4368" width="19.7109375" style="1" customWidth="1"/>
    <col min="4369" max="4377" width="11.42578125" style="1" customWidth="1"/>
    <col min="4378" max="4378" width="23.42578125" style="1" customWidth="1"/>
    <col min="4379" max="4379" width="19" style="1" customWidth="1"/>
    <col min="4380" max="4380" width="18.28515625" style="1" customWidth="1"/>
    <col min="4381" max="4381" width="32.85546875" style="1" customWidth="1"/>
    <col min="4382" max="4608" width="11.42578125" style="1"/>
    <col min="4609" max="4609" width="1.85546875" style="1" customWidth="1"/>
    <col min="4610" max="4610" width="22.140625" style="1" customWidth="1"/>
    <col min="4611" max="4611" width="19.85546875" style="1" customWidth="1"/>
    <col min="4612" max="4612" width="17" style="1" customWidth="1"/>
    <col min="4613" max="4613" width="15.28515625" style="1" customWidth="1"/>
    <col min="4614" max="4614" width="23" style="1" customWidth="1"/>
    <col min="4615" max="4615" width="21.85546875" style="1" customWidth="1"/>
    <col min="4616" max="4616" width="22.7109375" style="1" customWidth="1"/>
    <col min="4617" max="4617" width="22.28515625" style="1" customWidth="1"/>
    <col min="4618" max="4618" width="20.140625" style="1" customWidth="1"/>
    <col min="4619" max="4619" width="19.140625" style="1" customWidth="1"/>
    <col min="4620" max="4620" width="17.140625" style="1" customWidth="1"/>
    <col min="4621" max="4621" width="23.28515625" style="1" customWidth="1"/>
    <col min="4622" max="4622" width="24" style="1" customWidth="1"/>
    <col min="4623" max="4623" width="23.140625" style="1" customWidth="1"/>
    <col min="4624" max="4624" width="19.7109375" style="1" customWidth="1"/>
    <col min="4625" max="4633" width="11.42578125" style="1" customWidth="1"/>
    <col min="4634" max="4634" width="23.42578125" style="1" customWidth="1"/>
    <col min="4635" max="4635" width="19" style="1" customWidth="1"/>
    <col min="4636" max="4636" width="18.28515625" style="1" customWidth="1"/>
    <col min="4637" max="4637" width="32.85546875" style="1" customWidth="1"/>
    <col min="4638" max="4864" width="11.42578125" style="1"/>
    <col min="4865" max="4865" width="1.85546875" style="1" customWidth="1"/>
    <col min="4866" max="4866" width="22.140625" style="1" customWidth="1"/>
    <col min="4867" max="4867" width="19.85546875" style="1" customWidth="1"/>
    <col min="4868" max="4868" width="17" style="1" customWidth="1"/>
    <col min="4869" max="4869" width="15.28515625" style="1" customWidth="1"/>
    <col min="4870" max="4870" width="23" style="1" customWidth="1"/>
    <col min="4871" max="4871" width="21.85546875" style="1" customWidth="1"/>
    <col min="4872" max="4872" width="22.7109375" style="1" customWidth="1"/>
    <col min="4873" max="4873" width="22.28515625" style="1" customWidth="1"/>
    <col min="4874" max="4874" width="20.140625" style="1" customWidth="1"/>
    <col min="4875" max="4875" width="19.140625" style="1" customWidth="1"/>
    <col min="4876" max="4876" width="17.140625" style="1" customWidth="1"/>
    <col min="4877" max="4877" width="23.28515625" style="1" customWidth="1"/>
    <col min="4878" max="4878" width="24" style="1" customWidth="1"/>
    <col min="4879" max="4879" width="23.140625" style="1" customWidth="1"/>
    <col min="4880" max="4880" width="19.7109375" style="1" customWidth="1"/>
    <col min="4881" max="4889" width="11.42578125" style="1" customWidth="1"/>
    <col min="4890" max="4890" width="23.42578125" style="1" customWidth="1"/>
    <col min="4891" max="4891" width="19" style="1" customWidth="1"/>
    <col min="4892" max="4892" width="18.28515625" style="1" customWidth="1"/>
    <col min="4893" max="4893" width="32.85546875" style="1" customWidth="1"/>
    <col min="4894" max="5120" width="11.42578125" style="1"/>
    <col min="5121" max="5121" width="1.85546875" style="1" customWidth="1"/>
    <col min="5122" max="5122" width="22.140625" style="1" customWidth="1"/>
    <col min="5123" max="5123" width="19.85546875" style="1" customWidth="1"/>
    <col min="5124" max="5124" width="17" style="1" customWidth="1"/>
    <col min="5125" max="5125" width="15.28515625" style="1" customWidth="1"/>
    <col min="5126" max="5126" width="23" style="1" customWidth="1"/>
    <col min="5127" max="5127" width="21.85546875" style="1" customWidth="1"/>
    <col min="5128" max="5128" width="22.7109375" style="1" customWidth="1"/>
    <col min="5129" max="5129" width="22.28515625" style="1" customWidth="1"/>
    <col min="5130" max="5130" width="20.140625" style="1" customWidth="1"/>
    <col min="5131" max="5131" width="19.140625" style="1" customWidth="1"/>
    <col min="5132" max="5132" width="17.140625" style="1" customWidth="1"/>
    <col min="5133" max="5133" width="23.28515625" style="1" customWidth="1"/>
    <col min="5134" max="5134" width="24" style="1" customWidth="1"/>
    <col min="5135" max="5135" width="23.140625" style="1" customWidth="1"/>
    <col min="5136" max="5136" width="19.7109375" style="1" customWidth="1"/>
    <col min="5137" max="5145" width="11.42578125" style="1" customWidth="1"/>
    <col min="5146" max="5146" width="23.42578125" style="1" customWidth="1"/>
    <col min="5147" max="5147" width="19" style="1" customWidth="1"/>
    <col min="5148" max="5148" width="18.28515625" style="1" customWidth="1"/>
    <col min="5149" max="5149" width="32.85546875" style="1" customWidth="1"/>
    <col min="5150" max="5376" width="11.42578125" style="1"/>
    <col min="5377" max="5377" width="1.85546875" style="1" customWidth="1"/>
    <col min="5378" max="5378" width="22.140625" style="1" customWidth="1"/>
    <col min="5379" max="5379" width="19.85546875" style="1" customWidth="1"/>
    <col min="5380" max="5380" width="17" style="1" customWidth="1"/>
    <col min="5381" max="5381" width="15.28515625" style="1" customWidth="1"/>
    <col min="5382" max="5382" width="23" style="1" customWidth="1"/>
    <col min="5383" max="5383" width="21.85546875" style="1" customWidth="1"/>
    <col min="5384" max="5384" width="22.7109375" style="1" customWidth="1"/>
    <col min="5385" max="5385" width="22.28515625" style="1" customWidth="1"/>
    <col min="5386" max="5386" width="20.140625" style="1" customWidth="1"/>
    <col min="5387" max="5387" width="19.140625" style="1" customWidth="1"/>
    <col min="5388" max="5388" width="17.140625" style="1" customWidth="1"/>
    <col min="5389" max="5389" width="23.28515625" style="1" customWidth="1"/>
    <col min="5390" max="5390" width="24" style="1" customWidth="1"/>
    <col min="5391" max="5391" width="23.140625" style="1" customWidth="1"/>
    <col min="5392" max="5392" width="19.7109375" style="1" customWidth="1"/>
    <col min="5393" max="5401" width="11.42578125" style="1" customWidth="1"/>
    <col min="5402" max="5402" width="23.42578125" style="1" customWidth="1"/>
    <col min="5403" max="5403" width="19" style="1" customWidth="1"/>
    <col min="5404" max="5404" width="18.28515625" style="1" customWidth="1"/>
    <col min="5405" max="5405" width="32.85546875" style="1" customWidth="1"/>
    <col min="5406" max="5632" width="11.42578125" style="1"/>
    <col min="5633" max="5633" width="1.85546875" style="1" customWidth="1"/>
    <col min="5634" max="5634" width="22.140625" style="1" customWidth="1"/>
    <col min="5635" max="5635" width="19.85546875" style="1" customWidth="1"/>
    <col min="5636" max="5636" width="17" style="1" customWidth="1"/>
    <col min="5637" max="5637" width="15.28515625" style="1" customWidth="1"/>
    <col min="5638" max="5638" width="23" style="1" customWidth="1"/>
    <col min="5639" max="5639" width="21.85546875" style="1" customWidth="1"/>
    <col min="5640" max="5640" width="22.7109375" style="1" customWidth="1"/>
    <col min="5641" max="5641" width="22.28515625" style="1" customWidth="1"/>
    <col min="5642" max="5642" width="20.140625" style="1" customWidth="1"/>
    <col min="5643" max="5643" width="19.140625" style="1" customWidth="1"/>
    <col min="5644" max="5644" width="17.140625" style="1" customWidth="1"/>
    <col min="5645" max="5645" width="23.28515625" style="1" customWidth="1"/>
    <col min="5646" max="5646" width="24" style="1" customWidth="1"/>
    <col min="5647" max="5647" width="23.140625" style="1" customWidth="1"/>
    <col min="5648" max="5648" width="19.7109375" style="1" customWidth="1"/>
    <col min="5649" max="5657" width="11.42578125" style="1" customWidth="1"/>
    <col min="5658" max="5658" width="23.42578125" style="1" customWidth="1"/>
    <col min="5659" max="5659" width="19" style="1" customWidth="1"/>
    <col min="5660" max="5660" width="18.28515625" style="1" customWidth="1"/>
    <col min="5661" max="5661" width="32.85546875" style="1" customWidth="1"/>
    <col min="5662" max="5888" width="11.42578125" style="1"/>
    <col min="5889" max="5889" width="1.85546875" style="1" customWidth="1"/>
    <col min="5890" max="5890" width="22.140625" style="1" customWidth="1"/>
    <col min="5891" max="5891" width="19.85546875" style="1" customWidth="1"/>
    <col min="5892" max="5892" width="17" style="1" customWidth="1"/>
    <col min="5893" max="5893" width="15.28515625" style="1" customWidth="1"/>
    <col min="5894" max="5894" width="23" style="1" customWidth="1"/>
    <col min="5895" max="5895" width="21.85546875" style="1" customWidth="1"/>
    <col min="5896" max="5896" width="22.7109375" style="1" customWidth="1"/>
    <col min="5897" max="5897" width="22.28515625" style="1" customWidth="1"/>
    <col min="5898" max="5898" width="20.140625" style="1" customWidth="1"/>
    <col min="5899" max="5899" width="19.140625" style="1" customWidth="1"/>
    <col min="5900" max="5900" width="17.140625" style="1" customWidth="1"/>
    <col min="5901" max="5901" width="23.28515625" style="1" customWidth="1"/>
    <col min="5902" max="5902" width="24" style="1" customWidth="1"/>
    <col min="5903" max="5903" width="23.140625" style="1" customWidth="1"/>
    <col min="5904" max="5904" width="19.7109375" style="1" customWidth="1"/>
    <col min="5905" max="5913" width="11.42578125" style="1" customWidth="1"/>
    <col min="5914" max="5914" width="23.42578125" style="1" customWidth="1"/>
    <col min="5915" max="5915" width="19" style="1" customWidth="1"/>
    <col min="5916" max="5916" width="18.28515625" style="1" customWidth="1"/>
    <col min="5917" max="5917" width="32.85546875" style="1" customWidth="1"/>
    <col min="5918" max="6144" width="11.42578125" style="1"/>
    <col min="6145" max="6145" width="1.85546875" style="1" customWidth="1"/>
    <col min="6146" max="6146" width="22.140625" style="1" customWidth="1"/>
    <col min="6147" max="6147" width="19.85546875" style="1" customWidth="1"/>
    <col min="6148" max="6148" width="17" style="1" customWidth="1"/>
    <col min="6149" max="6149" width="15.28515625" style="1" customWidth="1"/>
    <col min="6150" max="6150" width="23" style="1" customWidth="1"/>
    <col min="6151" max="6151" width="21.85546875" style="1" customWidth="1"/>
    <col min="6152" max="6152" width="22.7109375" style="1" customWidth="1"/>
    <col min="6153" max="6153" width="22.28515625" style="1" customWidth="1"/>
    <col min="6154" max="6154" width="20.140625" style="1" customWidth="1"/>
    <col min="6155" max="6155" width="19.140625" style="1" customWidth="1"/>
    <col min="6156" max="6156" width="17.140625" style="1" customWidth="1"/>
    <col min="6157" max="6157" width="23.28515625" style="1" customWidth="1"/>
    <col min="6158" max="6158" width="24" style="1" customWidth="1"/>
    <col min="6159" max="6159" width="23.140625" style="1" customWidth="1"/>
    <col min="6160" max="6160" width="19.7109375" style="1" customWidth="1"/>
    <col min="6161" max="6169" width="11.42578125" style="1" customWidth="1"/>
    <col min="6170" max="6170" width="23.42578125" style="1" customWidth="1"/>
    <col min="6171" max="6171" width="19" style="1" customWidth="1"/>
    <col min="6172" max="6172" width="18.28515625" style="1" customWidth="1"/>
    <col min="6173" max="6173" width="32.85546875" style="1" customWidth="1"/>
    <col min="6174" max="6400" width="11.42578125" style="1"/>
    <col min="6401" max="6401" width="1.85546875" style="1" customWidth="1"/>
    <col min="6402" max="6402" width="22.140625" style="1" customWidth="1"/>
    <col min="6403" max="6403" width="19.85546875" style="1" customWidth="1"/>
    <col min="6404" max="6404" width="17" style="1" customWidth="1"/>
    <col min="6405" max="6405" width="15.28515625" style="1" customWidth="1"/>
    <col min="6406" max="6406" width="23" style="1" customWidth="1"/>
    <col min="6407" max="6407" width="21.85546875" style="1" customWidth="1"/>
    <col min="6408" max="6408" width="22.7109375" style="1" customWidth="1"/>
    <col min="6409" max="6409" width="22.28515625" style="1" customWidth="1"/>
    <col min="6410" max="6410" width="20.140625" style="1" customWidth="1"/>
    <col min="6411" max="6411" width="19.140625" style="1" customWidth="1"/>
    <col min="6412" max="6412" width="17.140625" style="1" customWidth="1"/>
    <col min="6413" max="6413" width="23.28515625" style="1" customWidth="1"/>
    <col min="6414" max="6414" width="24" style="1" customWidth="1"/>
    <col min="6415" max="6415" width="23.140625" style="1" customWidth="1"/>
    <col min="6416" max="6416" width="19.7109375" style="1" customWidth="1"/>
    <col min="6417" max="6425" width="11.42578125" style="1" customWidth="1"/>
    <col min="6426" max="6426" width="23.42578125" style="1" customWidth="1"/>
    <col min="6427" max="6427" width="19" style="1" customWidth="1"/>
    <col min="6428" max="6428" width="18.28515625" style="1" customWidth="1"/>
    <col min="6429" max="6429" width="32.85546875" style="1" customWidth="1"/>
    <col min="6430" max="6656" width="11.42578125" style="1"/>
    <col min="6657" max="6657" width="1.85546875" style="1" customWidth="1"/>
    <col min="6658" max="6658" width="22.140625" style="1" customWidth="1"/>
    <col min="6659" max="6659" width="19.85546875" style="1" customWidth="1"/>
    <col min="6660" max="6660" width="17" style="1" customWidth="1"/>
    <col min="6661" max="6661" width="15.28515625" style="1" customWidth="1"/>
    <col min="6662" max="6662" width="23" style="1" customWidth="1"/>
    <col min="6663" max="6663" width="21.85546875" style="1" customWidth="1"/>
    <col min="6664" max="6664" width="22.7109375" style="1" customWidth="1"/>
    <col min="6665" max="6665" width="22.28515625" style="1" customWidth="1"/>
    <col min="6666" max="6666" width="20.140625" style="1" customWidth="1"/>
    <col min="6667" max="6667" width="19.140625" style="1" customWidth="1"/>
    <col min="6668" max="6668" width="17.140625" style="1" customWidth="1"/>
    <col min="6669" max="6669" width="23.28515625" style="1" customWidth="1"/>
    <col min="6670" max="6670" width="24" style="1" customWidth="1"/>
    <col min="6671" max="6671" width="23.140625" style="1" customWidth="1"/>
    <col min="6672" max="6672" width="19.7109375" style="1" customWidth="1"/>
    <col min="6673" max="6681" width="11.42578125" style="1" customWidth="1"/>
    <col min="6682" max="6682" width="23.42578125" style="1" customWidth="1"/>
    <col min="6683" max="6683" width="19" style="1" customWidth="1"/>
    <col min="6684" max="6684" width="18.28515625" style="1" customWidth="1"/>
    <col min="6685" max="6685" width="32.85546875" style="1" customWidth="1"/>
    <col min="6686" max="6912" width="11.42578125" style="1"/>
    <col min="6913" max="6913" width="1.85546875" style="1" customWidth="1"/>
    <col min="6914" max="6914" width="22.140625" style="1" customWidth="1"/>
    <col min="6915" max="6915" width="19.85546875" style="1" customWidth="1"/>
    <col min="6916" max="6916" width="17" style="1" customWidth="1"/>
    <col min="6917" max="6917" width="15.28515625" style="1" customWidth="1"/>
    <col min="6918" max="6918" width="23" style="1" customWidth="1"/>
    <col min="6919" max="6919" width="21.85546875" style="1" customWidth="1"/>
    <col min="6920" max="6920" width="22.7109375" style="1" customWidth="1"/>
    <col min="6921" max="6921" width="22.28515625" style="1" customWidth="1"/>
    <col min="6922" max="6922" width="20.140625" style="1" customWidth="1"/>
    <col min="6923" max="6923" width="19.140625" style="1" customWidth="1"/>
    <col min="6924" max="6924" width="17.140625" style="1" customWidth="1"/>
    <col min="6925" max="6925" width="23.28515625" style="1" customWidth="1"/>
    <col min="6926" max="6926" width="24" style="1" customWidth="1"/>
    <col min="6927" max="6927" width="23.140625" style="1" customWidth="1"/>
    <col min="6928" max="6928" width="19.7109375" style="1" customWidth="1"/>
    <col min="6929" max="6937" width="11.42578125" style="1" customWidth="1"/>
    <col min="6938" max="6938" width="23.42578125" style="1" customWidth="1"/>
    <col min="6939" max="6939" width="19" style="1" customWidth="1"/>
    <col min="6940" max="6940" width="18.28515625" style="1" customWidth="1"/>
    <col min="6941" max="6941" width="32.85546875" style="1" customWidth="1"/>
    <col min="6942" max="7168" width="11.42578125" style="1"/>
    <col min="7169" max="7169" width="1.85546875" style="1" customWidth="1"/>
    <col min="7170" max="7170" width="22.140625" style="1" customWidth="1"/>
    <col min="7171" max="7171" width="19.85546875" style="1" customWidth="1"/>
    <col min="7172" max="7172" width="17" style="1" customWidth="1"/>
    <col min="7173" max="7173" width="15.28515625" style="1" customWidth="1"/>
    <col min="7174" max="7174" width="23" style="1" customWidth="1"/>
    <col min="7175" max="7175" width="21.85546875" style="1" customWidth="1"/>
    <col min="7176" max="7176" width="22.7109375" style="1" customWidth="1"/>
    <col min="7177" max="7177" width="22.28515625" style="1" customWidth="1"/>
    <col min="7178" max="7178" width="20.140625" style="1" customWidth="1"/>
    <col min="7179" max="7179" width="19.140625" style="1" customWidth="1"/>
    <col min="7180" max="7180" width="17.140625" style="1" customWidth="1"/>
    <col min="7181" max="7181" width="23.28515625" style="1" customWidth="1"/>
    <col min="7182" max="7182" width="24" style="1" customWidth="1"/>
    <col min="7183" max="7183" width="23.140625" style="1" customWidth="1"/>
    <col min="7184" max="7184" width="19.7109375" style="1" customWidth="1"/>
    <col min="7185" max="7193" width="11.42578125" style="1" customWidth="1"/>
    <col min="7194" max="7194" width="23.42578125" style="1" customWidth="1"/>
    <col min="7195" max="7195" width="19" style="1" customWidth="1"/>
    <col min="7196" max="7196" width="18.28515625" style="1" customWidth="1"/>
    <col min="7197" max="7197" width="32.85546875" style="1" customWidth="1"/>
    <col min="7198" max="7424" width="11.42578125" style="1"/>
    <col min="7425" max="7425" width="1.85546875" style="1" customWidth="1"/>
    <col min="7426" max="7426" width="22.140625" style="1" customWidth="1"/>
    <col min="7427" max="7427" width="19.85546875" style="1" customWidth="1"/>
    <col min="7428" max="7428" width="17" style="1" customWidth="1"/>
    <col min="7429" max="7429" width="15.28515625" style="1" customWidth="1"/>
    <col min="7430" max="7430" width="23" style="1" customWidth="1"/>
    <col min="7431" max="7431" width="21.85546875" style="1" customWidth="1"/>
    <col min="7432" max="7432" width="22.7109375" style="1" customWidth="1"/>
    <col min="7433" max="7433" width="22.28515625" style="1" customWidth="1"/>
    <col min="7434" max="7434" width="20.140625" style="1" customWidth="1"/>
    <col min="7435" max="7435" width="19.140625" style="1" customWidth="1"/>
    <col min="7436" max="7436" width="17.140625" style="1" customWidth="1"/>
    <col min="7437" max="7437" width="23.28515625" style="1" customWidth="1"/>
    <col min="7438" max="7438" width="24" style="1" customWidth="1"/>
    <col min="7439" max="7439" width="23.140625" style="1" customWidth="1"/>
    <col min="7440" max="7440" width="19.7109375" style="1" customWidth="1"/>
    <col min="7441" max="7449" width="11.42578125" style="1" customWidth="1"/>
    <col min="7450" max="7450" width="23.42578125" style="1" customWidth="1"/>
    <col min="7451" max="7451" width="19" style="1" customWidth="1"/>
    <col min="7452" max="7452" width="18.28515625" style="1" customWidth="1"/>
    <col min="7453" max="7453" width="32.85546875" style="1" customWidth="1"/>
    <col min="7454" max="7680" width="11.42578125" style="1"/>
    <col min="7681" max="7681" width="1.85546875" style="1" customWidth="1"/>
    <col min="7682" max="7682" width="22.140625" style="1" customWidth="1"/>
    <col min="7683" max="7683" width="19.85546875" style="1" customWidth="1"/>
    <col min="7684" max="7684" width="17" style="1" customWidth="1"/>
    <col min="7685" max="7685" width="15.28515625" style="1" customWidth="1"/>
    <col min="7686" max="7686" width="23" style="1" customWidth="1"/>
    <col min="7687" max="7687" width="21.85546875" style="1" customWidth="1"/>
    <col min="7688" max="7688" width="22.7109375" style="1" customWidth="1"/>
    <col min="7689" max="7689" width="22.28515625" style="1" customWidth="1"/>
    <col min="7690" max="7690" width="20.140625" style="1" customWidth="1"/>
    <col min="7691" max="7691" width="19.140625" style="1" customWidth="1"/>
    <col min="7692" max="7692" width="17.140625" style="1" customWidth="1"/>
    <col min="7693" max="7693" width="23.28515625" style="1" customWidth="1"/>
    <col min="7694" max="7694" width="24" style="1" customWidth="1"/>
    <col min="7695" max="7695" width="23.140625" style="1" customWidth="1"/>
    <col min="7696" max="7696" width="19.7109375" style="1" customWidth="1"/>
    <col min="7697" max="7705" width="11.42578125" style="1" customWidth="1"/>
    <col min="7706" max="7706" width="23.42578125" style="1" customWidth="1"/>
    <col min="7707" max="7707" width="19" style="1" customWidth="1"/>
    <col min="7708" max="7708" width="18.28515625" style="1" customWidth="1"/>
    <col min="7709" max="7709" width="32.85546875" style="1" customWidth="1"/>
    <col min="7710" max="7936" width="11.42578125" style="1"/>
    <col min="7937" max="7937" width="1.85546875" style="1" customWidth="1"/>
    <col min="7938" max="7938" width="22.140625" style="1" customWidth="1"/>
    <col min="7939" max="7939" width="19.85546875" style="1" customWidth="1"/>
    <col min="7940" max="7940" width="17" style="1" customWidth="1"/>
    <col min="7941" max="7941" width="15.28515625" style="1" customWidth="1"/>
    <col min="7942" max="7942" width="23" style="1" customWidth="1"/>
    <col min="7943" max="7943" width="21.85546875" style="1" customWidth="1"/>
    <col min="7944" max="7944" width="22.7109375" style="1" customWidth="1"/>
    <col min="7945" max="7945" width="22.28515625" style="1" customWidth="1"/>
    <col min="7946" max="7946" width="20.140625" style="1" customWidth="1"/>
    <col min="7947" max="7947" width="19.140625" style="1" customWidth="1"/>
    <col min="7948" max="7948" width="17.140625" style="1" customWidth="1"/>
    <col min="7949" max="7949" width="23.28515625" style="1" customWidth="1"/>
    <col min="7950" max="7950" width="24" style="1" customWidth="1"/>
    <col min="7951" max="7951" width="23.140625" style="1" customWidth="1"/>
    <col min="7952" max="7952" width="19.7109375" style="1" customWidth="1"/>
    <col min="7953" max="7961" width="11.42578125" style="1" customWidth="1"/>
    <col min="7962" max="7962" width="23.42578125" style="1" customWidth="1"/>
    <col min="7963" max="7963" width="19" style="1" customWidth="1"/>
    <col min="7964" max="7964" width="18.28515625" style="1" customWidth="1"/>
    <col min="7965" max="7965" width="32.85546875" style="1" customWidth="1"/>
    <col min="7966" max="8192" width="11.42578125" style="1"/>
    <col min="8193" max="8193" width="1.85546875" style="1" customWidth="1"/>
    <col min="8194" max="8194" width="22.140625" style="1" customWidth="1"/>
    <col min="8195" max="8195" width="19.85546875" style="1" customWidth="1"/>
    <col min="8196" max="8196" width="17" style="1" customWidth="1"/>
    <col min="8197" max="8197" width="15.28515625" style="1" customWidth="1"/>
    <col min="8198" max="8198" width="23" style="1" customWidth="1"/>
    <col min="8199" max="8199" width="21.85546875" style="1" customWidth="1"/>
    <col min="8200" max="8200" width="22.7109375" style="1" customWidth="1"/>
    <col min="8201" max="8201" width="22.28515625" style="1" customWidth="1"/>
    <col min="8202" max="8202" width="20.140625" style="1" customWidth="1"/>
    <col min="8203" max="8203" width="19.140625" style="1" customWidth="1"/>
    <col min="8204" max="8204" width="17.140625" style="1" customWidth="1"/>
    <col min="8205" max="8205" width="23.28515625" style="1" customWidth="1"/>
    <col min="8206" max="8206" width="24" style="1" customWidth="1"/>
    <col min="8207" max="8207" width="23.140625" style="1" customWidth="1"/>
    <col min="8208" max="8208" width="19.7109375" style="1" customWidth="1"/>
    <col min="8209" max="8217" width="11.42578125" style="1" customWidth="1"/>
    <col min="8218" max="8218" width="23.42578125" style="1" customWidth="1"/>
    <col min="8219" max="8219" width="19" style="1" customWidth="1"/>
    <col min="8220" max="8220" width="18.28515625" style="1" customWidth="1"/>
    <col min="8221" max="8221" width="32.85546875" style="1" customWidth="1"/>
    <col min="8222" max="8448" width="11.42578125" style="1"/>
    <col min="8449" max="8449" width="1.85546875" style="1" customWidth="1"/>
    <col min="8450" max="8450" width="22.140625" style="1" customWidth="1"/>
    <col min="8451" max="8451" width="19.85546875" style="1" customWidth="1"/>
    <col min="8452" max="8452" width="17" style="1" customWidth="1"/>
    <col min="8453" max="8453" width="15.28515625" style="1" customWidth="1"/>
    <col min="8454" max="8454" width="23" style="1" customWidth="1"/>
    <col min="8455" max="8455" width="21.85546875" style="1" customWidth="1"/>
    <col min="8456" max="8456" width="22.7109375" style="1" customWidth="1"/>
    <col min="8457" max="8457" width="22.28515625" style="1" customWidth="1"/>
    <col min="8458" max="8458" width="20.140625" style="1" customWidth="1"/>
    <col min="8459" max="8459" width="19.140625" style="1" customWidth="1"/>
    <col min="8460" max="8460" width="17.140625" style="1" customWidth="1"/>
    <col min="8461" max="8461" width="23.28515625" style="1" customWidth="1"/>
    <col min="8462" max="8462" width="24" style="1" customWidth="1"/>
    <col min="8463" max="8463" width="23.140625" style="1" customWidth="1"/>
    <col min="8464" max="8464" width="19.7109375" style="1" customWidth="1"/>
    <col min="8465" max="8473" width="11.42578125" style="1" customWidth="1"/>
    <col min="8474" max="8474" width="23.42578125" style="1" customWidth="1"/>
    <col min="8475" max="8475" width="19" style="1" customWidth="1"/>
    <col min="8476" max="8476" width="18.28515625" style="1" customWidth="1"/>
    <col min="8477" max="8477" width="32.85546875" style="1" customWidth="1"/>
    <col min="8478" max="8704" width="11.42578125" style="1"/>
    <col min="8705" max="8705" width="1.85546875" style="1" customWidth="1"/>
    <col min="8706" max="8706" width="22.140625" style="1" customWidth="1"/>
    <col min="8707" max="8707" width="19.85546875" style="1" customWidth="1"/>
    <col min="8708" max="8708" width="17" style="1" customWidth="1"/>
    <col min="8709" max="8709" width="15.28515625" style="1" customWidth="1"/>
    <col min="8710" max="8710" width="23" style="1" customWidth="1"/>
    <col min="8711" max="8711" width="21.85546875" style="1" customWidth="1"/>
    <col min="8712" max="8712" width="22.7109375" style="1" customWidth="1"/>
    <col min="8713" max="8713" width="22.28515625" style="1" customWidth="1"/>
    <col min="8714" max="8714" width="20.140625" style="1" customWidth="1"/>
    <col min="8715" max="8715" width="19.140625" style="1" customWidth="1"/>
    <col min="8716" max="8716" width="17.140625" style="1" customWidth="1"/>
    <col min="8717" max="8717" width="23.28515625" style="1" customWidth="1"/>
    <col min="8718" max="8718" width="24" style="1" customWidth="1"/>
    <col min="8719" max="8719" width="23.140625" style="1" customWidth="1"/>
    <col min="8720" max="8720" width="19.7109375" style="1" customWidth="1"/>
    <col min="8721" max="8729" width="11.42578125" style="1" customWidth="1"/>
    <col min="8730" max="8730" width="23.42578125" style="1" customWidth="1"/>
    <col min="8731" max="8731" width="19" style="1" customWidth="1"/>
    <col min="8732" max="8732" width="18.28515625" style="1" customWidth="1"/>
    <col min="8733" max="8733" width="32.85546875" style="1" customWidth="1"/>
    <col min="8734" max="8960" width="11.42578125" style="1"/>
    <col min="8961" max="8961" width="1.85546875" style="1" customWidth="1"/>
    <col min="8962" max="8962" width="22.140625" style="1" customWidth="1"/>
    <col min="8963" max="8963" width="19.85546875" style="1" customWidth="1"/>
    <col min="8964" max="8964" width="17" style="1" customWidth="1"/>
    <col min="8965" max="8965" width="15.28515625" style="1" customWidth="1"/>
    <col min="8966" max="8966" width="23" style="1" customWidth="1"/>
    <col min="8967" max="8967" width="21.85546875" style="1" customWidth="1"/>
    <col min="8968" max="8968" width="22.7109375" style="1" customWidth="1"/>
    <col min="8969" max="8969" width="22.28515625" style="1" customWidth="1"/>
    <col min="8970" max="8970" width="20.140625" style="1" customWidth="1"/>
    <col min="8971" max="8971" width="19.140625" style="1" customWidth="1"/>
    <col min="8972" max="8972" width="17.140625" style="1" customWidth="1"/>
    <col min="8973" max="8973" width="23.28515625" style="1" customWidth="1"/>
    <col min="8974" max="8974" width="24" style="1" customWidth="1"/>
    <col min="8975" max="8975" width="23.140625" style="1" customWidth="1"/>
    <col min="8976" max="8976" width="19.7109375" style="1" customWidth="1"/>
    <col min="8977" max="8985" width="11.42578125" style="1" customWidth="1"/>
    <col min="8986" max="8986" width="23.42578125" style="1" customWidth="1"/>
    <col min="8987" max="8987" width="19" style="1" customWidth="1"/>
    <col min="8988" max="8988" width="18.28515625" style="1" customWidth="1"/>
    <col min="8989" max="8989" width="32.85546875" style="1" customWidth="1"/>
    <col min="8990" max="9216" width="11.42578125" style="1"/>
    <col min="9217" max="9217" width="1.85546875" style="1" customWidth="1"/>
    <col min="9218" max="9218" width="22.140625" style="1" customWidth="1"/>
    <col min="9219" max="9219" width="19.85546875" style="1" customWidth="1"/>
    <col min="9220" max="9220" width="17" style="1" customWidth="1"/>
    <col min="9221" max="9221" width="15.28515625" style="1" customWidth="1"/>
    <col min="9222" max="9222" width="23" style="1" customWidth="1"/>
    <col min="9223" max="9223" width="21.85546875" style="1" customWidth="1"/>
    <col min="9224" max="9224" width="22.7109375" style="1" customWidth="1"/>
    <col min="9225" max="9225" width="22.28515625" style="1" customWidth="1"/>
    <col min="9226" max="9226" width="20.140625" style="1" customWidth="1"/>
    <col min="9227" max="9227" width="19.140625" style="1" customWidth="1"/>
    <col min="9228" max="9228" width="17.140625" style="1" customWidth="1"/>
    <col min="9229" max="9229" width="23.28515625" style="1" customWidth="1"/>
    <col min="9230" max="9230" width="24" style="1" customWidth="1"/>
    <col min="9231" max="9231" width="23.140625" style="1" customWidth="1"/>
    <col min="9232" max="9232" width="19.7109375" style="1" customWidth="1"/>
    <col min="9233" max="9241" width="11.42578125" style="1" customWidth="1"/>
    <col min="9242" max="9242" width="23.42578125" style="1" customWidth="1"/>
    <col min="9243" max="9243" width="19" style="1" customWidth="1"/>
    <col min="9244" max="9244" width="18.28515625" style="1" customWidth="1"/>
    <col min="9245" max="9245" width="32.85546875" style="1" customWidth="1"/>
    <col min="9246" max="9472" width="11.42578125" style="1"/>
    <col min="9473" max="9473" width="1.85546875" style="1" customWidth="1"/>
    <col min="9474" max="9474" width="22.140625" style="1" customWidth="1"/>
    <col min="9475" max="9475" width="19.85546875" style="1" customWidth="1"/>
    <col min="9476" max="9476" width="17" style="1" customWidth="1"/>
    <col min="9477" max="9477" width="15.28515625" style="1" customWidth="1"/>
    <col min="9478" max="9478" width="23" style="1" customWidth="1"/>
    <col min="9479" max="9479" width="21.85546875" style="1" customWidth="1"/>
    <col min="9480" max="9480" width="22.7109375" style="1" customWidth="1"/>
    <col min="9481" max="9481" width="22.28515625" style="1" customWidth="1"/>
    <col min="9482" max="9482" width="20.140625" style="1" customWidth="1"/>
    <col min="9483" max="9483" width="19.140625" style="1" customWidth="1"/>
    <col min="9484" max="9484" width="17.140625" style="1" customWidth="1"/>
    <col min="9485" max="9485" width="23.28515625" style="1" customWidth="1"/>
    <col min="9486" max="9486" width="24" style="1" customWidth="1"/>
    <col min="9487" max="9487" width="23.140625" style="1" customWidth="1"/>
    <col min="9488" max="9488" width="19.7109375" style="1" customWidth="1"/>
    <col min="9489" max="9497" width="11.42578125" style="1" customWidth="1"/>
    <col min="9498" max="9498" width="23.42578125" style="1" customWidth="1"/>
    <col min="9499" max="9499" width="19" style="1" customWidth="1"/>
    <col min="9500" max="9500" width="18.28515625" style="1" customWidth="1"/>
    <col min="9501" max="9501" width="32.85546875" style="1" customWidth="1"/>
    <col min="9502" max="9728" width="11.42578125" style="1"/>
    <col min="9729" max="9729" width="1.85546875" style="1" customWidth="1"/>
    <col min="9730" max="9730" width="22.140625" style="1" customWidth="1"/>
    <col min="9731" max="9731" width="19.85546875" style="1" customWidth="1"/>
    <col min="9732" max="9732" width="17" style="1" customWidth="1"/>
    <col min="9733" max="9733" width="15.28515625" style="1" customWidth="1"/>
    <col min="9734" max="9734" width="23" style="1" customWidth="1"/>
    <col min="9735" max="9735" width="21.85546875" style="1" customWidth="1"/>
    <col min="9736" max="9736" width="22.7109375" style="1" customWidth="1"/>
    <col min="9737" max="9737" width="22.28515625" style="1" customWidth="1"/>
    <col min="9738" max="9738" width="20.140625" style="1" customWidth="1"/>
    <col min="9739" max="9739" width="19.140625" style="1" customWidth="1"/>
    <col min="9740" max="9740" width="17.140625" style="1" customWidth="1"/>
    <col min="9741" max="9741" width="23.28515625" style="1" customWidth="1"/>
    <col min="9742" max="9742" width="24" style="1" customWidth="1"/>
    <col min="9743" max="9743" width="23.140625" style="1" customWidth="1"/>
    <col min="9744" max="9744" width="19.7109375" style="1" customWidth="1"/>
    <col min="9745" max="9753" width="11.42578125" style="1" customWidth="1"/>
    <col min="9754" max="9754" width="23.42578125" style="1" customWidth="1"/>
    <col min="9755" max="9755" width="19" style="1" customWidth="1"/>
    <col min="9756" max="9756" width="18.28515625" style="1" customWidth="1"/>
    <col min="9757" max="9757" width="32.85546875" style="1" customWidth="1"/>
    <col min="9758" max="9984" width="11.42578125" style="1"/>
    <col min="9985" max="9985" width="1.85546875" style="1" customWidth="1"/>
    <col min="9986" max="9986" width="22.140625" style="1" customWidth="1"/>
    <col min="9987" max="9987" width="19.85546875" style="1" customWidth="1"/>
    <col min="9988" max="9988" width="17" style="1" customWidth="1"/>
    <col min="9989" max="9989" width="15.28515625" style="1" customWidth="1"/>
    <col min="9990" max="9990" width="23" style="1" customWidth="1"/>
    <col min="9991" max="9991" width="21.85546875" style="1" customWidth="1"/>
    <col min="9992" max="9992" width="22.7109375" style="1" customWidth="1"/>
    <col min="9993" max="9993" width="22.28515625" style="1" customWidth="1"/>
    <col min="9994" max="9994" width="20.140625" style="1" customWidth="1"/>
    <col min="9995" max="9995" width="19.140625" style="1" customWidth="1"/>
    <col min="9996" max="9996" width="17.140625" style="1" customWidth="1"/>
    <col min="9997" max="9997" width="23.28515625" style="1" customWidth="1"/>
    <col min="9998" max="9998" width="24" style="1" customWidth="1"/>
    <col min="9999" max="9999" width="23.140625" style="1" customWidth="1"/>
    <col min="10000" max="10000" width="19.7109375" style="1" customWidth="1"/>
    <col min="10001" max="10009" width="11.42578125" style="1" customWidth="1"/>
    <col min="10010" max="10010" width="23.42578125" style="1" customWidth="1"/>
    <col min="10011" max="10011" width="19" style="1" customWidth="1"/>
    <col min="10012" max="10012" width="18.28515625" style="1" customWidth="1"/>
    <col min="10013" max="10013" width="32.85546875" style="1" customWidth="1"/>
    <col min="10014" max="10240" width="11.42578125" style="1"/>
    <col min="10241" max="10241" width="1.85546875" style="1" customWidth="1"/>
    <col min="10242" max="10242" width="22.140625" style="1" customWidth="1"/>
    <col min="10243" max="10243" width="19.85546875" style="1" customWidth="1"/>
    <col min="10244" max="10244" width="17" style="1" customWidth="1"/>
    <col min="10245" max="10245" width="15.28515625" style="1" customWidth="1"/>
    <col min="10246" max="10246" width="23" style="1" customWidth="1"/>
    <col min="10247" max="10247" width="21.85546875" style="1" customWidth="1"/>
    <col min="10248" max="10248" width="22.7109375" style="1" customWidth="1"/>
    <col min="10249" max="10249" width="22.28515625" style="1" customWidth="1"/>
    <col min="10250" max="10250" width="20.140625" style="1" customWidth="1"/>
    <col min="10251" max="10251" width="19.140625" style="1" customWidth="1"/>
    <col min="10252" max="10252" width="17.140625" style="1" customWidth="1"/>
    <col min="10253" max="10253" width="23.28515625" style="1" customWidth="1"/>
    <col min="10254" max="10254" width="24" style="1" customWidth="1"/>
    <col min="10255" max="10255" width="23.140625" style="1" customWidth="1"/>
    <col min="10256" max="10256" width="19.7109375" style="1" customWidth="1"/>
    <col min="10257" max="10265" width="11.42578125" style="1" customWidth="1"/>
    <col min="10266" max="10266" width="23.42578125" style="1" customWidth="1"/>
    <col min="10267" max="10267" width="19" style="1" customWidth="1"/>
    <col min="10268" max="10268" width="18.28515625" style="1" customWidth="1"/>
    <col min="10269" max="10269" width="32.85546875" style="1" customWidth="1"/>
    <col min="10270" max="10496" width="11.42578125" style="1"/>
    <col min="10497" max="10497" width="1.85546875" style="1" customWidth="1"/>
    <col min="10498" max="10498" width="22.140625" style="1" customWidth="1"/>
    <col min="10499" max="10499" width="19.85546875" style="1" customWidth="1"/>
    <col min="10500" max="10500" width="17" style="1" customWidth="1"/>
    <col min="10501" max="10501" width="15.28515625" style="1" customWidth="1"/>
    <col min="10502" max="10502" width="23" style="1" customWidth="1"/>
    <col min="10503" max="10503" width="21.85546875" style="1" customWidth="1"/>
    <col min="10504" max="10504" width="22.7109375" style="1" customWidth="1"/>
    <col min="10505" max="10505" width="22.28515625" style="1" customWidth="1"/>
    <col min="10506" max="10506" width="20.140625" style="1" customWidth="1"/>
    <col min="10507" max="10507" width="19.140625" style="1" customWidth="1"/>
    <col min="10508" max="10508" width="17.140625" style="1" customWidth="1"/>
    <col min="10509" max="10509" width="23.28515625" style="1" customWidth="1"/>
    <col min="10510" max="10510" width="24" style="1" customWidth="1"/>
    <col min="10511" max="10511" width="23.140625" style="1" customWidth="1"/>
    <col min="10512" max="10512" width="19.7109375" style="1" customWidth="1"/>
    <col min="10513" max="10521" width="11.42578125" style="1" customWidth="1"/>
    <col min="10522" max="10522" width="23.42578125" style="1" customWidth="1"/>
    <col min="10523" max="10523" width="19" style="1" customWidth="1"/>
    <col min="10524" max="10524" width="18.28515625" style="1" customWidth="1"/>
    <col min="10525" max="10525" width="32.85546875" style="1" customWidth="1"/>
    <col min="10526" max="10752" width="11.42578125" style="1"/>
    <col min="10753" max="10753" width="1.85546875" style="1" customWidth="1"/>
    <col min="10754" max="10754" width="22.140625" style="1" customWidth="1"/>
    <col min="10755" max="10755" width="19.85546875" style="1" customWidth="1"/>
    <col min="10756" max="10756" width="17" style="1" customWidth="1"/>
    <col min="10757" max="10757" width="15.28515625" style="1" customWidth="1"/>
    <col min="10758" max="10758" width="23" style="1" customWidth="1"/>
    <col min="10759" max="10759" width="21.85546875" style="1" customWidth="1"/>
    <col min="10760" max="10760" width="22.7109375" style="1" customWidth="1"/>
    <col min="10761" max="10761" width="22.28515625" style="1" customWidth="1"/>
    <col min="10762" max="10762" width="20.140625" style="1" customWidth="1"/>
    <col min="10763" max="10763" width="19.140625" style="1" customWidth="1"/>
    <col min="10764" max="10764" width="17.140625" style="1" customWidth="1"/>
    <col min="10765" max="10765" width="23.28515625" style="1" customWidth="1"/>
    <col min="10766" max="10766" width="24" style="1" customWidth="1"/>
    <col min="10767" max="10767" width="23.140625" style="1" customWidth="1"/>
    <col min="10768" max="10768" width="19.7109375" style="1" customWidth="1"/>
    <col min="10769" max="10777" width="11.42578125" style="1" customWidth="1"/>
    <col min="10778" max="10778" width="23.42578125" style="1" customWidth="1"/>
    <col min="10779" max="10779" width="19" style="1" customWidth="1"/>
    <col min="10780" max="10780" width="18.28515625" style="1" customWidth="1"/>
    <col min="10781" max="10781" width="32.85546875" style="1" customWidth="1"/>
    <col min="10782" max="11008" width="11.42578125" style="1"/>
    <col min="11009" max="11009" width="1.85546875" style="1" customWidth="1"/>
    <col min="11010" max="11010" width="22.140625" style="1" customWidth="1"/>
    <col min="11011" max="11011" width="19.85546875" style="1" customWidth="1"/>
    <col min="11012" max="11012" width="17" style="1" customWidth="1"/>
    <col min="11013" max="11013" width="15.28515625" style="1" customWidth="1"/>
    <col min="11014" max="11014" width="23" style="1" customWidth="1"/>
    <col min="11015" max="11015" width="21.85546875" style="1" customWidth="1"/>
    <col min="11016" max="11016" width="22.7109375" style="1" customWidth="1"/>
    <col min="11017" max="11017" width="22.28515625" style="1" customWidth="1"/>
    <col min="11018" max="11018" width="20.140625" style="1" customWidth="1"/>
    <col min="11019" max="11019" width="19.140625" style="1" customWidth="1"/>
    <col min="11020" max="11020" width="17.140625" style="1" customWidth="1"/>
    <col min="11021" max="11021" width="23.28515625" style="1" customWidth="1"/>
    <col min="11022" max="11022" width="24" style="1" customWidth="1"/>
    <col min="11023" max="11023" width="23.140625" style="1" customWidth="1"/>
    <col min="11024" max="11024" width="19.7109375" style="1" customWidth="1"/>
    <col min="11025" max="11033" width="11.42578125" style="1" customWidth="1"/>
    <col min="11034" max="11034" width="23.42578125" style="1" customWidth="1"/>
    <col min="11035" max="11035" width="19" style="1" customWidth="1"/>
    <col min="11036" max="11036" width="18.28515625" style="1" customWidth="1"/>
    <col min="11037" max="11037" width="32.85546875" style="1" customWidth="1"/>
    <col min="11038" max="11264" width="11.42578125" style="1"/>
    <col min="11265" max="11265" width="1.85546875" style="1" customWidth="1"/>
    <col min="11266" max="11266" width="22.140625" style="1" customWidth="1"/>
    <col min="11267" max="11267" width="19.85546875" style="1" customWidth="1"/>
    <col min="11268" max="11268" width="17" style="1" customWidth="1"/>
    <col min="11269" max="11269" width="15.28515625" style="1" customWidth="1"/>
    <col min="11270" max="11270" width="23" style="1" customWidth="1"/>
    <col min="11271" max="11271" width="21.85546875" style="1" customWidth="1"/>
    <col min="11272" max="11272" width="22.7109375" style="1" customWidth="1"/>
    <col min="11273" max="11273" width="22.28515625" style="1" customWidth="1"/>
    <col min="11274" max="11274" width="20.140625" style="1" customWidth="1"/>
    <col min="11275" max="11275" width="19.140625" style="1" customWidth="1"/>
    <col min="11276" max="11276" width="17.140625" style="1" customWidth="1"/>
    <col min="11277" max="11277" width="23.28515625" style="1" customWidth="1"/>
    <col min="11278" max="11278" width="24" style="1" customWidth="1"/>
    <col min="11279" max="11279" width="23.140625" style="1" customWidth="1"/>
    <col min="11280" max="11280" width="19.7109375" style="1" customWidth="1"/>
    <col min="11281" max="11289" width="11.42578125" style="1" customWidth="1"/>
    <col min="11290" max="11290" width="23.42578125" style="1" customWidth="1"/>
    <col min="11291" max="11291" width="19" style="1" customWidth="1"/>
    <col min="11292" max="11292" width="18.28515625" style="1" customWidth="1"/>
    <col min="11293" max="11293" width="32.85546875" style="1" customWidth="1"/>
    <col min="11294" max="11520" width="11.42578125" style="1"/>
    <col min="11521" max="11521" width="1.85546875" style="1" customWidth="1"/>
    <col min="11522" max="11522" width="22.140625" style="1" customWidth="1"/>
    <col min="11523" max="11523" width="19.85546875" style="1" customWidth="1"/>
    <col min="11524" max="11524" width="17" style="1" customWidth="1"/>
    <col min="11525" max="11525" width="15.28515625" style="1" customWidth="1"/>
    <col min="11526" max="11526" width="23" style="1" customWidth="1"/>
    <col min="11527" max="11527" width="21.85546875" style="1" customWidth="1"/>
    <col min="11528" max="11528" width="22.7109375" style="1" customWidth="1"/>
    <col min="11529" max="11529" width="22.28515625" style="1" customWidth="1"/>
    <col min="11530" max="11530" width="20.140625" style="1" customWidth="1"/>
    <col min="11531" max="11531" width="19.140625" style="1" customWidth="1"/>
    <col min="11532" max="11532" width="17.140625" style="1" customWidth="1"/>
    <col min="11533" max="11533" width="23.28515625" style="1" customWidth="1"/>
    <col min="11534" max="11534" width="24" style="1" customWidth="1"/>
    <col min="11535" max="11535" width="23.140625" style="1" customWidth="1"/>
    <col min="11536" max="11536" width="19.7109375" style="1" customWidth="1"/>
    <col min="11537" max="11545" width="11.42578125" style="1" customWidth="1"/>
    <col min="11546" max="11546" width="23.42578125" style="1" customWidth="1"/>
    <col min="11547" max="11547" width="19" style="1" customWidth="1"/>
    <col min="11548" max="11548" width="18.28515625" style="1" customWidth="1"/>
    <col min="11549" max="11549" width="32.85546875" style="1" customWidth="1"/>
    <col min="11550" max="11776" width="11.42578125" style="1"/>
    <col min="11777" max="11777" width="1.85546875" style="1" customWidth="1"/>
    <col min="11778" max="11778" width="22.140625" style="1" customWidth="1"/>
    <col min="11779" max="11779" width="19.85546875" style="1" customWidth="1"/>
    <col min="11780" max="11780" width="17" style="1" customWidth="1"/>
    <col min="11781" max="11781" width="15.28515625" style="1" customWidth="1"/>
    <col min="11782" max="11782" width="23" style="1" customWidth="1"/>
    <col min="11783" max="11783" width="21.85546875" style="1" customWidth="1"/>
    <col min="11784" max="11784" width="22.7109375" style="1" customWidth="1"/>
    <col min="11785" max="11785" width="22.28515625" style="1" customWidth="1"/>
    <col min="11786" max="11786" width="20.140625" style="1" customWidth="1"/>
    <col min="11787" max="11787" width="19.140625" style="1" customWidth="1"/>
    <col min="11788" max="11788" width="17.140625" style="1" customWidth="1"/>
    <col min="11789" max="11789" width="23.28515625" style="1" customWidth="1"/>
    <col min="11790" max="11790" width="24" style="1" customWidth="1"/>
    <col min="11791" max="11791" width="23.140625" style="1" customWidth="1"/>
    <col min="11792" max="11792" width="19.7109375" style="1" customWidth="1"/>
    <col min="11793" max="11801" width="11.42578125" style="1" customWidth="1"/>
    <col min="11802" max="11802" width="23.42578125" style="1" customWidth="1"/>
    <col min="11803" max="11803" width="19" style="1" customWidth="1"/>
    <col min="11804" max="11804" width="18.28515625" style="1" customWidth="1"/>
    <col min="11805" max="11805" width="32.85546875" style="1" customWidth="1"/>
    <col min="11806" max="12032" width="11.42578125" style="1"/>
    <col min="12033" max="12033" width="1.85546875" style="1" customWidth="1"/>
    <col min="12034" max="12034" width="22.140625" style="1" customWidth="1"/>
    <col min="12035" max="12035" width="19.85546875" style="1" customWidth="1"/>
    <col min="12036" max="12036" width="17" style="1" customWidth="1"/>
    <col min="12037" max="12037" width="15.28515625" style="1" customWidth="1"/>
    <col min="12038" max="12038" width="23" style="1" customWidth="1"/>
    <col min="12039" max="12039" width="21.85546875" style="1" customWidth="1"/>
    <col min="12040" max="12040" width="22.7109375" style="1" customWidth="1"/>
    <col min="12041" max="12041" width="22.28515625" style="1" customWidth="1"/>
    <col min="12042" max="12042" width="20.140625" style="1" customWidth="1"/>
    <col min="12043" max="12043" width="19.140625" style="1" customWidth="1"/>
    <col min="12044" max="12044" width="17.140625" style="1" customWidth="1"/>
    <col min="12045" max="12045" width="23.28515625" style="1" customWidth="1"/>
    <col min="12046" max="12046" width="24" style="1" customWidth="1"/>
    <col min="12047" max="12047" width="23.140625" style="1" customWidth="1"/>
    <col min="12048" max="12048" width="19.7109375" style="1" customWidth="1"/>
    <col min="12049" max="12057" width="11.42578125" style="1" customWidth="1"/>
    <col min="12058" max="12058" width="23.42578125" style="1" customWidth="1"/>
    <col min="12059" max="12059" width="19" style="1" customWidth="1"/>
    <col min="12060" max="12060" width="18.28515625" style="1" customWidth="1"/>
    <col min="12061" max="12061" width="32.85546875" style="1" customWidth="1"/>
    <col min="12062" max="12288" width="11.42578125" style="1"/>
    <col min="12289" max="12289" width="1.85546875" style="1" customWidth="1"/>
    <col min="12290" max="12290" width="22.140625" style="1" customWidth="1"/>
    <col min="12291" max="12291" width="19.85546875" style="1" customWidth="1"/>
    <col min="12292" max="12292" width="17" style="1" customWidth="1"/>
    <col min="12293" max="12293" width="15.28515625" style="1" customWidth="1"/>
    <col min="12294" max="12294" width="23" style="1" customWidth="1"/>
    <col min="12295" max="12295" width="21.85546875" style="1" customWidth="1"/>
    <col min="12296" max="12296" width="22.7109375" style="1" customWidth="1"/>
    <col min="12297" max="12297" width="22.28515625" style="1" customWidth="1"/>
    <col min="12298" max="12298" width="20.140625" style="1" customWidth="1"/>
    <col min="12299" max="12299" width="19.140625" style="1" customWidth="1"/>
    <col min="12300" max="12300" width="17.140625" style="1" customWidth="1"/>
    <col min="12301" max="12301" width="23.28515625" style="1" customWidth="1"/>
    <col min="12302" max="12302" width="24" style="1" customWidth="1"/>
    <col min="12303" max="12303" width="23.140625" style="1" customWidth="1"/>
    <col min="12304" max="12304" width="19.7109375" style="1" customWidth="1"/>
    <col min="12305" max="12313" width="11.42578125" style="1" customWidth="1"/>
    <col min="12314" max="12314" width="23.42578125" style="1" customWidth="1"/>
    <col min="12315" max="12315" width="19" style="1" customWidth="1"/>
    <col min="12316" max="12316" width="18.28515625" style="1" customWidth="1"/>
    <col min="12317" max="12317" width="32.85546875" style="1" customWidth="1"/>
    <col min="12318" max="12544" width="11.42578125" style="1"/>
    <col min="12545" max="12545" width="1.85546875" style="1" customWidth="1"/>
    <col min="12546" max="12546" width="22.140625" style="1" customWidth="1"/>
    <col min="12547" max="12547" width="19.85546875" style="1" customWidth="1"/>
    <col min="12548" max="12548" width="17" style="1" customWidth="1"/>
    <col min="12549" max="12549" width="15.28515625" style="1" customWidth="1"/>
    <col min="12550" max="12550" width="23" style="1" customWidth="1"/>
    <col min="12551" max="12551" width="21.85546875" style="1" customWidth="1"/>
    <col min="12552" max="12552" width="22.7109375" style="1" customWidth="1"/>
    <col min="12553" max="12553" width="22.28515625" style="1" customWidth="1"/>
    <col min="12554" max="12554" width="20.140625" style="1" customWidth="1"/>
    <col min="12555" max="12555" width="19.140625" style="1" customWidth="1"/>
    <col min="12556" max="12556" width="17.140625" style="1" customWidth="1"/>
    <col min="12557" max="12557" width="23.28515625" style="1" customWidth="1"/>
    <col min="12558" max="12558" width="24" style="1" customWidth="1"/>
    <col min="12559" max="12559" width="23.140625" style="1" customWidth="1"/>
    <col min="12560" max="12560" width="19.7109375" style="1" customWidth="1"/>
    <col min="12561" max="12569" width="11.42578125" style="1" customWidth="1"/>
    <col min="12570" max="12570" width="23.42578125" style="1" customWidth="1"/>
    <col min="12571" max="12571" width="19" style="1" customWidth="1"/>
    <col min="12572" max="12572" width="18.28515625" style="1" customWidth="1"/>
    <col min="12573" max="12573" width="32.85546875" style="1" customWidth="1"/>
    <col min="12574" max="12800" width="11.42578125" style="1"/>
    <col min="12801" max="12801" width="1.85546875" style="1" customWidth="1"/>
    <col min="12802" max="12802" width="22.140625" style="1" customWidth="1"/>
    <col min="12803" max="12803" width="19.85546875" style="1" customWidth="1"/>
    <col min="12804" max="12804" width="17" style="1" customWidth="1"/>
    <col min="12805" max="12805" width="15.28515625" style="1" customWidth="1"/>
    <col min="12806" max="12806" width="23" style="1" customWidth="1"/>
    <col min="12807" max="12807" width="21.85546875" style="1" customWidth="1"/>
    <col min="12808" max="12808" width="22.7109375" style="1" customWidth="1"/>
    <col min="12809" max="12809" width="22.28515625" style="1" customWidth="1"/>
    <col min="12810" max="12810" width="20.140625" style="1" customWidth="1"/>
    <col min="12811" max="12811" width="19.140625" style="1" customWidth="1"/>
    <col min="12812" max="12812" width="17.140625" style="1" customWidth="1"/>
    <col min="12813" max="12813" width="23.28515625" style="1" customWidth="1"/>
    <col min="12814" max="12814" width="24" style="1" customWidth="1"/>
    <col min="12815" max="12815" width="23.140625" style="1" customWidth="1"/>
    <col min="12816" max="12816" width="19.7109375" style="1" customWidth="1"/>
    <col min="12817" max="12825" width="11.42578125" style="1" customWidth="1"/>
    <col min="12826" max="12826" width="23.42578125" style="1" customWidth="1"/>
    <col min="12827" max="12827" width="19" style="1" customWidth="1"/>
    <col min="12828" max="12828" width="18.28515625" style="1" customWidth="1"/>
    <col min="12829" max="12829" width="32.85546875" style="1" customWidth="1"/>
    <col min="12830" max="13056" width="11.42578125" style="1"/>
    <col min="13057" max="13057" width="1.85546875" style="1" customWidth="1"/>
    <col min="13058" max="13058" width="22.140625" style="1" customWidth="1"/>
    <col min="13059" max="13059" width="19.85546875" style="1" customWidth="1"/>
    <col min="13060" max="13060" width="17" style="1" customWidth="1"/>
    <col min="13061" max="13061" width="15.28515625" style="1" customWidth="1"/>
    <col min="13062" max="13062" width="23" style="1" customWidth="1"/>
    <col min="13063" max="13063" width="21.85546875" style="1" customWidth="1"/>
    <col min="13064" max="13064" width="22.7109375" style="1" customWidth="1"/>
    <col min="13065" max="13065" width="22.28515625" style="1" customWidth="1"/>
    <col min="13066" max="13066" width="20.140625" style="1" customWidth="1"/>
    <col min="13067" max="13067" width="19.140625" style="1" customWidth="1"/>
    <col min="13068" max="13068" width="17.140625" style="1" customWidth="1"/>
    <col min="13069" max="13069" width="23.28515625" style="1" customWidth="1"/>
    <col min="13070" max="13070" width="24" style="1" customWidth="1"/>
    <col min="13071" max="13071" width="23.140625" style="1" customWidth="1"/>
    <col min="13072" max="13072" width="19.7109375" style="1" customWidth="1"/>
    <col min="13073" max="13081" width="11.42578125" style="1" customWidth="1"/>
    <col min="13082" max="13082" width="23.42578125" style="1" customWidth="1"/>
    <col min="13083" max="13083" width="19" style="1" customWidth="1"/>
    <col min="13084" max="13084" width="18.28515625" style="1" customWidth="1"/>
    <col min="13085" max="13085" width="32.85546875" style="1" customWidth="1"/>
    <col min="13086" max="13312" width="11.42578125" style="1"/>
    <col min="13313" max="13313" width="1.85546875" style="1" customWidth="1"/>
    <col min="13314" max="13314" width="22.140625" style="1" customWidth="1"/>
    <col min="13315" max="13315" width="19.85546875" style="1" customWidth="1"/>
    <col min="13316" max="13316" width="17" style="1" customWidth="1"/>
    <col min="13317" max="13317" width="15.28515625" style="1" customWidth="1"/>
    <col min="13318" max="13318" width="23" style="1" customWidth="1"/>
    <col min="13319" max="13319" width="21.85546875" style="1" customWidth="1"/>
    <col min="13320" max="13320" width="22.7109375" style="1" customWidth="1"/>
    <col min="13321" max="13321" width="22.28515625" style="1" customWidth="1"/>
    <col min="13322" max="13322" width="20.140625" style="1" customWidth="1"/>
    <col min="13323" max="13323" width="19.140625" style="1" customWidth="1"/>
    <col min="13324" max="13324" width="17.140625" style="1" customWidth="1"/>
    <col min="13325" max="13325" width="23.28515625" style="1" customWidth="1"/>
    <col min="13326" max="13326" width="24" style="1" customWidth="1"/>
    <col min="13327" max="13327" width="23.140625" style="1" customWidth="1"/>
    <col min="13328" max="13328" width="19.7109375" style="1" customWidth="1"/>
    <col min="13329" max="13337" width="11.42578125" style="1" customWidth="1"/>
    <col min="13338" max="13338" width="23.42578125" style="1" customWidth="1"/>
    <col min="13339" max="13339" width="19" style="1" customWidth="1"/>
    <col min="13340" max="13340" width="18.28515625" style="1" customWidth="1"/>
    <col min="13341" max="13341" width="32.85546875" style="1" customWidth="1"/>
    <col min="13342" max="13568" width="11.42578125" style="1"/>
    <col min="13569" max="13569" width="1.85546875" style="1" customWidth="1"/>
    <col min="13570" max="13570" width="22.140625" style="1" customWidth="1"/>
    <col min="13571" max="13571" width="19.85546875" style="1" customWidth="1"/>
    <col min="13572" max="13572" width="17" style="1" customWidth="1"/>
    <col min="13573" max="13573" width="15.28515625" style="1" customWidth="1"/>
    <col min="13574" max="13574" width="23" style="1" customWidth="1"/>
    <col min="13575" max="13575" width="21.85546875" style="1" customWidth="1"/>
    <col min="13576" max="13576" width="22.7109375" style="1" customWidth="1"/>
    <col min="13577" max="13577" width="22.28515625" style="1" customWidth="1"/>
    <col min="13578" max="13578" width="20.140625" style="1" customWidth="1"/>
    <col min="13579" max="13579" width="19.140625" style="1" customWidth="1"/>
    <col min="13580" max="13580" width="17.140625" style="1" customWidth="1"/>
    <col min="13581" max="13581" width="23.28515625" style="1" customWidth="1"/>
    <col min="13582" max="13582" width="24" style="1" customWidth="1"/>
    <col min="13583" max="13583" width="23.140625" style="1" customWidth="1"/>
    <col min="13584" max="13584" width="19.7109375" style="1" customWidth="1"/>
    <col min="13585" max="13593" width="11.42578125" style="1" customWidth="1"/>
    <col min="13594" max="13594" width="23.42578125" style="1" customWidth="1"/>
    <col min="13595" max="13595" width="19" style="1" customWidth="1"/>
    <col min="13596" max="13596" width="18.28515625" style="1" customWidth="1"/>
    <col min="13597" max="13597" width="32.85546875" style="1" customWidth="1"/>
    <col min="13598" max="13824" width="11.42578125" style="1"/>
    <col min="13825" max="13825" width="1.85546875" style="1" customWidth="1"/>
    <col min="13826" max="13826" width="22.140625" style="1" customWidth="1"/>
    <col min="13827" max="13827" width="19.85546875" style="1" customWidth="1"/>
    <col min="13828" max="13828" width="17" style="1" customWidth="1"/>
    <col min="13829" max="13829" width="15.28515625" style="1" customWidth="1"/>
    <col min="13830" max="13830" width="23" style="1" customWidth="1"/>
    <col min="13831" max="13831" width="21.85546875" style="1" customWidth="1"/>
    <col min="13832" max="13832" width="22.7109375" style="1" customWidth="1"/>
    <col min="13833" max="13833" width="22.28515625" style="1" customWidth="1"/>
    <col min="13834" max="13834" width="20.140625" style="1" customWidth="1"/>
    <col min="13835" max="13835" width="19.140625" style="1" customWidth="1"/>
    <col min="13836" max="13836" width="17.140625" style="1" customWidth="1"/>
    <col min="13837" max="13837" width="23.28515625" style="1" customWidth="1"/>
    <col min="13838" max="13838" width="24" style="1" customWidth="1"/>
    <col min="13839" max="13839" width="23.140625" style="1" customWidth="1"/>
    <col min="13840" max="13840" width="19.7109375" style="1" customWidth="1"/>
    <col min="13841" max="13849" width="11.42578125" style="1" customWidth="1"/>
    <col min="13850" max="13850" width="23.42578125" style="1" customWidth="1"/>
    <col min="13851" max="13851" width="19" style="1" customWidth="1"/>
    <col min="13852" max="13852" width="18.28515625" style="1" customWidth="1"/>
    <col min="13853" max="13853" width="32.85546875" style="1" customWidth="1"/>
    <col min="13854" max="14080" width="11.42578125" style="1"/>
    <col min="14081" max="14081" width="1.85546875" style="1" customWidth="1"/>
    <col min="14082" max="14082" width="22.140625" style="1" customWidth="1"/>
    <col min="14083" max="14083" width="19.85546875" style="1" customWidth="1"/>
    <col min="14084" max="14084" width="17" style="1" customWidth="1"/>
    <col min="14085" max="14085" width="15.28515625" style="1" customWidth="1"/>
    <col min="14086" max="14086" width="23" style="1" customWidth="1"/>
    <col min="14087" max="14087" width="21.85546875" style="1" customWidth="1"/>
    <col min="14088" max="14088" width="22.7109375" style="1" customWidth="1"/>
    <col min="14089" max="14089" width="22.28515625" style="1" customWidth="1"/>
    <col min="14090" max="14090" width="20.140625" style="1" customWidth="1"/>
    <col min="14091" max="14091" width="19.140625" style="1" customWidth="1"/>
    <col min="14092" max="14092" width="17.140625" style="1" customWidth="1"/>
    <col min="14093" max="14093" width="23.28515625" style="1" customWidth="1"/>
    <col min="14094" max="14094" width="24" style="1" customWidth="1"/>
    <col min="14095" max="14095" width="23.140625" style="1" customWidth="1"/>
    <col min="14096" max="14096" width="19.7109375" style="1" customWidth="1"/>
    <col min="14097" max="14105" width="11.42578125" style="1" customWidth="1"/>
    <col min="14106" max="14106" width="23.42578125" style="1" customWidth="1"/>
    <col min="14107" max="14107" width="19" style="1" customWidth="1"/>
    <col min="14108" max="14108" width="18.28515625" style="1" customWidth="1"/>
    <col min="14109" max="14109" width="32.85546875" style="1" customWidth="1"/>
    <col min="14110" max="14336" width="11.42578125" style="1"/>
    <col min="14337" max="14337" width="1.85546875" style="1" customWidth="1"/>
    <col min="14338" max="14338" width="22.140625" style="1" customWidth="1"/>
    <col min="14339" max="14339" width="19.85546875" style="1" customWidth="1"/>
    <col min="14340" max="14340" width="17" style="1" customWidth="1"/>
    <col min="14341" max="14341" width="15.28515625" style="1" customWidth="1"/>
    <col min="14342" max="14342" width="23" style="1" customWidth="1"/>
    <col min="14343" max="14343" width="21.85546875" style="1" customWidth="1"/>
    <col min="14344" max="14344" width="22.7109375" style="1" customWidth="1"/>
    <col min="14345" max="14345" width="22.28515625" style="1" customWidth="1"/>
    <col min="14346" max="14346" width="20.140625" style="1" customWidth="1"/>
    <col min="14347" max="14347" width="19.140625" style="1" customWidth="1"/>
    <col min="14348" max="14348" width="17.140625" style="1" customWidth="1"/>
    <col min="14349" max="14349" width="23.28515625" style="1" customWidth="1"/>
    <col min="14350" max="14350" width="24" style="1" customWidth="1"/>
    <col min="14351" max="14351" width="23.140625" style="1" customWidth="1"/>
    <col min="14352" max="14352" width="19.7109375" style="1" customWidth="1"/>
    <col min="14353" max="14361" width="11.42578125" style="1" customWidth="1"/>
    <col min="14362" max="14362" width="23.42578125" style="1" customWidth="1"/>
    <col min="14363" max="14363" width="19" style="1" customWidth="1"/>
    <col min="14364" max="14364" width="18.28515625" style="1" customWidth="1"/>
    <col min="14365" max="14365" width="32.85546875" style="1" customWidth="1"/>
    <col min="14366" max="14592" width="11.42578125" style="1"/>
    <col min="14593" max="14593" width="1.85546875" style="1" customWidth="1"/>
    <col min="14594" max="14594" width="22.140625" style="1" customWidth="1"/>
    <col min="14595" max="14595" width="19.85546875" style="1" customWidth="1"/>
    <col min="14596" max="14596" width="17" style="1" customWidth="1"/>
    <col min="14597" max="14597" width="15.28515625" style="1" customWidth="1"/>
    <col min="14598" max="14598" width="23" style="1" customWidth="1"/>
    <col min="14599" max="14599" width="21.85546875" style="1" customWidth="1"/>
    <col min="14600" max="14600" width="22.7109375" style="1" customWidth="1"/>
    <col min="14601" max="14601" width="22.28515625" style="1" customWidth="1"/>
    <col min="14602" max="14602" width="20.140625" style="1" customWidth="1"/>
    <col min="14603" max="14603" width="19.140625" style="1" customWidth="1"/>
    <col min="14604" max="14604" width="17.140625" style="1" customWidth="1"/>
    <col min="14605" max="14605" width="23.28515625" style="1" customWidth="1"/>
    <col min="14606" max="14606" width="24" style="1" customWidth="1"/>
    <col min="14607" max="14607" width="23.140625" style="1" customWidth="1"/>
    <col min="14608" max="14608" width="19.7109375" style="1" customWidth="1"/>
    <col min="14609" max="14617" width="11.42578125" style="1" customWidth="1"/>
    <col min="14618" max="14618" width="23.42578125" style="1" customWidth="1"/>
    <col min="14619" max="14619" width="19" style="1" customWidth="1"/>
    <col min="14620" max="14620" width="18.28515625" style="1" customWidth="1"/>
    <col min="14621" max="14621" width="32.85546875" style="1" customWidth="1"/>
    <col min="14622" max="14848" width="11.42578125" style="1"/>
    <col min="14849" max="14849" width="1.85546875" style="1" customWidth="1"/>
    <col min="14850" max="14850" width="22.140625" style="1" customWidth="1"/>
    <col min="14851" max="14851" width="19.85546875" style="1" customWidth="1"/>
    <col min="14852" max="14852" width="17" style="1" customWidth="1"/>
    <col min="14853" max="14853" width="15.28515625" style="1" customWidth="1"/>
    <col min="14854" max="14854" width="23" style="1" customWidth="1"/>
    <col min="14855" max="14855" width="21.85546875" style="1" customWidth="1"/>
    <col min="14856" max="14856" width="22.7109375" style="1" customWidth="1"/>
    <col min="14857" max="14857" width="22.28515625" style="1" customWidth="1"/>
    <col min="14858" max="14858" width="20.140625" style="1" customWidth="1"/>
    <col min="14859" max="14859" width="19.140625" style="1" customWidth="1"/>
    <col min="14860" max="14860" width="17.140625" style="1" customWidth="1"/>
    <col min="14861" max="14861" width="23.28515625" style="1" customWidth="1"/>
    <col min="14862" max="14862" width="24" style="1" customWidth="1"/>
    <col min="14863" max="14863" width="23.140625" style="1" customWidth="1"/>
    <col min="14864" max="14864" width="19.7109375" style="1" customWidth="1"/>
    <col min="14865" max="14873" width="11.42578125" style="1" customWidth="1"/>
    <col min="14874" max="14874" width="23.42578125" style="1" customWidth="1"/>
    <col min="14875" max="14875" width="19" style="1" customWidth="1"/>
    <col min="14876" max="14876" width="18.28515625" style="1" customWidth="1"/>
    <col min="14877" max="14877" width="32.85546875" style="1" customWidth="1"/>
    <col min="14878" max="15104" width="11.42578125" style="1"/>
    <col min="15105" max="15105" width="1.85546875" style="1" customWidth="1"/>
    <col min="15106" max="15106" width="22.140625" style="1" customWidth="1"/>
    <col min="15107" max="15107" width="19.85546875" style="1" customWidth="1"/>
    <col min="15108" max="15108" width="17" style="1" customWidth="1"/>
    <col min="15109" max="15109" width="15.28515625" style="1" customWidth="1"/>
    <col min="15110" max="15110" width="23" style="1" customWidth="1"/>
    <col min="15111" max="15111" width="21.85546875" style="1" customWidth="1"/>
    <col min="15112" max="15112" width="22.7109375" style="1" customWidth="1"/>
    <col min="15113" max="15113" width="22.28515625" style="1" customWidth="1"/>
    <col min="15114" max="15114" width="20.140625" style="1" customWidth="1"/>
    <col min="15115" max="15115" width="19.140625" style="1" customWidth="1"/>
    <col min="15116" max="15116" width="17.140625" style="1" customWidth="1"/>
    <col min="15117" max="15117" width="23.28515625" style="1" customWidth="1"/>
    <col min="15118" max="15118" width="24" style="1" customWidth="1"/>
    <col min="15119" max="15119" width="23.140625" style="1" customWidth="1"/>
    <col min="15120" max="15120" width="19.7109375" style="1" customWidth="1"/>
    <col min="15121" max="15129" width="11.42578125" style="1" customWidth="1"/>
    <col min="15130" max="15130" width="23.42578125" style="1" customWidth="1"/>
    <col min="15131" max="15131" width="19" style="1" customWidth="1"/>
    <col min="15132" max="15132" width="18.28515625" style="1" customWidth="1"/>
    <col min="15133" max="15133" width="32.85546875" style="1" customWidth="1"/>
    <col min="15134" max="15360" width="11.42578125" style="1"/>
    <col min="15361" max="15361" width="1.85546875" style="1" customWidth="1"/>
    <col min="15362" max="15362" width="22.140625" style="1" customWidth="1"/>
    <col min="15363" max="15363" width="19.85546875" style="1" customWidth="1"/>
    <col min="15364" max="15364" width="17" style="1" customWidth="1"/>
    <col min="15365" max="15365" width="15.28515625" style="1" customWidth="1"/>
    <col min="15366" max="15366" width="23" style="1" customWidth="1"/>
    <col min="15367" max="15367" width="21.85546875" style="1" customWidth="1"/>
    <col min="15368" max="15368" width="22.7109375" style="1" customWidth="1"/>
    <col min="15369" max="15369" width="22.28515625" style="1" customWidth="1"/>
    <col min="15370" max="15370" width="20.140625" style="1" customWidth="1"/>
    <col min="15371" max="15371" width="19.140625" style="1" customWidth="1"/>
    <col min="15372" max="15372" width="17.140625" style="1" customWidth="1"/>
    <col min="15373" max="15373" width="23.28515625" style="1" customWidth="1"/>
    <col min="15374" max="15374" width="24" style="1" customWidth="1"/>
    <col min="15375" max="15375" width="23.140625" style="1" customWidth="1"/>
    <col min="15376" max="15376" width="19.7109375" style="1" customWidth="1"/>
    <col min="15377" max="15385" width="11.42578125" style="1" customWidth="1"/>
    <col min="15386" max="15386" width="23.42578125" style="1" customWidth="1"/>
    <col min="15387" max="15387" width="19" style="1" customWidth="1"/>
    <col min="15388" max="15388" width="18.28515625" style="1" customWidth="1"/>
    <col min="15389" max="15389" width="32.85546875" style="1" customWidth="1"/>
    <col min="15390" max="15616" width="11.42578125" style="1"/>
    <col min="15617" max="15617" width="1.85546875" style="1" customWidth="1"/>
    <col min="15618" max="15618" width="22.140625" style="1" customWidth="1"/>
    <col min="15619" max="15619" width="19.85546875" style="1" customWidth="1"/>
    <col min="15620" max="15620" width="17" style="1" customWidth="1"/>
    <col min="15621" max="15621" width="15.28515625" style="1" customWidth="1"/>
    <col min="15622" max="15622" width="23" style="1" customWidth="1"/>
    <col min="15623" max="15623" width="21.85546875" style="1" customWidth="1"/>
    <col min="15624" max="15624" width="22.7109375" style="1" customWidth="1"/>
    <col min="15625" max="15625" width="22.28515625" style="1" customWidth="1"/>
    <col min="15626" max="15626" width="20.140625" style="1" customWidth="1"/>
    <col min="15627" max="15627" width="19.140625" style="1" customWidth="1"/>
    <col min="15628" max="15628" width="17.140625" style="1" customWidth="1"/>
    <col min="15629" max="15629" width="23.28515625" style="1" customWidth="1"/>
    <col min="15630" max="15630" width="24" style="1" customWidth="1"/>
    <col min="15631" max="15631" width="23.140625" style="1" customWidth="1"/>
    <col min="15632" max="15632" width="19.7109375" style="1" customWidth="1"/>
    <col min="15633" max="15641" width="11.42578125" style="1" customWidth="1"/>
    <col min="15642" max="15642" width="23.42578125" style="1" customWidth="1"/>
    <col min="15643" max="15643" width="19" style="1" customWidth="1"/>
    <col min="15644" max="15644" width="18.28515625" style="1" customWidth="1"/>
    <col min="15645" max="15645" width="32.85546875" style="1" customWidth="1"/>
    <col min="15646" max="15872" width="11.42578125" style="1"/>
    <col min="15873" max="15873" width="1.85546875" style="1" customWidth="1"/>
    <col min="15874" max="15874" width="22.140625" style="1" customWidth="1"/>
    <col min="15875" max="15875" width="19.85546875" style="1" customWidth="1"/>
    <col min="15876" max="15876" width="17" style="1" customWidth="1"/>
    <col min="15877" max="15877" width="15.28515625" style="1" customWidth="1"/>
    <col min="15878" max="15878" width="23" style="1" customWidth="1"/>
    <col min="15879" max="15879" width="21.85546875" style="1" customWidth="1"/>
    <col min="15880" max="15880" width="22.7109375" style="1" customWidth="1"/>
    <col min="15881" max="15881" width="22.28515625" style="1" customWidth="1"/>
    <col min="15882" max="15882" width="20.140625" style="1" customWidth="1"/>
    <col min="15883" max="15883" width="19.140625" style="1" customWidth="1"/>
    <col min="15884" max="15884" width="17.140625" style="1" customWidth="1"/>
    <col min="15885" max="15885" width="23.28515625" style="1" customWidth="1"/>
    <col min="15886" max="15886" width="24" style="1" customWidth="1"/>
    <col min="15887" max="15887" width="23.140625" style="1" customWidth="1"/>
    <col min="15888" max="15888" width="19.7109375" style="1" customWidth="1"/>
    <col min="15889" max="15897" width="11.42578125" style="1" customWidth="1"/>
    <col min="15898" max="15898" width="23.42578125" style="1" customWidth="1"/>
    <col min="15899" max="15899" width="19" style="1" customWidth="1"/>
    <col min="15900" max="15900" width="18.28515625" style="1" customWidth="1"/>
    <col min="15901" max="15901" width="32.85546875" style="1" customWidth="1"/>
    <col min="15902" max="16128" width="11.42578125" style="1"/>
    <col min="16129" max="16129" width="1.85546875" style="1" customWidth="1"/>
    <col min="16130" max="16130" width="22.140625" style="1" customWidth="1"/>
    <col min="16131" max="16131" width="19.85546875" style="1" customWidth="1"/>
    <col min="16132" max="16132" width="17" style="1" customWidth="1"/>
    <col min="16133" max="16133" width="15.28515625" style="1" customWidth="1"/>
    <col min="16134" max="16134" width="23" style="1" customWidth="1"/>
    <col min="16135" max="16135" width="21.85546875" style="1" customWidth="1"/>
    <col min="16136" max="16136" width="22.7109375" style="1" customWidth="1"/>
    <col min="16137" max="16137" width="22.28515625" style="1" customWidth="1"/>
    <col min="16138" max="16138" width="20.140625" style="1" customWidth="1"/>
    <col min="16139" max="16139" width="19.140625" style="1" customWidth="1"/>
    <col min="16140" max="16140" width="17.140625" style="1" customWidth="1"/>
    <col min="16141" max="16141" width="23.28515625" style="1" customWidth="1"/>
    <col min="16142" max="16142" width="24" style="1" customWidth="1"/>
    <col min="16143" max="16143" width="23.140625" style="1" customWidth="1"/>
    <col min="16144" max="16144" width="19.7109375" style="1" customWidth="1"/>
    <col min="16145" max="16153" width="11.42578125" style="1" customWidth="1"/>
    <col min="16154" max="16154" width="23.42578125" style="1" customWidth="1"/>
    <col min="16155" max="16155" width="19" style="1" customWidth="1"/>
    <col min="16156" max="16156" width="18.28515625" style="1" customWidth="1"/>
    <col min="16157" max="16157" width="32.85546875" style="1" customWidth="1"/>
    <col min="16158" max="16384" width="11.42578125" style="1"/>
  </cols>
  <sheetData>
    <row r="1" spans="1:29" s="242" customFormat="1" ht="27" customHeight="1" thickBot="1" x14ac:dyDescent="0.3">
      <c r="A1" s="442"/>
      <c r="B1" s="443"/>
      <c r="C1" s="448" t="s">
        <v>487</v>
      </c>
      <c r="D1" s="449"/>
      <c r="E1" s="449"/>
      <c r="F1" s="449"/>
      <c r="G1" s="449"/>
      <c r="H1" s="449"/>
      <c r="I1" s="449"/>
      <c r="J1" s="449"/>
      <c r="K1" s="449"/>
      <c r="L1" s="449"/>
      <c r="M1" s="449"/>
      <c r="N1" s="449"/>
      <c r="O1" s="449"/>
      <c r="P1" s="449"/>
      <c r="Q1" s="449"/>
      <c r="R1" s="449"/>
      <c r="S1" s="449"/>
      <c r="T1" s="450"/>
    </row>
    <row r="2" spans="1:29" s="242" customFormat="1" ht="27" customHeight="1" thickBot="1" x14ac:dyDescent="0.3">
      <c r="A2" s="444"/>
      <c r="B2" s="445"/>
      <c r="C2" s="448" t="s">
        <v>18</v>
      </c>
      <c r="D2" s="449"/>
      <c r="E2" s="449"/>
      <c r="F2" s="449"/>
      <c r="G2" s="449"/>
      <c r="H2" s="449"/>
      <c r="I2" s="449"/>
      <c r="J2" s="449"/>
      <c r="K2" s="449"/>
      <c r="L2" s="449"/>
      <c r="M2" s="449"/>
      <c r="N2" s="449"/>
      <c r="O2" s="449"/>
      <c r="P2" s="449"/>
      <c r="Q2" s="449"/>
      <c r="R2" s="449"/>
      <c r="S2" s="449"/>
      <c r="T2" s="450"/>
    </row>
    <row r="3" spans="1:29" s="242" customFormat="1" ht="27" customHeight="1" thickBot="1" x14ac:dyDescent="0.3">
      <c r="A3" s="444"/>
      <c r="B3" s="445"/>
      <c r="C3" s="448" t="s">
        <v>467</v>
      </c>
      <c r="D3" s="449"/>
      <c r="E3" s="449"/>
      <c r="F3" s="449"/>
      <c r="G3" s="449"/>
      <c r="H3" s="449"/>
      <c r="I3" s="449"/>
      <c r="J3" s="449"/>
      <c r="K3" s="449"/>
      <c r="L3" s="449"/>
      <c r="M3" s="449"/>
      <c r="N3" s="449"/>
      <c r="O3" s="449"/>
      <c r="P3" s="449"/>
      <c r="Q3" s="449"/>
      <c r="R3" s="449"/>
      <c r="S3" s="449"/>
      <c r="T3" s="450"/>
    </row>
    <row r="4" spans="1:29" s="242" customFormat="1" ht="27" customHeight="1" thickBot="1" x14ac:dyDescent="0.3">
      <c r="A4" s="446"/>
      <c r="B4" s="447"/>
      <c r="C4" s="451" t="s">
        <v>468</v>
      </c>
      <c r="D4" s="452"/>
      <c r="E4" s="452"/>
      <c r="F4" s="452"/>
      <c r="G4" s="452"/>
      <c r="H4" s="453"/>
      <c r="I4" s="454" t="s">
        <v>469</v>
      </c>
      <c r="J4" s="455"/>
      <c r="K4" s="455"/>
      <c r="L4" s="455"/>
      <c r="M4" s="455"/>
      <c r="N4" s="455"/>
      <c r="O4" s="455"/>
      <c r="P4" s="455"/>
      <c r="Q4" s="455"/>
      <c r="R4" s="455"/>
      <c r="S4" s="455"/>
      <c r="T4" s="456"/>
    </row>
    <row r="5" spans="1:29" s="18" customFormat="1" ht="45.75" customHeight="1" thickBot="1" x14ac:dyDescent="0.3">
      <c r="B5" s="32"/>
      <c r="C5" s="32"/>
      <c r="D5" s="33"/>
      <c r="E5" s="33"/>
      <c r="F5" s="33"/>
      <c r="G5" s="33"/>
      <c r="H5" s="33"/>
      <c r="I5" s="33"/>
      <c r="J5" s="33"/>
      <c r="K5" s="33"/>
      <c r="L5" s="33"/>
      <c r="M5" s="33"/>
      <c r="N5" s="33"/>
      <c r="O5" s="33"/>
      <c r="P5" s="33"/>
      <c r="Q5" s="33"/>
      <c r="R5" s="33"/>
      <c r="S5" s="33"/>
      <c r="T5" s="33"/>
      <c r="U5" s="33"/>
      <c r="V5" s="33"/>
      <c r="W5" s="33"/>
      <c r="X5" s="33"/>
      <c r="Y5" s="33"/>
      <c r="Z5" s="33"/>
      <c r="AA5" s="33"/>
      <c r="AB5" s="33"/>
      <c r="AC5" s="229"/>
    </row>
    <row r="6" spans="1:29" s="19" customFormat="1" ht="38.25" customHeight="1" thickBot="1" x14ac:dyDescent="0.3">
      <c r="A6" s="34"/>
      <c r="B6" s="410" t="s">
        <v>160</v>
      </c>
      <c r="C6" s="412"/>
      <c r="D6" s="410" t="str">
        <f>+'Sección 1. Metas - Magnitud'!C7</f>
        <v>7544 - Fortalecimiento de la gestión jurídica de la Secretaría Distrital de Movilidad</v>
      </c>
      <c r="E6" s="411"/>
      <c r="F6" s="412"/>
      <c r="G6" s="35"/>
      <c r="H6" s="35"/>
      <c r="I6" s="35"/>
      <c r="J6" s="35"/>
      <c r="K6" s="35"/>
      <c r="L6" s="35"/>
      <c r="M6" s="35"/>
      <c r="N6" s="1"/>
      <c r="O6" s="1"/>
      <c r="P6" s="1"/>
      <c r="AC6" s="229"/>
    </row>
    <row r="7" spans="1:29" ht="38.25" customHeight="1" thickBot="1" x14ac:dyDescent="0.3">
      <c r="A7" s="24"/>
      <c r="B7" s="419" t="s">
        <v>109</v>
      </c>
      <c r="C7" s="421"/>
      <c r="D7" s="410" t="str">
        <f>+'Sección 1. Metas - Magnitud'!C8</f>
        <v>Subsecretaría Gestión Jurídica y direcciones</v>
      </c>
      <c r="E7" s="411"/>
      <c r="F7" s="412"/>
    </row>
    <row r="8" spans="1:29" ht="38.25" customHeight="1" thickBot="1" x14ac:dyDescent="0.3">
      <c r="A8" s="24"/>
      <c r="B8" s="440" t="s">
        <v>131</v>
      </c>
      <c r="C8" s="441"/>
      <c r="D8" s="410" t="str">
        <f>+'Sección 1. Metas - Magnitud'!C9</f>
        <v>Subsecretaría Gestión Jurídica</v>
      </c>
      <c r="E8" s="411"/>
      <c r="F8" s="412"/>
    </row>
    <row r="9" spans="1:29" ht="38.25" customHeight="1" thickBot="1" x14ac:dyDescent="0.3">
      <c r="A9" s="24"/>
      <c r="B9" s="440" t="s">
        <v>111</v>
      </c>
      <c r="C9" s="441"/>
      <c r="D9" s="410" t="str">
        <f>+'Sección 1. Metas - Magnitud'!C10</f>
        <v xml:space="preserve">Carolina Pombo Rivera </v>
      </c>
      <c r="E9" s="411"/>
      <c r="F9" s="412"/>
    </row>
    <row r="10" spans="1:29" s="39" customFormat="1" ht="49.5" customHeight="1" x14ac:dyDescent="0.25">
      <c r="A10" s="36"/>
      <c r="B10" s="37"/>
      <c r="C10" s="38"/>
      <c r="D10" s="38"/>
      <c r="E10" s="38"/>
      <c r="F10" s="36"/>
      <c r="N10" s="1"/>
      <c r="O10" s="1"/>
      <c r="P10" s="1"/>
    </row>
    <row r="11" spans="1:29" s="230" customFormat="1" ht="35.25" customHeight="1" x14ac:dyDescent="0.2">
      <c r="B11" s="457" t="s">
        <v>484</v>
      </c>
      <c r="C11" s="457"/>
      <c r="D11" s="457"/>
      <c r="E11" s="457"/>
      <c r="F11" s="457"/>
      <c r="G11" s="457"/>
      <c r="H11" s="457"/>
      <c r="I11" s="457"/>
      <c r="J11" s="457"/>
      <c r="K11" s="457"/>
      <c r="L11" s="457"/>
      <c r="M11" s="457"/>
      <c r="N11" s="457" t="s">
        <v>485</v>
      </c>
      <c r="O11" s="457"/>
      <c r="P11" s="457"/>
      <c r="Q11" s="457"/>
      <c r="R11" s="457"/>
      <c r="S11" s="457"/>
      <c r="T11" s="457"/>
      <c r="U11" s="457"/>
      <c r="V11" s="457"/>
      <c r="W11" s="457"/>
      <c r="X11" s="457"/>
      <c r="Y11" s="457"/>
      <c r="Z11" s="457"/>
      <c r="AA11" s="457" t="s">
        <v>161</v>
      </c>
      <c r="AB11" s="457"/>
    </row>
    <row r="12" spans="1:29" s="230" customFormat="1" ht="40.5" customHeight="1" x14ac:dyDescent="0.2">
      <c r="B12" s="40" t="s">
        <v>133</v>
      </c>
      <c r="C12" s="40" t="s">
        <v>162</v>
      </c>
      <c r="D12" s="40" t="s">
        <v>163</v>
      </c>
      <c r="E12" s="40" t="s">
        <v>164</v>
      </c>
      <c r="F12" s="40" t="s">
        <v>486</v>
      </c>
      <c r="G12" s="40">
        <v>2016</v>
      </c>
      <c r="H12" s="40">
        <v>2017</v>
      </c>
      <c r="I12" s="40">
        <v>2018</v>
      </c>
      <c r="J12" s="254">
        <v>2019</v>
      </c>
      <c r="K12" s="254">
        <v>2020</v>
      </c>
      <c r="L12" s="254" t="s">
        <v>171</v>
      </c>
      <c r="M12" s="254" t="s">
        <v>172</v>
      </c>
      <c r="N12" s="254" t="s">
        <v>173</v>
      </c>
      <c r="O12" s="254" t="s">
        <v>174</v>
      </c>
      <c r="P12" s="254" t="s">
        <v>175</v>
      </c>
      <c r="Q12" s="254" t="s">
        <v>176</v>
      </c>
      <c r="R12" s="254" t="s">
        <v>177</v>
      </c>
      <c r="S12" s="254" t="s">
        <v>178</v>
      </c>
      <c r="T12" s="254" t="s">
        <v>179</v>
      </c>
      <c r="U12" s="254" t="s">
        <v>180</v>
      </c>
      <c r="V12" s="254" t="s">
        <v>181</v>
      </c>
      <c r="W12" s="254" t="s">
        <v>182</v>
      </c>
      <c r="X12" s="254" t="s">
        <v>183</v>
      </c>
      <c r="Y12" s="254" t="s">
        <v>184</v>
      </c>
      <c r="Z12" s="254" t="s">
        <v>185</v>
      </c>
      <c r="AA12" s="40" t="s">
        <v>186</v>
      </c>
      <c r="AB12" s="40" t="s">
        <v>187</v>
      </c>
    </row>
    <row r="13" spans="1:29" s="231" customFormat="1" ht="27.75" customHeight="1" x14ac:dyDescent="0.2">
      <c r="B13" s="458">
        <v>1</v>
      </c>
      <c r="C13" s="459" t="str">
        <f>+'Sección 1. Metas - Magnitud'!I15</f>
        <v>1. Fortalecer el 100% de la gestión administrativa, operativa y de seguimiento a las funciones de la SGJ</v>
      </c>
      <c r="D13" s="460" t="s">
        <v>57</v>
      </c>
      <c r="E13" s="42" t="s">
        <v>188</v>
      </c>
      <c r="F13" s="232">
        <v>1</v>
      </c>
      <c r="G13" s="233">
        <v>0</v>
      </c>
      <c r="H13" s="233">
        <v>0</v>
      </c>
      <c r="I13" s="233">
        <v>0</v>
      </c>
      <c r="J13" s="255">
        <v>1</v>
      </c>
      <c r="K13" s="255">
        <v>1</v>
      </c>
      <c r="L13" s="256" t="s">
        <v>189</v>
      </c>
      <c r="M13" s="256" t="s">
        <v>189</v>
      </c>
      <c r="N13" s="257">
        <f>+'Sección 1. Metas - Magnitud'!L15</f>
        <v>0</v>
      </c>
      <c r="O13" s="257">
        <f>+'Sección 1. Metas - Magnitud'!M15</f>
        <v>0</v>
      </c>
      <c r="P13" s="257">
        <f>+'Sección 1. Metas - Magnitud'!N15</f>
        <v>0.4</v>
      </c>
      <c r="Q13" s="257">
        <f>+'Sección 1. Metas - Magnitud'!O15</f>
        <v>0</v>
      </c>
      <c r="R13" s="257">
        <f>+'Sección 1. Metas - Magnitud'!P15</f>
        <v>0</v>
      </c>
      <c r="S13" s="257">
        <f>+'Sección 1. Metas - Magnitud'!Q15</f>
        <v>0.57999999999999996</v>
      </c>
      <c r="T13" s="257">
        <f>+'Sección 1. Metas - Magnitud'!R15</f>
        <v>0</v>
      </c>
      <c r="U13" s="257">
        <f>+'Sección 1. Metas - Magnitud'!S15</f>
        <v>0</v>
      </c>
      <c r="V13" s="257">
        <f>+'Sección 1. Metas - Magnitud'!T15</f>
        <v>0</v>
      </c>
      <c r="W13" s="257">
        <f>+'Sección 1. Metas - Magnitud'!U15</f>
        <v>0</v>
      </c>
      <c r="X13" s="257">
        <f>+'Sección 1. Metas - Magnitud'!V15</f>
        <v>0</v>
      </c>
      <c r="Y13" s="257">
        <f>+'Sección 1. Metas - Magnitud'!W15</f>
        <v>0.02</v>
      </c>
      <c r="Z13" s="380">
        <f>SUM(N13:Y13)</f>
        <v>1</v>
      </c>
      <c r="AA13" s="234">
        <f>+Z13/J13</f>
        <v>1</v>
      </c>
      <c r="AB13" s="234">
        <f>+AVERAGE(Z13,0)/F13</f>
        <v>0.5</v>
      </c>
    </row>
    <row r="14" spans="1:29" s="231" customFormat="1" ht="27.75" customHeight="1" x14ac:dyDescent="0.2">
      <c r="B14" s="458"/>
      <c r="C14" s="459"/>
      <c r="D14" s="460"/>
      <c r="E14" s="43" t="s">
        <v>192</v>
      </c>
      <c r="F14" s="235">
        <f>SUM(G14:K14)</f>
        <v>2236340600</v>
      </c>
      <c r="G14" s="236">
        <v>0</v>
      </c>
      <c r="H14" s="236">
        <v>0</v>
      </c>
      <c r="I14" s="236">
        <v>0</v>
      </c>
      <c r="J14" s="258">
        <v>1158774600</v>
      </c>
      <c r="K14" s="258">
        <v>1077566000</v>
      </c>
      <c r="L14" s="256" t="s">
        <v>189</v>
      </c>
      <c r="M14" s="256" t="s">
        <v>189</v>
      </c>
      <c r="N14" s="259">
        <v>0</v>
      </c>
      <c r="O14" s="259">
        <v>0</v>
      </c>
      <c r="P14" s="259">
        <v>164713600</v>
      </c>
      <c r="Q14" s="259">
        <v>994061000</v>
      </c>
      <c r="R14" s="259">
        <v>0</v>
      </c>
      <c r="S14" s="259"/>
      <c r="T14" s="259">
        <v>0</v>
      </c>
      <c r="U14" s="259">
        <v>0</v>
      </c>
      <c r="V14" s="259">
        <v>0</v>
      </c>
      <c r="W14" s="259">
        <v>0</v>
      </c>
      <c r="X14" s="259">
        <v>0</v>
      </c>
      <c r="Y14" s="259">
        <v>0</v>
      </c>
      <c r="Z14" s="381">
        <f t="shared" ref="Z14:Z30" si="0">SUM(N14:Y14)</f>
        <v>1158774600</v>
      </c>
      <c r="AA14" s="234">
        <f t="shared" ref="AA14" si="1">+Z14/J14</f>
        <v>1</v>
      </c>
      <c r="AB14" s="234">
        <f>+Z14/F14</f>
        <v>0.51815658133649234</v>
      </c>
    </row>
    <row r="15" spans="1:29" s="231" customFormat="1" ht="27.75" customHeight="1" x14ac:dyDescent="0.2">
      <c r="B15" s="458"/>
      <c r="C15" s="459"/>
      <c r="D15" s="460"/>
      <c r="E15" s="43" t="s">
        <v>193</v>
      </c>
      <c r="F15" s="235">
        <f>SUM(G15:K15)</f>
        <v>0</v>
      </c>
      <c r="G15" s="237">
        <v>0</v>
      </c>
      <c r="H15" s="237">
        <v>0</v>
      </c>
      <c r="I15" s="237">
        <v>0</v>
      </c>
      <c r="J15" s="258">
        <v>0</v>
      </c>
      <c r="K15" s="258"/>
      <c r="L15" s="260"/>
      <c r="M15" s="261">
        <f>+J15-L15</f>
        <v>0</v>
      </c>
      <c r="N15" s="262">
        <v>0</v>
      </c>
      <c r="O15" s="258">
        <v>0</v>
      </c>
      <c r="P15" s="258">
        <v>0</v>
      </c>
      <c r="Q15" s="259"/>
      <c r="R15" s="259"/>
      <c r="S15" s="259"/>
      <c r="T15" s="259"/>
      <c r="U15" s="259"/>
      <c r="V15" s="259"/>
      <c r="W15" s="259"/>
      <c r="X15" s="259"/>
      <c r="Y15" s="259"/>
      <c r="Z15" s="381">
        <f>SUM(N15:Y15)</f>
        <v>0</v>
      </c>
      <c r="AA15" s="234">
        <v>0</v>
      </c>
      <c r="AB15" s="234">
        <v>0</v>
      </c>
    </row>
    <row r="16" spans="1:29" s="231" customFormat="1" ht="27.75" customHeight="1" x14ac:dyDescent="0.2">
      <c r="B16" s="458">
        <v>2</v>
      </c>
      <c r="C16" s="459" t="str">
        <f>+'Sección 1. Metas - Magnitud'!I18</f>
        <v>2. Soportar el 100% de las acciones propias de la Dirección de Representación Judicial</v>
      </c>
      <c r="D16" s="458" t="s">
        <v>57</v>
      </c>
      <c r="E16" s="42" t="s">
        <v>188</v>
      </c>
      <c r="F16" s="232">
        <v>1</v>
      </c>
      <c r="G16" s="233">
        <v>0</v>
      </c>
      <c r="H16" s="233">
        <v>0</v>
      </c>
      <c r="I16" s="233">
        <v>0</v>
      </c>
      <c r="J16" s="255">
        <v>1</v>
      </c>
      <c r="K16" s="255">
        <v>1</v>
      </c>
      <c r="L16" s="256" t="s">
        <v>189</v>
      </c>
      <c r="M16" s="256" t="s">
        <v>189</v>
      </c>
      <c r="N16" s="257">
        <f>+'Sección 1. Metas - Magnitud'!L18</f>
        <v>0</v>
      </c>
      <c r="O16" s="257">
        <f>+'Sección 1. Metas - Magnitud'!M18</f>
        <v>0</v>
      </c>
      <c r="P16" s="257">
        <f>+'Sección 1. Metas - Magnitud'!N18</f>
        <v>0.65</v>
      </c>
      <c r="Q16" s="257">
        <f>+'Sección 1. Metas - Magnitud'!O18</f>
        <v>0</v>
      </c>
      <c r="R16" s="257">
        <f>+'Sección 1. Metas - Magnitud'!P18</f>
        <v>0</v>
      </c>
      <c r="S16" s="257">
        <f>+'Sección 1. Metas - Magnitud'!Q18</f>
        <v>0.33</v>
      </c>
      <c r="T16" s="257">
        <f>+'Sección 1. Metas - Magnitud'!R18</f>
        <v>0</v>
      </c>
      <c r="U16" s="257">
        <f>+'Sección 1. Metas - Magnitud'!S18</f>
        <v>0</v>
      </c>
      <c r="V16" s="257">
        <f>+'Sección 1. Metas - Magnitud'!T18</f>
        <v>0</v>
      </c>
      <c r="W16" s="257">
        <f>+'Sección 1. Metas - Magnitud'!U18</f>
        <v>0</v>
      </c>
      <c r="X16" s="257">
        <f>+'Sección 1. Metas - Magnitud'!V18</f>
        <v>0</v>
      </c>
      <c r="Y16" s="257">
        <f>+'Sección 1. Metas - Magnitud'!W18</f>
        <v>0.02</v>
      </c>
      <c r="Z16" s="380">
        <f t="shared" si="0"/>
        <v>1</v>
      </c>
      <c r="AA16" s="234">
        <f>+Z16/J16</f>
        <v>1</v>
      </c>
      <c r="AB16" s="234">
        <f>+AVERAGE(Z16,0)/F16</f>
        <v>0.5</v>
      </c>
    </row>
    <row r="17" spans="2:28" s="231" customFormat="1" ht="27.75" customHeight="1" x14ac:dyDescent="0.2">
      <c r="B17" s="458"/>
      <c r="C17" s="459"/>
      <c r="D17" s="458"/>
      <c r="E17" s="43" t="s">
        <v>192</v>
      </c>
      <c r="F17" s="235">
        <f>SUM(G17:K17)</f>
        <v>2457464983</v>
      </c>
      <c r="G17" s="236">
        <v>0</v>
      </c>
      <c r="H17" s="236">
        <v>0</v>
      </c>
      <c r="I17" s="236">
        <v>0</v>
      </c>
      <c r="J17" s="258">
        <v>1220802983</v>
      </c>
      <c r="K17" s="258">
        <v>1236662000</v>
      </c>
      <c r="L17" s="256" t="s">
        <v>189</v>
      </c>
      <c r="M17" s="256" t="s">
        <v>189</v>
      </c>
      <c r="N17" s="259">
        <v>0</v>
      </c>
      <c r="O17" s="259">
        <v>21940000</v>
      </c>
      <c r="P17" s="259">
        <v>754377500</v>
      </c>
      <c r="Q17" s="262">
        <v>307142000</v>
      </c>
      <c r="R17" s="262"/>
      <c r="S17" s="262">
        <v>140140400</v>
      </c>
      <c r="T17" s="382"/>
      <c r="U17" s="382">
        <v>-2796917</v>
      </c>
      <c r="V17" s="262"/>
      <c r="W17" s="262"/>
      <c r="X17" s="262"/>
      <c r="Y17" s="262"/>
      <c r="Z17" s="381">
        <f t="shared" si="0"/>
        <v>1220802983</v>
      </c>
      <c r="AA17" s="234">
        <f t="shared" ref="AA17" si="2">+Z17/J17</f>
        <v>1</v>
      </c>
      <c r="AB17" s="234">
        <f>+Z17/F17</f>
        <v>0.49677329746106091</v>
      </c>
    </row>
    <row r="18" spans="2:28" s="231" customFormat="1" ht="27.75" customHeight="1" x14ac:dyDescent="0.2">
      <c r="B18" s="458"/>
      <c r="C18" s="459"/>
      <c r="D18" s="458"/>
      <c r="E18" s="43" t="s">
        <v>193</v>
      </c>
      <c r="F18" s="235">
        <f>SUM(G18:K18)</f>
        <v>0</v>
      </c>
      <c r="G18" s="237">
        <v>0</v>
      </c>
      <c r="H18" s="237">
        <v>0</v>
      </c>
      <c r="I18" s="237">
        <v>0</v>
      </c>
      <c r="J18" s="258"/>
      <c r="K18" s="258"/>
      <c r="L18" s="260"/>
      <c r="M18" s="261">
        <f>+J18-L18</f>
        <v>0</v>
      </c>
      <c r="N18" s="262"/>
      <c r="O18" s="263"/>
      <c r="P18" s="263"/>
      <c r="Q18" s="262"/>
      <c r="R18" s="262"/>
      <c r="S18" s="262"/>
      <c r="T18" s="262"/>
      <c r="U18" s="262"/>
      <c r="V18" s="262"/>
      <c r="W18" s="262"/>
      <c r="X18" s="262"/>
      <c r="Y18" s="262"/>
      <c r="Z18" s="381">
        <f t="shared" si="0"/>
        <v>0</v>
      </c>
      <c r="AA18" s="234">
        <v>0</v>
      </c>
      <c r="AB18" s="234">
        <v>0</v>
      </c>
    </row>
    <row r="19" spans="2:28" s="231" customFormat="1" ht="27.75" customHeight="1" x14ac:dyDescent="0.2">
      <c r="B19" s="458">
        <v>3</v>
      </c>
      <c r="C19" s="459" t="str">
        <f>+'Sección 1. Metas - Magnitud'!I21</f>
        <v>3. Soportar el 100% de las acciones propias de la Dirección de Normatividad y Conceptos</v>
      </c>
      <c r="D19" s="458" t="s">
        <v>57</v>
      </c>
      <c r="E19" s="42" t="s">
        <v>188</v>
      </c>
      <c r="F19" s="232">
        <v>1</v>
      </c>
      <c r="G19" s="233">
        <v>0</v>
      </c>
      <c r="H19" s="233">
        <v>0</v>
      </c>
      <c r="I19" s="233">
        <v>0</v>
      </c>
      <c r="J19" s="255">
        <v>1</v>
      </c>
      <c r="K19" s="255">
        <v>1</v>
      </c>
      <c r="L19" s="264" t="s">
        <v>189</v>
      </c>
      <c r="M19" s="256" t="s">
        <v>189</v>
      </c>
      <c r="N19" s="257">
        <f>+'Sección 1. Metas - Magnitud'!L21</f>
        <v>0</v>
      </c>
      <c r="O19" s="257">
        <f>+'Sección 1. Metas - Magnitud'!M21</f>
        <v>0</v>
      </c>
      <c r="P19" s="257">
        <f>+'Sección 1. Metas - Magnitud'!N21</f>
        <v>0.8</v>
      </c>
      <c r="Q19" s="257">
        <f>+'Sección 1. Metas - Magnitud'!O21</f>
        <v>0</v>
      </c>
      <c r="R19" s="257">
        <f>+'Sección 1. Metas - Magnitud'!P21</f>
        <v>0</v>
      </c>
      <c r="S19" s="257">
        <f>+'Sección 1. Metas - Magnitud'!Q21</f>
        <v>0.18</v>
      </c>
      <c r="T19" s="257">
        <f>+'Sección 1. Metas - Magnitud'!R21</f>
        <v>0</v>
      </c>
      <c r="U19" s="257">
        <f>+'Sección 1. Metas - Magnitud'!S21</f>
        <v>0</v>
      </c>
      <c r="V19" s="257">
        <f>+'Sección 1. Metas - Magnitud'!T21</f>
        <v>0</v>
      </c>
      <c r="W19" s="257">
        <f>+'Sección 1. Metas - Magnitud'!U21</f>
        <v>0</v>
      </c>
      <c r="X19" s="257">
        <f>+'Sección 1. Metas - Magnitud'!V21</f>
        <v>0</v>
      </c>
      <c r="Y19" s="257">
        <f>+'Sección 1. Metas - Magnitud'!W21</f>
        <v>0.02</v>
      </c>
      <c r="Z19" s="383">
        <f t="shared" si="0"/>
        <v>1</v>
      </c>
      <c r="AA19" s="234">
        <f>+Z19/J19</f>
        <v>1</v>
      </c>
      <c r="AB19" s="234">
        <f>+AVERAGE(Z19,0)/F19</f>
        <v>0.5</v>
      </c>
    </row>
    <row r="20" spans="2:28" s="231" customFormat="1" ht="27.75" customHeight="1" x14ac:dyDescent="0.2">
      <c r="B20" s="458"/>
      <c r="C20" s="459"/>
      <c r="D20" s="458"/>
      <c r="E20" s="43" t="s">
        <v>192</v>
      </c>
      <c r="F20" s="235">
        <f>SUM(G20:K20)</f>
        <v>38681000</v>
      </c>
      <c r="G20" s="236">
        <v>0</v>
      </c>
      <c r="H20" s="236">
        <v>0</v>
      </c>
      <c r="I20" s="236">
        <v>0</v>
      </c>
      <c r="J20" s="258">
        <v>19055000</v>
      </c>
      <c r="K20" s="258">
        <v>19626000</v>
      </c>
      <c r="L20" s="256" t="s">
        <v>189</v>
      </c>
      <c r="M20" s="256" t="s">
        <v>189</v>
      </c>
      <c r="N20" s="259">
        <v>0</v>
      </c>
      <c r="O20" s="259">
        <v>0</v>
      </c>
      <c r="P20" s="259">
        <v>20130000</v>
      </c>
      <c r="Q20" s="262"/>
      <c r="R20" s="262">
        <v>-1075000</v>
      </c>
      <c r="S20" s="262"/>
      <c r="T20" s="382"/>
      <c r="U20" s="262"/>
      <c r="V20" s="262"/>
      <c r="W20" s="262"/>
      <c r="X20" s="262"/>
      <c r="Y20" s="262"/>
      <c r="Z20" s="381">
        <f t="shared" si="0"/>
        <v>19055000</v>
      </c>
      <c r="AA20" s="234">
        <f t="shared" ref="AA20" si="3">+Z20/J20</f>
        <v>1</v>
      </c>
      <c r="AB20" s="234">
        <f>+Z20/F20</f>
        <v>0.49261911532793878</v>
      </c>
    </row>
    <row r="21" spans="2:28" s="238" customFormat="1" ht="27.75" customHeight="1" x14ac:dyDescent="0.2">
      <c r="B21" s="458"/>
      <c r="C21" s="459"/>
      <c r="D21" s="458"/>
      <c r="E21" s="43" t="s">
        <v>193</v>
      </c>
      <c r="F21" s="235">
        <f>SUM(G21:K21)</f>
        <v>0</v>
      </c>
      <c r="G21" s="237">
        <v>0</v>
      </c>
      <c r="H21" s="237">
        <v>0</v>
      </c>
      <c r="I21" s="237">
        <v>0</v>
      </c>
      <c r="J21" s="258"/>
      <c r="K21" s="258"/>
      <c r="L21" s="260"/>
      <c r="M21" s="261">
        <f>+J21-L21</f>
        <v>0</v>
      </c>
      <c r="N21" s="262"/>
      <c r="O21" s="263"/>
      <c r="P21" s="263"/>
      <c r="Q21" s="262"/>
      <c r="R21" s="262"/>
      <c r="S21" s="262"/>
      <c r="T21" s="262"/>
      <c r="U21" s="262"/>
      <c r="V21" s="262"/>
      <c r="W21" s="262"/>
      <c r="X21" s="262"/>
      <c r="Y21" s="262"/>
      <c r="Z21" s="381">
        <f t="shared" si="0"/>
        <v>0</v>
      </c>
      <c r="AA21" s="234">
        <v>0</v>
      </c>
      <c r="AB21" s="234">
        <v>0</v>
      </c>
    </row>
    <row r="22" spans="2:28" s="238" customFormat="1" ht="27.75" customHeight="1" x14ac:dyDescent="0.2">
      <c r="B22" s="458">
        <v>4</v>
      </c>
      <c r="C22" s="459" t="str">
        <f>+'Sección 1. Metas - Magnitud'!I24</f>
        <v>4. Soportar el 100% de las acciones propias de la Dirección de Contratación</v>
      </c>
      <c r="D22" s="458" t="s">
        <v>57</v>
      </c>
      <c r="E22" s="42" t="s">
        <v>188</v>
      </c>
      <c r="F22" s="232">
        <v>1</v>
      </c>
      <c r="G22" s="233">
        <v>0</v>
      </c>
      <c r="H22" s="233">
        <v>0</v>
      </c>
      <c r="I22" s="233">
        <v>0</v>
      </c>
      <c r="J22" s="255">
        <v>1</v>
      </c>
      <c r="K22" s="255">
        <v>1</v>
      </c>
      <c r="L22" s="256" t="s">
        <v>189</v>
      </c>
      <c r="M22" s="256" t="s">
        <v>189</v>
      </c>
      <c r="N22" s="257">
        <f>+'Sección 1. Metas - Magnitud'!L24</f>
        <v>0</v>
      </c>
      <c r="O22" s="257">
        <f>+'Sección 1. Metas - Magnitud'!M24</f>
        <v>0</v>
      </c>
      <c r="P22" s="257">
        <f>+'Sección 1. Metas - Magnitud'!N24</f>
        <v>0.45</v>
      </c>
      <c r="Q22" s="257">
        <f>+'Sección 1. Metas - Magnitud'!O24</f>
        <v>0</v>
      </c>
      <c r="R22" s="257">
        <f>+'Sección 1. Metas - Magnitud'!P24</f>
        <v>0</v>
      </c>
      <c r="S22" s="257">
        <f>+'Sección 1. Metas - Magnitud'!Q24</f>
        <v>0.53</v>
      </c>
      <c r="T22" s="257">
        <f>+'Sección 1. Metas - Magnitud'!R24</f>
        <v>0</v>
      </c>
      <c r="U22" s="257">
        <f>+'Sección 1. Metas - Magnitud'!S24</f>
        <v>0</v>
      </c>
      <c r="V22" s="257">
        <f>+'Sección 1. Metas - Magnitud'!T24</f>
        <v>0</v>
      </c>
      <c r="W22" s="257">
        <f>+'Sección 1. Metas - Magnitud'!U24</f>
        <v>0</v>
      </c>
      <c r="X22" s="257">
        <f>+'Sección 1. Metas - Magnitud'!V24</f>
        <v>0</v>
      </c>
      <c r="Y22" s="257">
        <f>+'Sección 1. Metas - Magnitud'!W24</f>
        <v>0.02</v>
      </c>
      <c r="Z22" s="384">
        <f t="shared" si="0"/>
        <v>1</v>
      </c>
      <c r="AA22" s="234">
        <f>+Z22/J22</f>
        <v>1</v>
      </c>
      <c r="AB22" s="234">
        <f>+AVERAGE(Z22,0)/F22</f>
        <v>0.5</v>
      </c>
    </row>
    <row r="23" spans="2:28" s="238" customFormat="1" ht="27.75" customHeight="1" x14ac:dyDescent="0.2">
      <c r="B23" s="458"/>
      <c r="C23" s="459"/>
      <c r="D23" s="458"/>
      <c r="E23" s="43" t="s">
        <v>192</v>
      </c>
      <c r="F23" s="235">
        <f>SUM(G23:K23)</f>
        <v>2026077633</v>
      </c>
      <c r="G23" s="236">
        <v>0</v>
      </c>
      <c r="H23" s="236">
        <v>0</v>
      </c>
      <c r="I23" s="236">
        <v>0</v>
      </c>
      <c r="J23" s="258">
        <v>744949633</v>
      </c>
      <c r="K23" s="258">
        <v>1281128000</v>
      </c>
      <c r="L23" s="256" t="s">
        <v>189</v>
      </c>
      <c r="M23" s="256" t="s">
        <v>189</v>
      </c>
      <c r="N23" s="259">
        <v>0</v>
      </c>
      <c r="O23" s="259">
        <v>22198000</v>
      </c>
      <c r="P23" s="259">
        <v>279435000</v>
      </c>
      <c r="Q23" s="263">
        <v>271958000</v>
      </c>
      <c r="R23" s="262">
        <v>115606800</v>
      </c>
      <c r="S23" s="262">
        <v>61800000</v>
      </c>
      <c r="T23" s="382"/>
      <c r="U23" s="382">
        <v>-6048167</v>
      </c>
      <c r="V23" s="382"/>
      <c r="W23" s="262">
        <v>-76526000</v>
      </c>
      <c r="X23" s="262"/>
      <c r="Y23" s="262">
        <v>-25492500</v>
      </c>
      <c r="Z23" s="381">
        <f t="shared" si="0"/>
        <v>642931133</v>
      </c>
      <c r="AA23" s="234">
        <f t="shared" ref="AA23" si="4">+Z23/J23</f>
        <v>0.86305315758172874</v>
      </c>
      <c r="AB23" s="234">
        <f>+Z23/F23</f>
        <v>0.31732798513155491</v>
      </c>
    </row>
    <row r="24" spans="2:28" s="238" customFormat="1" ht="27.75" customHeight="1" x14ac:dyDescent="0.2">
      <c r="B24" s="458"/>
      <c r="C24" s="459"/>
      <c r="D24" s="458"/>
      <c r="E24" s="43" t="s">
        <v>193</v>
      </c>
      <c r="F24" s="235">
        <f>SUM(G24:K24)</f>
        <v>0</v>
      </c>
      <c r="G24" s="237">
        <v>0</v>
      </c>
      <c r="H24" s="237">
        <v>0</v>
      </c>
      <c r="I24" s="237">
        <v>0</v>
      </c>
      <c r="J24" s="258"/>
      <c r="K24" s="258"/>
      <c r="L24" s="260"/>
      <c r="M24" s="261">
        <f>+J24-L24</f>
        <v>0</v>
      </c>
      <c r="N24" s="262"/>
      <c r="O24" s="263"/>
      <c r="P24" s="263"/>
      <c r="Q24" s="262"/>
      <c r="R24" s="262"/>
      <c r="S24" s="262"/>
      <c r="T24" s="262"/>
      <c r="U24" s="262"/>
      <c r="V24" s="262"/>
      <c r="W24" s="262"/>
      <c r="X24" s="262"/>
      <c r="Y24" s="262"/>
      <c r="Z24" s="381">
        <f t="shared" si="0"/>
        <v>0</v>
      </c>
      <c r="AA24" s="234">
        <v>0</v>
      </c>
      <c r="AB24" s="234">
        <v>0</v>
      </c>
    </row>
    <row r="25" spans="2:28" s="238" customFormat="1" ht="27.75" customHeight="1" x14ac:dyDescent="0.2">
      <c r="B25" s="458">
        <v>5</v>
      </c>
      <c r="C25" s="459" t="str">
        <f>+'Sección 1. Metas - Magnitud'!I27</f>
        <v>5. Soportar el 100% de las acciones propias de la Dirección de Gestión de Cobro</v>
      </c>
      <c r="D25" s="458" t="s">
        <v>57</v>
      </c>
      <c r="E25" s="42" t="s">
        <v>188</v>
      </c>
      <c r="F25" s="232">
        <v>1</v>
      </c>
      <c r="G25" s="233">
        <v>0</v>
      </c>
      <c r="H25" s="233">
        <v>0</v>
      </c>
      <c r="I25" s="233">
        <v>0</v>
      </c>
      <c r="J25" s="255">
        <v>1</v>
      </c>
      <c r="K25" s="255">
        <v>1</v>
      </c>
      <c r="L25" s="256" t="s">
        <v>189</v>
      </c>
      <c r="M25" s="256" t="s">
        <v>189</v>
      </c>
      <c r="N25" s="257">
        <f>+'Sección 1. Metas - Magnitud'!L27</f>
        <v>0</v>
      </c>
      <c r="O25" s="257">
        <f>+'Sección 1. Metas - Magnitud'!M27</f>
        <v>0</v>
      </c>
      <c r="P25" s="257">
        <f>+'Sección 1. Metas - Magnitud'!N27</f>
        <v>0.3</v>
      </c>
      <c r="Q25" s="257">
        <f>+'Sección 1. Metas - Magnitud'!O27</f>
        <v>0</v>
      </c>
      <c r="R25" s="257">
        <f>+'Sección 1. Metas - Magnitud'!P27</f>
        <v>0</v>
      </c>
      <c r="S25" s="257">
        <f>+'Sección 1. Metas - Magnitud'!Q27</f>
        <v>0.43</v>
      </c>
      <c r="T25" s="257">
        <f>+'Sección 1. Metas - Magnitud'!R27</f>
        <v>0</v>
      </c>
      <c r="U25" s="257">
        <f>+'Sección 1. Metas - Magnitud'!S27</f>
        <v>0</v>
      </c>
      <c r="V25" s="257">
        <f>+'Sección 1. Metas - Magnitud'!T27</f>
        <v>0</v>
      </c>
      <c r="W25" s="257">
        <f>+'Sección 1. Metas - Magnitud'!U27</f>
        <v>0</v>
      </c>
      <c r="X25" s="257">
        <f>+'Sección 1. Metas - Magnitud'!V27</f>
        <v>0</v>
      </c>
      <c r="Y25" s="257">
        <f>+'Sección 1. Metas - Magnitud'!W27</f>
        <v>0.27</v>
      </c>
      <c r="Z25" s="383">
        <f>SUM(N25:Y25)</f>
        <v>1</v>
      </c>
      <c r="AA25" s="234">
        <f>+Z25/J25</f>
        <v>1</v>
      </c>
      <c r="AB25" s="234">
        <f>+AVERAGE(Z25,0)/F25</f>
        <v>0.5</v>
      </c>
    </row>
    <row r="26" spans="2:28" s="238" customFormat="1" ht="27.75" customHeight="1" x14ac:dyDescent="0.2">
      <c r="B26" s="458"/>
      <c r="C26" s="459"/>
      <c r="D26" s="458"/>
      <c r="E26" s="43" t="s">
        <v>192</v>
      </c>
      <c r="F26" s="235">
        <f>SUM(G26:K26)</f>
        <v>23431471144</v>
      </c>
      <c r="G26" s="236">
        <v>0</v>
      </c>
      <c r="H26" s="236">
        <v>0</v>
      </c>
      <c r="I26" s="236">
        <v>0</v>
      </c>
      <c r="J26" s="258">
        <v>10482881144</v>
      </c>
      <c r="K26" s="258">
        <v>12948590000</v>
      </c>
      <c r="L26" s="256" t="s">
        <v>189</v>
      </c>
      <c r="M26" s="256" t="s">
        <v>189</v>
      </c>
      <c r="N26" s="259">
        <v>0</v>
      </c>
      <c r="O26" s="259">
        <v>651223585</v>
      </c>
      <c r="P26" s="259">
        <v>1157607000</v>
      </c>
      <c r="Q26" s="262">
        <v>3904892586</v>
      </c>
      <c r="R26" s="262">
        <v>3050287413</v>
      </c>
      <c r="S26" s="262">
        <v>1353195000</v>
      </c>
      <c r="T26" s="382">
        <v>600000</v>
      </c>
      <c r="U26" s="382">
        <v>1154656</v>
      </c>
      <c r="V26" s="382"/>
      <c r="W26" s="262">
        <v>310049281</v>
      </c>
      <c r="X26" s="262">
        <v>-159356033</v>
      </c>
      <c r="Y26" s="262">
        <v>-40848500</v>
      </c>
      <c r="Z26" s="381">
        <f t="shared" si="0"/>
        <v>10228804988</v>
      </c>
      <c r="AA26" s="234">
        <f t="shared" ref="AA26" si="5">+Z26/J26</f>
        <v>0.97576275524735645</v>
      </c>
      <c r="AB26" s="234">
        <f>+Z26/F26</f>
        <v>0.43654130486037568</v>
      </c>
    </row>
    <row r="27" spans="2:28" s="238" customFormat="1" ht="27.75" customHeight="1" x14ac:dyDescent="0.2">
      <c r="B27" s="458"/>
      <c r="C27" s="459"/>
      <c r="D27" s="458"/>
      <c r="E27" s="43" t="s">
        <v>193</v>
      </c>
      <c r="F27" s="235">
        <f>SUM(G27:K27)</f>
        <v>0</v>
      </c>
      <c r="G27" s="237">
        <v>0</v>
      </c>
      <c r="H27" s="237">
        <v>0</v>
      </c>
      <c r="I27" s="237">
        <v>0</v>
      </c>
      <c r="J27" s="258"/>
      <c r="K27" s="258"/>
      <c r="L27" s="260"/>
      <c r="M27" s="261">
        <f>+J27-L27</f>
        <v>0</v>
      </c>
      <c r="N27" s="262"/>
      <c r="O27" s="263"/>
      <c r="P27" s="263"/>
      <c r="Q27" s="262"/>
      <c r="R27" s="262"/>
      <c r="S27" s="262"/>
      <c r="T27" s="262"/>
      <c r="U27" s="262"/>
      <c r="V27" s="262"/>
      <c r="W27" s="262"/>
      <c r="X27" s="262"/>
      <c r="Y27" s="262"/>
      <c r="Z27" s="381">
        <f t="shared" si="0"/>
        <v>0</v>
      </c>
      <c r="AA27" s="234">
        <v>0</v>
      </c>
      <c r="AB27" s="234">
        <v>0</v>
      </c>
    </row>
    <row r="28" spans="2:28" s="238" customFormat="1" ht="27.75" customHeight="1" x14ac:dyDescent="0.2">
      <c r="B28" s="458">
        <v>6</v>
      </c>
      <c r="C28" s="459" t="str">
        <f>+'Sección 1. Metas - Magnitud'!I30</f>
        <v xml:space="preserve">6. Realizar el 100% del pago de compromisos de vigencias anteriores fenecidas </v>
      </c>
      <c r="D28" s="458" t="s">
        <v>57</v>
      </c>
      <c r="E28" s="42" t="s">
        <v>188</v>
      </c>
      <c r="F28" s="232">
        <v>1</v>
      </c>
      <c r="G28" s="233">
        <v>0</v>
      </c>
      <c r="H28" s="233">
        <v>0</v>
      </c>
      <c r="I28" s="233">
        <v>0</v>
      </c>
      <c r="J28" s="255">
        <v>1</v>
      </c>
      <c r="K28" s="255">
        <v>0</v>
      </c>
      <c r="L28" s="256" t="s">
        <v>189</v>
      </c>
      <c r="M28" s="256" t="s">
        <v>189</v>
      </c>
      <c r="N28" s="257">
        <v>0</v>
      </c>
      <c r="O28" s="257">
        <v>0</v>
      </c>
      <c r="P28" s="257">
        <v>0</v>
      </c>
      <c r="Q28" s="257">
        <v>0</v>
      </c>
      <c r="R28" s="257">
        <v>0</v>
      </c>
      <c r="S28" s="257">
        <v>0</v>
      </c>
      <c r="T28" s="257"/>
      <c r="U28" s="257"/>
      <c r="V28" s="257">
        <v>1</v>
      </c>
      <c r="W28" s="257"/>
      <c r="X28" s="257"/>
      <c r="Y28" s="257"/>
      <c r="Z28" s="380">
        <v>1</v>
      </c>
      <c r="AA28" s="234">
        <f>+Z28/J28</f>
        <v>1</v>
      </c>
      <c r="AB28" s="234">
        <f>+AVERAGE(Z28,0)/F28</f>
        <v>0.5</v>
      </c>
    </row>
    <row r="29" spans="2:28" s="238" customFormat="1" ht="27.75" customHeight="1" x14ac:dyDescent="0.2">
      <c r="B29" s="458"/>
      <c r="C29" s="459"/>
      <c r="D29" s="458"/>
      <c r="E29" s="43" t="s">
        <v>192</v>
      </c>
      <c r="F29" s="235">
        <f>SUM(G29:K29)</f>
        <v>146160000</v>
      </c>
      <c r="G29" s="236">
        <v>0</v>
      </c>
      <c r="H29" s="236">
        <v>0</v>
      </c>
      <c r="I29" s="236">
        <v>0</v>
      </c>
      <c r="J29" s="258">
        <v>72000000</v>
      </c>
      <c r="K29" s="307">
        <v>74160000</v>
      </c>
      <c r="L29" s="256" t="s">
        <v>189</v>
      </c>
      <c r="M29" s="256" t="s">
        <v>189</v>
      </c>
      <c r="N29" s="259">
        <v>0</v>
      </c>
      <c r="O29" s="259">
        <v>0</v>
      </c>
      <c r="P29" s="259">
        <v>0</v>
      </c>
      <c r="Q29" s="262"/>
      <c r="R29" s="262"/>
      <c r="S29" s="262"/>
      <c r="T29" s="262"/>
      <c r="U29" s="382"/>
      <c r="V29" s="385">
        <v>72000000</v>
      </c>
      <c r="W29" s="262"/>
      <c r="X29" s="262"/>
      <c r="Y29" s="262"/>
      <c r="Z29" s="381">
        <f t="shared" si="0"/>
        <v>72000000</v>
      </c>
      <c r="AA29" s="234">
        <f t="shared" ref="AA29" si="6">+Z29/J29</f>
        <v>1</v>
      </c>
      <c r="AB29" s="234">
        <f>+Z29/F29</f>
        <v>0.49261083743842365</v>
      </c>
    </row>
    <row r="30" spans="2:28" s="238" customFormat="1" ht="27.75" customHeight="1" x14ac:dyDescent="0.2">
      <c r="B30" s="458"/>
      <c r="C30" s="459"/>
      <c r="D30" s="458"/>
      <c r="E30" s="43" t="s">
        <v>193</v>
      </c>
      <c r="F30" s="235">
        <f>SUM(G30:K30)</f>
        <v>0</v>
      </c>
      <c r="G30" s="237">
        <v>0</v>
      </c>
      <c r="H30" s="237">
        <v>0</v>
      </c>
      <c r="I30" s="237">
        <v>0</v>
      </c>
      <c r="J30" s="258"/>
      <c r="K30" s="258"/>
      <c r="L30" s="260"/>
      <c r="M30" s="261">
        <f>+J30-L30</f>
        <v>0</v>
      </c>
      <c r="N30" s="262"/>
      <c r="O30" s="263"/>
      <c r="P30" s="263"/>
      <c r="Q30" s="262"/>
      <c r="R30" s="262"/>
      <c r="S30" s="262"/>
      <c r="T30" s="262"/>
      <c r="U30" s="262"/>
      <c r="V30" s="262"/>
      <c r="W30" s="262"/>
      <c r="X30" s="262"/>
      <c r="Y30" s="262"/>
      <c r="Z30" s="381">
        <f t="shared" si="0"/>
        <v>0</v>
      </c>
      <c r="AA30" s="234">
        <v>0</v>
      </c>
      <c r="AB30" s="234">
        <v>0</v>
      </c>
    </row>
    <row r="31" spans="2:28" s="238" customFormat="1" ht="38.25" x14ac:dyDescent="0.2">
      <c r="B31" s="44"/>
      <c r="C31" s="244"/>
      <c r="D31" s="44"/>
      <c r="E31" s="45" t="s">
        <v>194</v>
      </c>
      <c r="F31" s="245">
        <f>+F14+F17+F20+F23+F26+F29</f>
        <v>30336195360</v>
      </c>
      <c r="G31" s="245">
        <f t="shared" ref="G31:K31" si="7">+G14+G17+G20+G23+G26+G29</f>
        <v>0</v>
      </c>
      <c r="H31" s="245">
        <f t="shared" si="7"/>
        <v>0</v>
      </c>
      <c r="I31" s="245">
        <f t="shared" si="7"/>
        <v>0</v>
      </c>
      <c r="J31" s="265">
        <f t="shared" si="7"/>
        <v>13698463360</v>
      </c>
      <c r="K31" s="265">
        <f t="shared" si="7"/>
        <v>16637732000</v>
      </c>
      <c r="L31" s="266" t="s">
        <v>189</v>
      </c>
      <c r="M31" s="266" t="s">
        <v>189</v>
      </c>
      <c r="N31" s="265">
        <f>+N14+N17+N20+N23+N26+N29</f>
        <v>0</v>
      </c>
      <c r="O31" s="265">
        <f t="shared" ref="O31:Z31" si="8">+O14+O17+O20+O23+O26+O29</f>
        <v>695361585</v>
      </c>
      <c r="P31" s="265">
        <f t="shared" si="8"/>
        <v>2376263100</v>
      </c>
      <c r="Q31" s="265">
        <f t="shared" si="8"/>
        <v>5478053586</v>
      </c>
      <c r="R31" s="265">
        <f t="shared" si="8"/>
        <v>3164819213</v>
      </c>
      <c r="S31" s="265">
        <f t="shared" si="8"/>
        <v>1555135400</v>
      </c>
      <c r="T31" s="265">
        <f t="shared" si="8"/>
        <v>600000</v>
      </c>
      <c r="U31" s="265">
        <f t="shared" si="8"/>
        <v>-7690428</v>
      </c>
      <c r="V31" s="265">
        <f t="shared" si="8"/>
        <v>72000000</v>
      </c>
      <c r="W31" s="265">
        <f t="shared" si="8"/>
        <v>233523281</v>
      </c>
      <c r="X31" s="265">
        <f t="shared" si="8"/>
        <v>-159356033</v>
      </c>
      <c r="Y31" s="265">
        <f t="shared" si="8"/>
        <v>-66341000</v>
      </c>
      <c r="Z31" s="265">
        <f t="shared" si="8"/>
        <v>13342368704</v>
      </c>
      <c r="AA31" s="234">
        <f t="shared" ref="AA31" si="9">+Z31/J31</f>
        <v>0.97400477362739757</v>
      </c>
      <c r="AB31" s="234">
        <f>+Z31/F31</f>
        <v>0.43981681109532517</v>
      </c>
    </row>
    <row r="32" spans="2:28" s="238" customFormat="1" ht="38.25" x14ac:dyDescent="0.2">
      <c r="B32" s="44"/>
      <c r="C32" s="243"/>
      <c r="D32" s="44"/>
      <c r="E32" s="45" t="s">
        <v>195</v>
      </c>
      <c r="F32" s="246">
        <f>+F15+F18+F21+F24+F27+F30</f>
        <v>0</v>
      </c>
      <c r="G32" s="246">
        <f t="shared" ref="G32:K32" si="10">+G15+G18+G21+G24+G27+G30</f>
        <v>0</v>
      </c>
      <c r="H32" s="246">
        <f t="shared" si="10"/>
        <v>0</v>
      </c>
      <c r="I32" s="246">
        <f t="shared" si="10"/>
        <v>0</v>
      </c>
      <c r="J32" s="267">
        <f>+J15+J18+J21+J24+J27+J30</f>
        <v>0</v>
      </c>
      <c r="K32" s="267">
        <f t="shared" si="10"/>
        <v>0</v>
      </c>
      <c r="L32" s="268"/>
      <c r="M32" s="269">
        <f>+J32-L32</f>
        <v>0</v>
      </c>
      <c r="N32" s="267">
        <f>+N15+N18+N21+N24+N27+N30</f>
        <v>0</v>
      </c>
      <c r="O32" s="267">
        <f t="shared" ref="O32:Z32" si="11">+O15+O18+O21+O24+O27+O30</f>
        <v>0</v>
      </c>
      <c r="P32" s="267">
        <f t="shared" si="11"/>
        <v>0</v>
      </c>
      <c r="Q32" s="267">
        <f t="shared" si="11"/>
        <v>0</v>
      </c>
      <c r="R32" s="267">
        <f t="shared" si="11"/>
        <v>0</v>
      </c>
      <c r="S32" s="267">
        <f t="shared" si="11"/>
        <v>0</v>
      </c>
      <c r="T32" s="267">
        <f t="shared" si="11"/>
        <v>0</v>
      </c>
      <c r="U32" s="267">
        <f t="shared" si="11"/>
        <v>0</v>
      </c>
      <c r="V32" s="267">
        <f t="shared" si="11"/>
        <v>0</v>
      </c>
      <c r="W32" s="267">
        <f t="shared" si="11"/>
        <v>0</v>
      </c>
      <c r="X32" s="267">
        <f t="shared" si="11"/>
        <v>0</v>
      </c>
      <c r="Y32" s="267">
        <f t="shared" si="11"/>
        <v>0</v>
      </c>
      <c r="Z32" s="267">
        <f t="shared" si="11"/>
        <v>0</v>
      </c>
      <c r="AA32" s="234">
        <v>0</v>
      </c>
      <c r="AB32" s="234">
        <v>0</v>
      </c>
    </row>
    <row r="33" spans="9:26" s="238" customFormat="1" ht="12.75" x14ac:dyDescent="0.2">
      <c r="I33" s="239"/>
    </row>
    <row r="34" spans="9:26" x14ac:dyDescent="0.25">
      <c r="I34" s="240"/>
      <c r="Z34" s="241"/>
    </row>
    <row r="35" spans="9:26" x14ac:dyDescent="0.25">
      <c r="I35" s="240"/>
    </row>
  </sheetData>
  <sheetProtection sheet="1" formatCells="0" formatColumns="0" formatRows="0"/>
  <mergeCells count="35">
    <mergeCell ref="B16:B18"/>
    <mergeCell ref="B13:B15"/>
    <mergeCell ref="B22:B24"/>
    <mergeCell ref="C22:C24"/>
    <mergeCell ref="D22:D24"/>
    <mergeCell ref="B19:B21"/>
    <mergeCell ref="C19:C21"/>
    <mergeCell ref="D19:D21"/>
    <mergeCell ref="C16:C18"/>
    <mergeCell ref="D16:D18"/>
    <mergeCell ref="C13:C15"/>
    <mergeCell ref="D13:D15"/>
    <mergeCell ref="B28:B30"/>
    <mergeCell ref="C28:C30"/>
    <mergeCell ref="D28:D30"/>
    <mergeCell ref="B25:B27"/>
    <mergeCell ref="C25:C27"/>
    <mergeCell ref="D25:D27"/>
    <mergeCell ref="B9:C9"/>
    <mergeCell ref="D9:F9"/>
    <mergeCell ref="B11:M11"/>
    <mergeCell ref="N11:Z11"/>
    <mergeCell ref="AA11:AB11"/>
    <mergeCell ref="A1:B4"/>
    <mergeCell ref="C1:T1"/>
    <mergeCell ref="C2:T2"/>
    <mergeCell ref="C3:T3"/>
    <mergeCell ref="C4:H4"/>
    <mergeCell ref="I4:T4"/>
    <mergeCell ref="B6:C6"/>
    <mergeCell ref="D6:F6"/>
    <mergeCell ref="B7:C7"/>
    <mergeCell ref="D7:F7"/>
    <mergeCell ref="B8:C8"/>
    <mergeCell ref="D8:F8"/>
  </mergeCells>
  <pageMargins left="0.7" right="0.7" top="0.75" bottom="0.75" header="0.3" footer="0.3"/>
  <pageSetup paperSize="9" scale="3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O18"/>
  <sheetViews>
    <sheetView showGridLines="0" zoomScale="50" zoomScaleNormal="50" zoomScaleSheetLayoutView="80" workbookViewId="0">
      <selection activeCell="C3" sqref="C3:AE3"/>
    </sheetView>
  </sheetViews>
  <sheetFormatPr baseColWidth="10" defaultRowHeight="15" x14ac:dyDescent="0.25"/>
  <cols>
    <col min="1" max="1" width="15.85546875" style="19" customWidth="1"/>
    <col min="2" max="2" width="23.140625" style="19" customWidth="1"/>
    <col min="3" max="3" width="16.140625" style="19" customWidth="1"/>
    <col min="4" max="4" width="16.42578125" style="46" customWidth="1"/>
    <col min="5" max="5" width="17.42578125" style="19" customWidth="1"/>
    <col min="6" max="7" width="17.140625" style="19" customWidth="1"/>
    <col min="8" max="8" width="16.5703125" style="19" customWidth="1"/>
    <col min="9" max="9" width="18.140625" style="19" customWidth="1"/>
    <col min="10" max="14" width="13.85546875" style="19" customWidth="1"/>
    <col min="15" max="16" width="6.5703125" style="19" customWidth="1"/>
    <col min="17" max="17" width="7" style="19" customWidth="1"/>
    <col min="18" max="26" width="6.5703125" style="19" customWidth="1"/>
    <col min="27" max="27" width="11.5703125" style="19" customWidth="1"/>
    <col min="28" max="28" width="14.85546875" style="19" customWidth="1"/>
    <col min="29" max="29" width="14.42578125" style="19" customWidth="1"/>
    <col min="30" max="30" width="63.140625" style="19" customWidth="1"/>
    <col min="31" max="32" width="33.42578125" style="19" customWidth="1"/>
    <col min="33" max="256" width="11.42578125" style="19"/>
    <col min="257" max="257" width="15.85546875" style="19" customWidth="1"/>
    <col min="258" max="258" width="23.140625" style="19" customWidth="1"/>
    <col min="259" max="259" width="16.140625" style="19" customWidth="1"/>
    <col min="260" max="260" width="16.42578125" style="19" customWidth="1"/>
    <col min="261" max="261" width="17.42578125" style="19" customWidth="1"/>
    <col min="262" max="263" width="17.140625" style="19" customWidth="1"/>
    <col min="264" max="264" width="16.5703125" style="19" customWidth="1"/>
    <col min="265" max="265" width="18.140625" style="19" customWidth="1"/>
    <col min="266" max="270" width="13.85546875" style="19" customWidth="1"/>
    <col min="271" max="272" width="6.5703125" style="19" customWidth="1"/>
    <col min="273" max="273" width="7" style="19" customWidth="1"/>
    <col min="274" max="282" width="6.5703125" style="19" customWidth="1"/>
    <col min="283" max="283" width="11.5703125" style="19" customWidth="1"/>
    <col min="284" max="284" width="14.85546875" style="19" customWidth="1"/>
    <col min="285" max="285" width="14.42578125" style="19" customWidth="1"/>
    <col min="286" max="286" width="63.140625" style="19" customWidth="1"/>
    <col min="287" max="288" width="33.42578125" style="19" customWidth="1"/>
    <col min="289" max="512" width="11.42578125" style="19"/>
    <col min="513" max="513" width="15.85546875" style="19" customWidth="1"/>
    <col min="514" max="514" width="23.140625" style="19" customWidth="1"/>
    <col min="515" max="515" width="16.140625" style="19" customWidth="1"/>
    <col min="516" max="516" width="16.42578125" style="19" customWidth="1"/>
    <col min="517" max="517" width="17.42578125" style="19" customWidth="1"/>
    <col min="518" max="519" width="17.140625" style="19" customWidth="1"/>
    <col min="520" max="520" width="16.5703125" style="19" customWidth="1"/>
    <col min="521" max="521" width="18.140625" style="19" customWidth="1"/>
    <col min="522" max="526" width="13.85546875" style="19" customWidth="1"/>
    <col min="527" max="528" width="6.5703125" style="19" customWidth="1"/>
    <col min="529" max="529" width="7" style="19" customWidth="1"/>
    <col min="530" max="538" width="6.5703125" style="19" customWidth="1"/>
    <col min="539" max="539" width="11.5703125" style="19" customWidth="1"/>
    <col min="540" max="540" width="14.85546875" style="19" customWidth="1"/>
    <col min="541" max="541" width="14.42578125" style="19" customWidth="1"/>
    <col min="542" max="542" width="63.140625" style="19" customWidth="1"/>
    <col min="543" max="544" width="33.42578125" style="19" customWidth="1"/>
    <col min="545" max="768" width="11.42578125" style="19"/>
    <col min="769" max="769" width="15.85546875" style="19" customWidth="1"/>
    <col min="770" max="770" width="23.140625" style="19" customWidth="1"/>
    <col min="771" max="771" width="16.140625" style="19" customWidth="1"/>
    <col min="772" max="772" width="16.42578125" style="19" customWidth="1"/>
    <col min="773" max="773" width="17.42578125" style="19" customWidth="1"/>
    <col min="774" max="775" width="17.140625" style="19" customWidth="1"/>
    <col min="776" max="776" width="16.5703125" style="19" customWidth="1"/>
    <col min="777" max="777" width="18.140625" style="19" customWidth="1"/>
    <col min="778" max="782" width="13.85546875" style="19" customWidth="1"/>
    <col min="783" max="784" width="6.5703125" style="19" customWidth="1"/>
    <col min="785" max="785" width="7" style="19" customWidth="1"/>
    <col min="786" max="794" width="6.5703125" style="19" customWidth="1"/>
    <col min="795" max="795" width="11.5703125" style="19" customWidth="1"/>
    <col min="796" max="796" width="14.85546875" style="19" customWidth="1"/>
    <col min="797" max="797" width="14.42578125" style="19" customWidth="1"/>
    <col min="798" max="798" width="63.140625" style="19" customWidth="1"/>
    <col min="799" max="800" width="33.42578125" style="19" customWidth="1"/>
    <col min="801" max="1024" width="11.42578125" style="19"/>
    <col min="1025" max="1025" width="15.85546875" style="19" customWidth="1"/>
    <col min="1026" max="1026" width="23.140625" style="19" customWidth="1"/>
    <col min="1027" max="1027" width="16.140625" style="19" customWidth="1"/>
    <col min="1028" max="1028" width="16.42578125" style="19" customWidth="1"/>
    <col min="1029" max="1029" width="17.42578125" style="19" customWidth="1"/>
    <col min="1030" max="1031" width="17.140625" style="19" customWidth="1"/>
    <col min="1032" max="1032" width="16.5703125" style="19" customWidth="1"/>
    <col min="1033" max="1033" width="18.140625" style="19" customWidth="1"/>
    <col min="1034" max="1038" width="13.85546875" style="19" customWidth="1"/>
    <col min="1039" max="1040" width="6.5703125" style="19" customWidth="1"/>
    <col min="1041" max="1041" width="7" style="19" customWidth="1"/>
    <col min="1042" max="1050" width="6.5703125" style="19" customWidth="1"/>
    <col min="1051" max="1051" width="11.5703125" style="19" customWidth="1"/>
    <col min="1052" max="1052" width="14.85546875" style="19" customWidth="1"/>
    <col min="1053" max="1053" width="14.42578125" style="19" customWidth="1"/>
    <col min="1054" max="1054" width="63.140625" style="19" customWidth="1"/>
    <col min="1055" max="1056" width="33.42578125" style="19" customWidth="1"/>
    <col min="1057" max="1280" width="11.42578125" style="19"/>
    <col min="1281" max="1281" width="15.85546875" style="19" customWidth="1"/>
    <col min="1282" max="1282" width="23.140625" style="19" customWidth="1"/>
    <col min="1283" max="1283" width="16.140625" style="19" customWidth="1"/>
    <col min="1284" max="1284" width="16.42578125" style="19" customWidth="1"/>
    <col min="1285" max="1285" width="17.42578125" style="19" customWidth="1"/>
    <col min="1286" max="1287" width="17.140625" style="19" customWidth="1"/>
    <col min="1288" max="1288" width="16.5703125" style="19" customWidth="1"/>
    <col min="1289" max="1289" width="18.140625" style="19" customWidth="1"/>
    <col min="1290" max="1294" width="13.85546875" style="19" customWidth="1"/>
    <col min="1295" max="1296" width="6.5703125" style="19" customWidth="1"/>
    <col min="1297" max="1297" width="7" style="19" customWidth="1"/>
    <col min="1298" max="1306" width="6.5703125" style="19" customWidth="1"/>
    <col min="1307" max="1307" width="11.5703125" style="19" customWidth="1"/>
    <col min="1308" max="1308" width="14.85546875" style="19" customWidth="1"/>
    <col min="1309" max="1309" width="14.42578125" style="19" customWidth="1"/>
    <col min="1310" max="1310" width="63.140625" style="19" customWidth="1"/>
    <col min="1311" max="1312" width="33.42578125" style="19" customWidth="1"/>
    <col min="1313" max="1536" width="11.42578125" style="19"/>
    <col min="1537" max="1537" width="15.85546875" style="19" customWidth="1"/>
    <col min="1538" max="1538" width="23.140625" style="19" customWidth="1"/>
    <col min="1539" max="1539" width="16.140625" style="19" customWidth="1"/>
    <col min="1540" max="1540" width="16.42578125" style="19" customWidth="1"/>
    <col min="1541" max="1541" width="17.42578125" style="19" customWidth="1"/>
    <col min="1542" max="1543" width="17.140625" style="19" customWidth="1"/>
    <col min="1544" max="1544" width="16.5703125" style="19" customWidth="1"/>
    <col min="1545" max="1545" width="18.140625" style="19" customWidth="1"/>
    <col min="1546" max="1550" width="13.85546875" style="19" customWidth="1"/>
    <col min="1551" max="1552" width="6.5703125" style="19" customWidth="1"/>
    <col min="1553" max="1553" width="7" style="19" customWidth="1"/>
    <col min="1554" max="1562" width="6.5703125" style="19" customWidth="1"/>
    <col min="1563" max="1563" width="11.5703125" style="19" customWidth="1"/>
    <col min="1564" max="1564" width="14.85546875" style="19" customWidth="1"/>
    <col min="1565" max="1565" width="14.42578125" style="19" customWidth="1"/>
    <col min="1566" max="1566" width="63.140625" style="19" customWidth="1"/>
    <col min="1567" max="1568" width="33.42578125" style="19" customWidth="1"/>
    <col min="1569" max="1792" width="11.42578125" style="19"/>
    <col min="1793" max="1793" width="15.85546875" style="19" customWidth="1"/>
    <col min="1794" max="1794" width="23.140625" style="19" customWidth="1"/>
    <col min="1795" max="1795" width="16.140625" style="19" customWidth="1"/>
    <col min="1796" max="1796" width="16.42578125" style="19" customWidth="1"/>
    <col min="1797" max="1797" width="17.42578125" style="19" customWidth="1"/>
    <col min="1798" max="1799" width="17.140625" style="19" customWidth="1"/>
    <col min="1800" max="1800" width="16.5703125" style="19" customWidth="1"/>
    <col min="1801" max="1801" width="18.140625" style="19" customWidth="1"/>
    <col min="1802" max="1806" width="13.85546875" style="19" customWidth="1"/>
    <col min="1807" max="1808" width="6.5703125" style="19" customWidth="1"/>
    <col min="1809" max="1809" width="7" style="19" customWidth="1"/>
    <col min="1810" max="1818" width="6.5703125" style="19" customWidth="1"/>
    <col min="1819" max="1819" width="11.5703125" style="19" customWidth="1"/>
    <col min="1820" max="1820" width="14.85546875" style="19" customWidth="1"/>
    <col min="1821" max="1821" width="14.42578125" style="19" customWidth="1"/>
    <col min="1822" max="1822" width="63.140625" style="19" customWidth="1"/>
    <col min="1823" max="1824" width="33.42578125" style="19" customWidth="1"/>
    <col min="1825" max="2048" width="11.42578125" style="19"/>
    <col min="2049" max="2049" width="15.85546875" style="19" customWidth="1"/>
    <col min="2050" max="2050" width="23.140625" style="19" customWidth="1"/>
    <col min="2051" max="2051" width="16.140625" style="19" customWidth="1"/>
    <col min="2052" max="2052" width="16.42578125" style="19" customWidth="1"/>
    <col min="2053" max="2053" width="17.42578125" style="19" customWidth="1"/>
    <col min="2054" max="2055" width="17.140625" style="19" customWidth="1"/>
    <col min="2056" max="2056" width="16.5703125" style="19" customWidth="1"/>
    <col min="2057" max="2057" width="18.140625" style="19" customWidth="1"/>
    <col min="2058" max="2062" width="13.85546875" style="19" customWidth="1"/>
    <col min="2063" max="2064" width="6.5703125" style="19" customWidth="1"/>
    <col min="2065" max="2065" width="7" style="19" customWidth="1"/>
    <col min="2066" max="2074" width="6.5703125" style="19" customWidth="1"/>
    <col min="2075" max="2075" width="11.5703125" style="19" customWidth="1"/>
    <col min="2076" max="2076" width="14.85546875" style="19" customWidth="1"/>
    <col min="2077" max="2077" width="14.42578125" style="19" customWidth="1"/>
    <col min="2078" max="2078" width="63.140625" style="19" customWidth="1"/>
    <col min="2079" max="2080" width="33.42578125" style="19" customWidth="1"/>
    <col min="2081" max="2304" width="11.42578125" style="19"/>
    <col min="2305" max="2305" width="15.85546875" style="19" customWidth="1"/>
    <col min="2306" max="2306" width="23.140625" style="19" customWidth="1"/>
    <col min="2307" max="2307" width="16.140625" style="19" customWidth="1"/>
    <col min="2308" max="2308" width="16.42578125" style="19" customWidth="1"/>
    <col min="2309" max="2309" width="17.42578125" style="19" customWidth="1"/>
    <col min="2310" max="2311" width="17.140625" style="19" customWidth="1"/>
    <col min="2312" max="2312" width="16.5703125" style="19" customWidth="1"/>
    <col min="2313" max="2313" width="18.140625" style="19" customWidth="1"/>
    <col min="2314" max="2318" width="13.85546875" style="19" customWidth="1"/>
    <col min="2319" max="2320" width="6.5703125" style="19" customWidth="1"/>
    <col min="2321" max="2321" width="7" style="19" customWidth="1"/>
    <col min="2322" max="2330" width="6.5703125" style="19" customWidth="1"/>
    <col min="2331" max="2331" width="11.5703125" style="19" customWidth="1"/>
    <col min="2332" max="2332" width="14.85546875" style="19" customWidth="1"/>
    <col min="2333" max="2333" width="14.42578125" style="19" customWidth="1"/>
    <col min="2334" max="2334" width="63.140625" style="19" customWidth="1"/>
    <col min="2335" max="2336" width="33.42578125" style="19" customWidth="1"/>
    <col min="2337" max="2560" width="11.42578125" style="19"/>
    <col min="2561" max="2561" width="15.85546875" style="19" customWidth="1"/>
    <col min="2562" max="2562" width="23.140625" style="19" customWidth="1"/>
    <col min="2563" max="2563" width="16.140625" style="19" customWidth="1"/>
    <col min="2564" max="2564" width="16.42578125" style="19" customWidth="1"/>
    <col min="2565" max="2565" width="17.42578125" style="19" customWidth="1"/>
    <col min="2566" max="2567" width="17.140625" style="19" customWidth="1"/>
    <col min="2568" max="2568" width="16.5703125" style="19" customWidth="1"/>
    <col min="2569" max="2569" width="18.140625" style="19" customWidth="1"/>
    <col min="2570" max="2574" width="13.85546875" style="19" customWidth="1"/>
    <col min="2575" max="2576" width="6.5703125" style="19" customWidth="1"/>
    <col min="2577" max="2577" width="7" style="19" customWidth="1"/>
    <col min="2578" max="2586" width="6.5703125" style="19" customWidth="1"/>
    <col min="2587" max="2587" width="11.5703125" style="19" customWidth="1"/>
    <col min="2588" max="2588" width="14.85546875" style="19" customWidth="1"/>
    <col min="2589" max="2589" width="14.42578125" style="19" customWidth="1"/>
    <col min="2590" max="2590" width="63.140625" style="19" customWidth="1"/>
    <col min="2591" max="2592" width="33.42578125" style="19" customWidth="1"/>
    <col min="2593" max="2816" width="11.42578125" style="19"/>
    <col min="2817" max="2817" width="15.85546875" style="19" customWidth="1"/>
    <col min="2818" max="2818" width="23.140625" style="19" customWidth="1"/>
    <col min="2819" max="2819" width="16.140625" style="19" customWidth="1"/>
    <col min="2820" max="2820" width="16.42578125" style="19" customWidth="1"/>
    <col min="2821" max="2821" width="17.42578125" style="19" customWidth="1"/>
    <col min="2822" max="2823" width="17.140625" style="19" customWidth="1"/>
    <col min="2824" max="2824" width="16.5703125" style="19" customWidth="1"/>
    <col min="2825" max="2825" width="18.140625" style="19" customWidth="1"/>
    <col min="2826" max="2830" width="13.85546875" style="19" customWidth="1"/>
    <col min="2831" max="2832" width="6.5703125" style="19" customWidth="1"/>
    <col min="2833" max="2833" width="7" style="19" customWidth="1"/>
    <col min="2834" max="2842" width="6.5703125" style="19" customWidth="1"/>
    <col min="2843" max="2843" width="11.5703125" style="19" customWidth="1"/>
    <col min="2844" max="2844" width="14.85546875" style="19" customWidth="1"/>
    <col min="2845" max="2845" width="14.42578125" style="19" customWidth="1"/>
    <col min="2846" max="2846" width="63.140625" style="19" customWidth="1"/>
    <col min="2847" max="2848" width="33.42578125" style="19" customWidth="1"/>
    <col min="2849" max="3072" width="11.42578125" style="19"/>
    <col min="3073" max="3073" width="15.85546875" style="19" customWidth="1"/>
    <col min="3074" max="3074" width="23.140625" style="19" customWidth="1"/>
    <col min="3075" max="3075" width="16.140625" style="19" customWidth="1"/>
    <col min="3076" max="3076" width="16.42578125" style="19" customWidth="1"/>
    <col min="3077" max="3077" width="17.42578125" style="19" customWidth="1"/>
    <col min="3078" max="3079" width="17.140625" style="19" customWidth="1"/>
    <col min="3080" max="3080" width="16.5703125" style="19" customWidth="1"/>
    <col min="3081" max="3081" width="18.140625" style="19" customWidth="1"/>
    <col min="3082" max="3086" width="13.85546875" style="19" customWidth="1"/>
    <col min="3087" max="3088" width="6.5703125" style="19" customWidth="1"/>
    <col min="3089" max="3089" width="7" style="19" customWidth="1"/>
    <col min="3090" max="3098" width="6.5703125" style="19" customWidth="1"/>
    <col min="3099" max="3099" width="11.5703125" style="19" customWidth="1"/>
    <col min="3100" max="3100" width="14.85546875" style="19" customWidth="1"/>
    <col min="3101" max="3101" width="14.42578125" style="19" customWidth="1"/>
    <col min="3102" max="3102" width="63.140625" style="19" customWidth="1"/>
    <col min="3103" max="3104" width="33.42578125" style="19" customWidth="1"/>
    <col min="3105" max="3328" width="11.42578125" style="19"/>
    <col min="3329" max="3329" width="15.85546875" style="19" customWidth="1"/>
    <col min="3330" max="3330" width="23.140625" style="19" customWidth="1"/>
    <col min="3331" max="3331" width="16.140625" style="19" customWidth="1"/>
    <col min="3332" max="3332" width="16.42578125" style="19" customWidth="1"/>
    <col min="3333" max="3333" width="17.42578125" style="19" customWidth="1"/>
    <col min="3334" max="3335" width="17.140625" style="19" customWidth="1"/>
    <col min="3336" max="3336" width="16.5703125" style="19" customWidth="1"/>
    <col min="3337" max="3337" width="18.140625" style="19" customWidth="1"/>
    <col min="3338" max="3342" width="13.85546875" style="19" customWidth="1"/>
    <col min="3343" max="3344" width="6.5703125" style="19" customWidth="1"/>
    <col min="3345" max="3345" width="7" style="19" customWidth="1"/>
    <col min="3346" max="3354" width="6.5703125" style="19" customWidth="1"/>
    <col min="3355" max="3355" width="11.5703125" style="19" customWidth="1"/>
    <col min="3356" max="3356" width="14.85546875" style="19" customWidth="1"/>
    <col min="3357" max="3357" width="14.42578125" style="19" customWidth="1"/>
    <col min="3358" max="3358" width="63.140625" style="19" customWidth="1"/>
    <col min="3359" max="3360" width="33.42578125" style="19" customWidth="1"/>
    <col min="3361" max="3584" width="11.42578125" style="19"/>
    <col min="3585" max="3585" width="15.85546875" style="19" customWidth="1"/>
    <col min="3586" max="3586" width="23.140625" style="19" customWidth="1"/>
    <col min="3587" max="3587" width="16.140625" style="19" customWidth="1"/>
    <col min="3588" max="3588" width="16.42578125" style="19" customWidth="1"/>
    <col min="3589" max="3589" width="17.42578125" style="19" customWidth="1"/>
    <col min="3590" max="3591" width="17.140625" style="19" customWidth="1"/>
    <col min="3592" max="3592" width="16.5703125" style="19" customWidth="1"/>
    <col min="3593" max="3593" width="18.140625" style="19" customWidth="1"/>
    <col min="3594" max="3598" width="13.85546875" style="19" customWidth="1"/>
    <col min="3599" max="3600" width="6.5703125" style="19" customWidth="1"/>
    <col min="3601" max="3601" width="7" style="19" customWidth="1"/>
    <col min="3602" max="3610" width="6.5703125" style="19" customWidth="1"/>
    <col min="3611" max="3611" width="11.5703125" style="19" customWidth="1"/>
    <col min="3612" max="3612" width="14.85546875" style="19" customWidth="1"/>
    <col min="3613" max="3613" width="14.42578125" style="19" customWidth="1"/>
    <col min="3614" max="3614" width="63.140625" style="19" customWidth="1"/>
    <col min="3615" max="3616" width="33.42578125" style="19" customWidth="1"/>
    <col min="3617" max="3840" width="11.42578125" style="19"/>
    <col min="3841" max="3841" width="15.85546875" style="19" customWidth="1"/>
    <col min="3842" max="3842" width="23.140625" style="19" customWidth="1"/>
    <col min="3843" max="3843" width="16.140625" style="19" customWidth="1"/>
    <col min="3844" max="3844" width="16.42578125" style="19" customWidth="1"/>
    <col min="3845" max="3845" width="17.42578125" style="19" customWidth="1"/>
    <col min="3846" max="3847" width="17.140625" style="19" customWidth="1"/>
    <col min="3848" max="3848" width="16.5703125" style="19" customWidth="1"/>
    <col min="3849" max="3849" width="18.140625" style="19" customWidth="1"/>
    <col min="3850" max="3854" width="13.85546875" style="19" customWidth="1"/>
    <col min="3855" max="3856" width="6.5703125" style="19" customWidth="1"/>
    <col min="3857" max="3857" width="7" style="19" customWidth="1"/>
    <col min="3858" max="3866" width="6.5703125" style="19" customWidth="1"/>
    <col min="3867" max="3867" width="11.5703125" style="19" customWidth="1"/>
    <col min="3868" max="3868" width="14.85546875" style="19" customWidth="1"/>
    <col min="3869" max="3869" width="14.42578125" style="19" customWidth="1"/>
    <col min="3870" max="3870" width="63.140625" style="19" customWidth="1"/>
    <col min="3871" max="3872" width="33.42578125" style="19" customWidth="1"/>
    <col min="3873" max="4096" width="11.42578125" style="19"/>
    <col min="4097" max="4097" width="15.85546875" style="19" customWidth="1"/>
    <col min="4098" max="4098" width="23.140625" style="19" customWidth="1"/>
    <col min="4099" max="4099" width="16.140625" style="19" customWidth="1"/>
    <col min="4100" max="4100" width="16.42578125" style="19" customWidth="1"/>
    <col min="4101" max="4101" width="17.42578125" style="19" customWidth="1"/>
    <col min="4102" max="4103" width="17.140625" style="19" customWidth="1"/>
    <col min="4104" max="4104" width="16.5703125" style="19" customWidth="1"/>
    <col min="4105" max="4105" width="18.140625" style="19" customWidth="1"/>
    <col min="4106" max="4110" width="13.85546875" style="19" customWidth="1"/>
    <col min="4111" max="4112" width="6.5703125" style="19" customWidth="1"/>
    <col min="4113" max="4113" width="7" style="19" customWidth="1"/>
    <col min="4114" max="4122" width="6.5703125" style="19" customWidth="1"/>
    <col min="4123" max="4123" width="11.5703125" style="19" customWidth="1"/>
    <col min="4124" max="4124" width="14.85546875" style="19" customWidth="1"/>
    <col min="4125" max="4125" width="14.42578125" style="19" customWidth="1"/>
    <col min="4126" max="4126" width="63.140625" style="19" customWidth="1"/>
    <col min="4127" max="4128" width="33.42578125" style="19" customWidth="1"/>
    <col min="4129" max="4352" width="11.42578125" style="19"/>
    <col min="4353" max="4353" width="15.85546875" style="19" customWidth="1"/>
    <col min="4354" max="4354" width="23.140625" style="19" customWidth="1"/>
    <col min="4355" max="4355" width="16.140625" style="19" customWidth="1"/>
    <col min="4356" max="4356" width="16.42578125" style="19" customWidth="1"/>
    <col min="4357" max="4357" width="17.42578125" style="19" customWidth="1"/>
    <col min="4358" max="4359" width="17.140625" style="19" customWidth="1"/>
    <col min="4360" max="4360" width="16.5703125" style="19" customWidth="1"/>
    <col min="4361" max="4361" width="18.140625" style="19" customWidth="1"/>
    <col min="4362" max="4366" width="13.85546875" style="19" customWidth="1"/>
    <col min="4367" max="4368" width="6.5703125" style="19" customWidth="1"/>
    <col min="4369" max="4369" width="7" style="19" customWidth="1"/>
    <col min="4370" max="4378" width="6.5703125" style="19" customWidth="1"/>
    <col min="4379" max="4379" width="11.5703125" style="19" customWidth="1"/>
    <col min="4380" max="4380" width="14.85546875" style="19" customWidth="1"/>
    <col min="4381" max="4381" width="14.42578125" style="19" customWidth="1"/>
    <col min="4382" max="4382" width="63.140625" style="19" customWidth="1"/>
    <col min="4383" max="4384" width="33.42578125" style="19" customWidth="1"/>
    <col min="4385" max="4608" width="11.42578125" style="19"/>
    <col min="4609" max="4609" width="15.85546875" style="19" customWidth="1"/>
    <col min="4610" max="4610" width="23.140625" style="19" customWidth="1"/>
    <col min="4611" max="4611" width="16.140625" style="19" customWidth="1"/>
    <col min="4612" max="4612" width="16.42578125" style="19" customWidth="1"/>
    <col min="4613" max="4613" width="17.42578125" style="19" customWidth="1"/>
    <col min="4614" max="4615" width="17.140625" style="19" customWidth="1"/>
    <col min="4616" max="4616" width="16.5703125" style="19" customWidth="1"/>
    <col min="4617" max="4617" width="18.140625" style="19" customWidth="1"/>
    <col min="4618" max="4622" width="13.85546875" style="19" customWidth="1"/>
    <col min="4623" max="4624" width="6.5703125" style="19" customWidth="1"/>
    <col min="4625" max="4625" width="7" style="19" customWidth="1"/>
    <col min="4626" max="4634" width="6.5703125" style="19" customWidth="1"/>
    <col min="4635" max="4635" width="11.5703125" style="19" customWidth="1"/>
    <col min="4636" max="4636" width="14.85546875" style="19" customWidth="1"/>
    <col min="4637" max="4637" width="14.42578125" style="19" customWidth="1"/>
    <col min="4638" max="4638" width="63.140625" style="19" customWidth="1"/>
    <col min="4639" max="4640" width="33.42578125" style="19" customWidth="1"/>
    <col min="4641" max="4864" width="11.42578125" style="19"/>
    <col min="4865" max="4865" width="15.85546875" style="19" customWidth="1"/>
    <col min="4866" max="4866" width="23.140625" style="19" customWidth="1"/>
    <col min="4867" max="4867" width="16.140625" style="19" customWidth="1"/>
    <col min="4868" max="4868" width="16.42578125" style="19" customWidth="1"/>
    <col min="4869" max="4869" width="17.42578125" style="19" customWidth="1"/>
    <col min="4870" max="4871" width="17.140625" style="19" customWidth="1"/>
    <col min="4872" max="4872" width="16.5703125" style="19" customWidth="1"/>
    <col min="4873" max="4873" width="18.140625" style="19" customWidth="1"/>
    <col min="4874" max="4878" width="13.85546875" style="19" customWidth="1"/>
    <col min="4879" max="4880" width="6.5703125" style="19" customWidth="1"/>
    <col min="4881" max="4881" width="7" style="19" customWidth="1"/>
    <col min="4882" max="4890" width="6.5703125" style="19" customWidth="1"/>
    <col min="4891" max="4891" width="11.5703125" style="19" customWidth="1"/>
    <col min="4892" max="4892" width="14.85546875" style="19" customWidth="1"/>
    <col min="4893" max="4893" width="14.42578125" style="19" customWidth="1"/>
    <col min="4894" max="4894" width="63.140625" style="19" customWidth="1"/>
    <col min="4895" max="4896" width="33.42578125" style="19" customWidth="1"/>
    <col min="4897" max="5120" width="11.42578125" style="19"/>
    <col min="5121" max="5121" width="15.85546875" style="19" customWidth="1"/>
    <col min="5122" max="5122" width="23.140625" style="19" customWidth="1"/>
    <col min="5123" max="5123" width="16.140625" style="19" customWidth="1"/>
    <col min="5124" max="5124" width="16.42578125" style="19" customWidth="1"/>
    <col min="5125" max="5125" width="17.42578125" style="19" customWidth="1"/>
    <col min="5126" max="5127" width="17.140625" style="19" customWidth="1"/>
    <col min="5128" max="5128" width="16.5703125" style="19" customWidth="1"/>
    <col min="5129" max="5129" width="18.140625" style="19" customWidth="1"/>
    <col min="5130" max="5134" width="13.85546875" style="19" customWidth="1"/>
    <col min="5135" max="5136" width="6.5703125" style="19" customWidth="1"/>
    <col min="5137" max="5137" width="7" style="19" customWidth="1"/>
    <col min="5138" max="5146" width="6.5703125" style="19" customWidth="1"/>
    <col min="5147" max="5147" width="11.5703125" style="19" customWidth="1"/>
    <col min="5148" max="5148" width="14.85546875" style="19" customWidth="1"/>
    <col min="5149" max="5149" width="14.42578125" style="19" customWidth="1"/>
    <col min="5150" max="5150" width="63.140625" style="19" customWidth="1"/>
    <col min="5151" max="5152" width="33.42578125" style="19" customWidth="1"/>
    <col min="5153" max="5376" width="11.42578125" style="19"/>
    <col min="5377" max="5377" width="15.85546875" style="19" customWidth="1"/>
    <col min="5378" max="5378" width="23.140625" style="19" customWidth="1"/>
    <col min="5379" max="5379" width="16.140625" style="19" customWidth="1"/>
    <col min="5380" max="5380" width="16.42578125" style="19" customWidth="1"/>
    <col min="5381" max="5381" width="17.42578125" style="19" customWidth="1"/>
    <col min="5382" max="5383" width="17.140625" style="19" customWidth="1"/>
    <col min="5384" max="5384" width="16.5703125" style="19" customWidth="1"/>
    <col min="5385" max="5385" width="18.140625" style="19" customWidth="1"/>
    <col min="5386" max="5390" width="13.85546875" style="19" customWidth="1"/>
    <col min="5391" max="5392" width="6.5703125" style="19" customWidth="1"/>
    <col min="5393" max="5393" width="7" style="19" customWidth="1"/>
    <col min="5394" max="5402" width="6.5703125" style="19" customWidth="1"/>
    <col min="5403" max="5403" width="11.5703125" style="19" customWidth="1"/>
    <col min="5404" max="5404" width="14.85546875" style="19" customWidth="1"/>
    <col min="5405" max="5405" width="14.42578125" style="19" customWidth="1"/>
    <col min="5406" max="5406" width="63.140625" style="19" customWidth="1"/>
    <col min="5407" max="5408" width="33.42578125" style="19" customWidth="1"/>
    <col min="5409" max="5632" width="11.42578125" style="19"/>
    <col min="5633" max="5633" width="15.85546875" style="19" customWidth="1"/>
    <col min="5634" max="5634" width="23.140625" style="19" customWidth="1"/>
    <col min="5635" max="5635" width="16.140625" style="19" customWidth="1"/>
    <col min="5636" max="5636" width="16.42578125" style="19" customWidth="1"/>
    <col min="5637" max="5637" width="17.42578125" style="19" customWidth="1"/>
    <col min="5638" max="5639" width="17.140625" style="19" customWidth="1"/>
    <col min="5640" max="5640" width="16.5703125" style="19" customWidth="1"/>
    <col min="5641" max="5641" width="18.140625" style="19" customWidth="1"/>
    <col min="5642" max="5646" width="13.85546875" style="19" customWidth="1"/>
    <col min="5647" max="5648" width="6.5703125" style="19" customWidth="1"/>
    <col min="5649" max="5649" width="7" style="19" customWidth="1"/>
    <col min="5650" max="5658" width="6.5703125" style="19" customWidth="1"/>
    <col min="5659" max="5659" width="11.5703125" style="19" customWidth="1"/>
    <col min="5660" max="5660" width="14.85546875" style="19" customWidth="1"/>
    <col min="5661" max="5661" width="14.42578125" style="19" customWidth="1"/>
    <col min="5662" max="5662" width="63.140625" style="19" customWidth="1"/>
    <col min="5663" max="5664" width="33.42578125" style="19" customWidth="1"/>
    <col min="5665" max="5888" width="11.42578125" style="19"/>
    <col min="5889" max="5889" width="15.85546875" style="19" customWidth="1"/>
    <col min="5890" max="5890" width="23.140625" style="19" customWidth="1"/>
    <col min="5891" max="5891" width="16.140625" style="19" customWidth="1"/>
    <col min="5892" max="5892" width="16.42578125" style="19" customWidth="1"/>
    <col min="5893" max="5893" width="17.42578125" style="19" customWidth="1"/>
    <col min="5894" max="5895" width="17.140625" style="19" customWidth="1"/>
    <col min="5896" max="5896" width="16.5703125" style="19" customWidth="1"/>
    <col min="5897" max="5897" width="18.140625" style="19" customWidth="1"/>
    <col min="5898" max="5902" width="13.85546875" style="19" customWidth="1"/>
    <col min="5903" max="5904" width="6.5703125" style="19" customWidth="1"/>
    <col min="5905" max="5905" width="7" style="19" customWidth="1"/>
    <col min="5906" max="5914" width="6.5703125" style="19" customWidth="1"/>
    <col min="5915" max="5915" width="11.5703125" style="19" customWidth="1"/>
    <col min="5916" max="5916" width="14.85546875" style="19" customWidth="1"/>
    <col min="5917" max="5917" width="14.42578125" style="19" customWidth="1"/>
    <col min="5918" max="5918" width="63.140625" style="19" customWidth="1"/>
    <col min="5919" max="5920" width="33.42578125" style="19" customWidth="1"/>
    <col min="5921" max="6144" width="11.42578125" style="19"/>
    <col min="6145" max="6145" width="15.85546875" style="19" customWidth="1"/>
    <col min="6146" max="6146" width="23.140625" style="19" customWidth="1"/>
    <col min="6147" max="6147" width="16.140625" style="19" customWidth="1"/>
    <col min="6148" max="6148" width="16.42578125" style="19" customWidth="1"/>
    <col min="6149" max="6149" width="17.42578125" style="19" customWidth="1"/>
    <col min="6150" max="6151" width="17.140625" style="19" customWidth="1"/>
    <col min="6152" max="6152" width="16.5703125" style="19" customWidth="1"/>
    <col min="6153" max="6153" width="18.140625" style="19" customWidth="1"/>
    <col min="6154" max="6158" width="13.85546875" style="19" customWidth="1"/>
    <col min="6159" max="6160" width="6.5703125" style="19" customWidth="1"/>
    <col min="6161" max="6161" width="7" style="19" customWidth="1"/>
    <col min="6162" max="6170" width="6.5703125" style="19" customWidth="1"/>
    <col min="6171" max="6171" width="11.5703125" style="19" customWidth="1"/>
    <col min="6172" max="6172" width="14.85546875" style="19" customWidth="1"/>
    <col min="6173" max="6173" width="14.42578125" style="19" customWidth="1"/>
    <col min="6174" max="6174" width="63.140625" style="19" customWidth="1"/>
    <col min="6175" max="6176" width="33.42578125" style="19" customWidth="1"/>
    <col min="6177" max="6400" width="11.42578125" style="19"/>
    <col min="6401" max="6401" width="15.85546875" style="19" customWidth="1"/>
    <col min="6402" max="6402" width="23.140625" style="19" customWidth="1"/>
    <col min="6403" max="6403" width="16.140625" style="19" customWidth="1"/>
    <col min="6404" max="6404" width="16.42578125" style="19" customWidth="1"/>
    <col min="6405" max="6405" width="17.42578125" style="19" customWidth="1"/>
    <col min="6406" max="6407" width="17.140625" style="19" customWidth="1"/>
    <col min="6408" max="6408" width="16.5703125" style="19" customWidth="1"/>
    <col min="6409" max="6409" width="18.140625" style="19" customWidth="1"/>
    <col min="6410" max="6414" width="13.85546875" style="19" customWidth="1"/>
    <col min="6415" max="6416" width="6.5703125" style="19" customWidth="1"/>
    <col min="6417" max="6417" width="7" style="19" customWidth="1"/>
    <col min="6418" max="6426" width="6.5703125" style="19" customWidth="1"/>
    <col min="6427" max="6427" width="11.5703125" style="19" customWidth="1"/>
    <col min="6428" max="6428" width="14.85546875" style="19" customWidth="1"/>
    <col min="6429" max="6429" width="14.42578125" style="19" customWidth="1"/>
    <col min="6430" max="6430" width="63.140625" style="19" customWidth="1"/>
    <col min="6431" max="6432" width="33.42578125" style="19" customWidth="1"/>
    <col min="6433" max="6656" width="11.42578125" style="19"/>
    <col min="6657" max="6657" width="15.85546875" style="19" customWidth="1"/>
    <col min="6658" max="6658" width="23.140625" style="19" customWidth="1"/>
    <col min="6659" max="6659" width="16.140625" style="19" customWidth="1"/>
    <col min="6660" max="6660" width="16.42578125" style="19" customWidth="1"/>
    <col min="6661" max="6661" width="17.42578125" style="19" customWidth="1"/>
    <col min="6662" max="6663" width="17.140625" style="19" customWidth="1"/>
    <col min="6664" max="6664" width="16.5703125" style="19" customWidth="1"/>
    <col min="6665" max="6665" width="18.140625" style="19" customWidth="1"/>
    <col min="6666" max="6670" width="13.85546875" style="19" customWidth="1"/>
    <col min="6671" max="6672" width="6.5703125" style="19" customWidth="1"/>
    <col min="6673" max="6673" width="7" style="19" customWidth="1"/>
    <col min="6674" max="6682" width="6.5703125" style="19" customWidth="1"/>
    <col min="6683" max="6683" width="11.5703125" style="19" customWidth="1"/>
    <col min="6684" max="6684" width="14.85546875" style="19" customWidth="1"/>
    <col min="6685" max="6685" width="14.42578125" style="19" customWidth="1"/>
    <col min="6686" max="6686" width="63.140625" style="19" customWidth="1"/>
    <col min="6687" max="6688" width="33.42578125" style="19" customWidth="1"/>
    <col min="6689" max="6912" width="11.42578125" style="19"/>
    <col min="6913" max="6913" width="15.85546875" style="19" customWidth="1"/>
    <col min="6914" max="6914" width="23.140625" style="19" customWidth="1"/>
    <col min="6915" max="6915" width="16.140625" style="19" customWidth="1"/>
    <col min="6916" max="6916" width="16.42578125" style="19" customWidth="1"/>
    <col min="6917" max="6917" width="17.42578125" style="19" customWidth="1"/>
    <col min="6918" max="6919" width="17.140625" style="19" customWidth="1"/>
    <col min="6920" max="6920" width="16.5703125" style="19" customWidth="1"/>
    <col min="6921" max="6921" width="18.140625" style="19" customWidth="1"/>
    <col min="6922" max="6926" width="13.85546875" style="19" customWidth="1"/>
    <col min="6927" max="6928" width="6.5703125" style="19" customWidth="1"/>
    <col min="6929" max="6929" width="7" style="19" customWidth="1"/>
    <col min="6930" max="6938" width="6.5703125" style="19" customWidth="1"/>
    <col min="6939" max="6939" width="11.5703125" style="19" customWidth="1"/>
    <col min="6940" max="6940" width="14.85546875" style="19" customWidth="1"/>
    <col min="6941" max="6941" width="14.42578125" style="19" customWidth="1"/>
    <col min="6942" max="6942" width="63.140625" style="19" customWidth="1"/>
    <col min="6943" max="6944" width="33.42578125" style="19" customWidth="1"/>
    <col min="6945" max="7168" width="11.42578125" style="19"/>
    <col min="7169" max="7169" width="15.85546875" style="19" customWidth="1"/>
    <col min="7170" max="7170" width="23.140625" style="19" customWidth="1"/>
    <col min="7171" max="7171" width="16.140625" style="19" customWidth="1"/>
    <col min="7172" max="7172" width="16.42578125" style="19" customWidth="1"/>
    <col min="7173" max="7173" width="17.42578125" style="19" customWidth="1"/>
    <col min="7174" max="7175" width="17.140625" style="19" customWidth="1"/>
    <col min="7176" max="7176" width="16.5703125" style="19" customWidth="1"/>
    <col min="7177" max="7177" width="18.140625" style="19" customWidth="1"/>
    <col min="7178" max="7182" width="13.85546875" style="19" customWidth="1"/>
    <col min="7183" max="7184" width="6.5703125" style="19" customWidth="1"/>
    <col min="7185" max="7185" width="7" style="19" customWidth="1"/>
    <col min="7186" max="7194" width="6.5703125" style="19" customWidth="1"/>
    <col min="7195" max="7195" width="11.5703125" style="19" customWidth="1"/>
    <col min="7196" max="7196" width="14.85546875" style="19" customWidth="1"/>
    <col min="7197" max="7197" width="14.42578125" style="19" customWidth="1"/>
    <col min="7198" max="7198" width="63.140625" style="19" customWidth="1"/>
    <col min="7199" max="7200" width="33.42578125" style="19" customWidth="1"/>
    <col min="7201" max="7424" width="11.42578125" style="19"/>
    <col min="7425" max="7425" width="15.85546875" style="19" customWidth="1"/>
    <col min="7426" max="7426" width="23.140625" style="19" customWidth="1"/>
    <col min="7427" max="7427" width="16.140625" style="19" customWidth="1"/>
    <col min="7428" max="7428" width="16.42578125" style="19" customWidth="1"/>
    <col min="7429" max="7429" width="17.42578125" style="19" customWidth="1"/>
    <col min="7430" max="7431" width="17.140625" style="19" customWidth="1"/>
    <col min="7432" max="7432" width="16.5703125" style="19" customWidth="1"/>
    <col min="7433" max="7433" width="18.140625" style="19" customWidth="1"/>
    <col min="7434" max="7438" width="13.85546875" style="19" customWidth="1"/>
    <col min="7439" max="7440" width="6.5703125" style="19" customWidth="1"/>
    <col min="7441" max="7441" width="7" style="19" customWidth="1"/>
    <col min="7442" max="7450" width="6.5703125" style="19" customWidth="1"/>
    <col min="7451" max="7451" width="11.5703125" style="19" customWidth="1"/>
    <col min="7452" max="7452" width="14.85546875" style="19" customWidth="1"/>
    <col min="7453" max="7453" width="14.42578125" style="19" customWidth="1"/>
    <col min="7454" max="7454" width="63.140625" style="19" customWidth="1"/>
    <col min="7455" max="7456" width="33.42578125" style="19" customWidth="1"/>
    <col min="7457" max="7680" width="11.42578125" style="19"/>
    <col min="7681" max="7681" width="15.85546875" style="19" customWidth="1"/>
    <col min="7682" max="7682" width="23.140625" style="19" customWidth="1"/>
    <col min="7683" max="7683" width="16.140625" style="19" customWidth="1"/>
    <col min="7684" max="7684" width="16.42578125" style="19" customWidth="1"/>
    <col min="7685" max="7685" width="17.42578125" style="19" customWidth="1"/>
    <col min="7686" max="7687" width="17.140625" style="19" customWidth="1"/>
    <col min="7688" max="7688" width="16.5703125" style="19" customWidth="1"/>
    <col min="7689" max="7689" width="18.140625" style="19" customWidth="1"/>
    <col min="7690" max="7694" width="13.85546875" style="19" customWidth="1"/>
    <col min="7695" max="7696" width="6.5703125" style="19" customWidth="1"/>
    <col min="7697" max="7697" width="7" style="19" customWidth="1"/>
    <col min="7698" max="7706" width="6.5703125" style="19" customWidth="1"/>
    <col min="7707" max="7707" width="11.5703125" style="19" customWidth="1"/>
    <col min="7708" max="7708" width="14.85546875" style="19" customWidth="1"/>
    <col min="7709" max="7709" width="14.42578125" style="19" customWidth="1"/>
    <col min="7710" max="7710" width="63.140625" style="19" customWidth="1"/>
    <col min="7711" max="7712" width="33.42578125" style="19" customWidth="1"/>
    <col min="7713" max="7936" width="11.42578125" style="19"/>
    <col min="7937" max="7937" width="15.85546875" style="19" customWidth="1"/>
    <col min="7938" max="7938" width="23.140625" style="19" customWidth="1"/>
    <col min="7939" max="7939" width="16.140625" style="19" customWidth="1"/>
    <col min="7940" max="7940" width="16.42578125" style="19" customWidth="1"/>
    <col min="7941" max="7941" width="17.42578125" style="19" customWidth="1"/>
    <col min="7942" max="7943" width="17.140625" style="19" customWidth="1"/>
    <col min="7944" max="7944" width="16.5703125" style="19" customWidth="1"/>
    <col min="7945" max="7945" width="18.140625" style="19" customWidth="1"/>
    <col min="7946" max="7950" width="13.85546875" style="19" customWidth="1"/>
    <col min="7951" max="7952" width="6.5703125" style="19" customWidth="1"/>
    <col min="7953" max="7953" width="7" style="19" customWidth="1"/>
    <col min="7954" max="7962" width="6.5703125" style="19" customWidth="1"/>
    <col min="7963" max="7963" width="11.5703125" style="19" customWidth="1"/>
    <col min="7964" max="7964" width="14.85546875" style="19" customWidth="1"/>
    <col min="7965" max="7965" width="14.42578125" style="19" customWidth="1"/>
    <col min="7966" max="7966" width="63.140625" style="19" customWidth="1"/>
    <col min="7967" max="7968" width="33.42578125" style="19" customWidth="1"/>
    <col min="7969" max="8192" width="11.42578125" style="19"/>
    <col min="8193" max="8193" width="15.85546875" style="19" customWidth="1"/>
    <col min="8194" max="8194" width="23.140625" style="19" customWidth="1"/>
    <col min="8195" max="8195" width="16.140625" style="19" customWidth="1"/>
    <col min="8196" max="8196" width="16.42578125" style="19" customWidth="1"/>
    <col min="8197" max="8197" width="17.42578125" style="19" customWidth="1"/>
    <col min="8198" max="8199" width="17.140625" style="19" customWidth="1"/>
    <col min="8200" max="8200" width="16.5703125" style="19" customWidth="1"/>
    <col min="8201" max="8201" width="18.140625" style="19" customWidth="1"/>
    <col min="8202" max="8206" width="13.85546875" style="19" customWidth="1"/>
    <col min="8207" max="8208" width="6.5703125" style="19" customWidth="1"/>
    <col min="8209" max="8209" width="7" style="19" customWidth="1"/>
    <col min="8210" max="8218" width="6.5703125" style="19" customWidth="1"/>
    <col min="8219" max="8219" width="11.5703125" style="19" customWidth="1"/>
    <col min="8220" max="8220" width="14.85546875" style="19" customWidth="1"/>
    <col min="8221" max="8221" width="14.42578125" style="19" customWidth="1"/>
    <col min="8222" max="8222" width="63.140625" style="19" customWidth="1"/>
    <col min="8223" max="8224" width="33.42578125" style="19" customWidth="1"/>
    <col min="8225" max="8448" width="11.42578125" style="19"/>
    <col min="8449" max="8449" width="15.85546875" style="19" customWidth="1"/>
    <col min="8450" max="8450" width="23.140625" style="19" customWidth="1"/>
    <col min="8451" max="8451" width="16.140625" style="19" customWidth="1"/>
    <col min="8452" max="8452" width="16.42578125" style="19" customWidth="1"/>
    <col min="8453" max="8453" width="17.42578125" style="19" customWidth="1"/>
    <col min="8454" max="8455" width="17.140625" style="19" customWidth="1"/>
    <col min="8456" max="8456" width="16.5703125" style="19" customWidth="1"/>
    <col min="8457" max="8457" width="18.140625" style="19" customWidth="1"/>
    <col min="8458" max="8462" width="13.85546875" style="19" customWidth="1"/>
    <col min="8463" max="8464" width="6.5703125" style="19" customWidth="1"/>
    <col min="8465" max="8465" width="7" style="19" customWidth="1"/>
    <col min="8466" max="8474" width="6.5703125" style="19" customWidth="1"/>
    <col min="8475" max="8475" width="11.5703125" style="19" customWidth="1"/>
    <col min="8476" max="8476" width="14.85546875" style="19" customWidth="1"/>
    <col min="8477" max="8477" width="14.42578125" style="19" customWidth="1"/>
    <col min="8478" max="8478" width="63.140625" style="19" customWidth="1"/>
    <col min="8479" max="8480" width="33.42578125" style="19" customWidth="1"/>
    <col min="8481" max="8704" width="11.42578125" style="19"/>
    <col min="8705" max="8705" width="15.85546875" style="19" customWidth="1"/>
    <col min="8706" max="8706" width="23.140625" style="19" customWidth="1"/>
    <col min="8707" max="8707" width="16.140625" style="19" customWidth="1"/>
    <col min="8708" max="8708" width="16.42578125" style="19" customWidth="1"/>
    <col min="8709" max="8709" width="17.42578125" style="19" customWidth="1"/>
    <col min="8710" max="8711" width="17.140625" style="19" customWidth="1"/>
    <col min="8712" max="8712" width="16.5703125" style="19" customWidth="1"/>
    <col min="8713" max="8713" width="18.140625" style="19" customWidth="1"/>
    <col min="8714" max="8718" width="13.85546875" style="19" customWidth="1"/>
    <col min="8719" max="8720" width="6.5703125" style="19" customWidth="1"/>
    <col min="8721" max="8721" width="7" style="19" customWidth="1"/>
    <col min="8722" max="8730" width="6.5703125" style="19" customWidth="1"/>
    <col min="8731" max="8731" width="11.5703125" style="19" customWidth="1"/>
    <col min="8732" max="8732" width="14.85546875" style="19" customWidth="1"/>
    <col min="8733" max="8733" width="14.42578125" style="19" customWidth="1"/>
    <col min="8734" max="8734" width="63.140625" style="19" customWidth="1"/>
    <col min="8735" max="8736" width="33.42578125" style="19" customWidth="1"/>
    <col min="8737" max="8960" width="11.42578125" style="19"/>
    <col min="8961" max="8961" width="15.85546875" style="19" customWidth="1"/>
    <col min="8962" max="8962" width="23.140625" style="19" customWidth="1"/>
    <col min="8963" max="8963" width="16.140625" style="19" customWidth="1"/>
    <col min="8964" max="8964" width="16.42578125" style="19" customWidth="1"/>
    <col min="8965" max="8965" width="17.42578125" style="19" customWidth="1"/>
    <col min="8966" max="8967" width="17.140625" style="19" customWidth="1"/>
    <col min="8968" max="8968" width="16.5703125" style="19" customWidth="1"/>
    <col min="8969" max="8969" width="18.140625" style="19" customWidth="1"/>
    <col min="8970" max="8974" width="13.85546875" style="19" customWidth="1"/>
    <col min="8975" max="8976" width="6.5703125" style="19" customWidth="1"/>
    <col min="8977" max="8977" width="7" style="19" customWidth="1"/>
    <col min="8978" max="8986" width="6.5703125" style="19" customWidth="1"/>
    <col min="8987" max="8987" width="11.5703125" style="19" customWidth="1"/>
    <col min="8988" max="8988" width="14.85546875" style="19" customWidth="1"/>
    <col min="8989" max="8989" width="14.42578125" style="19" customWidth="1"/>
    <col min="8990" max="8990" width="63.140625" style="19" customWidth="1"/>
    <col min="8991" max="8992" width="33.42578125" style="19" customWidth="1"/>
    <col min="8993" max="9216" width="11.42578125" style="19"/>
    <col min="9217" max="9217" width="15.85546875" style="19" customWidth="1"/>
    <col min="9218" max="9218" width="23.140625" style="19" customWidth="1"/>
    <col min="9219" max="9219" width="16.140625" style="19" customWidth="1"/>
    <col min="9220" max="9220" width="16.42578125" style="19" customWidth="1"/>
    <col min="9221" max="9221" width="17.42578125" style="19" customWidth="1"/>
    <col min="9222" max="9223" width="17.140625" style="19" customWidth="1"/>
    <col min="9224" max="9224" width="16.5703125" style="19" customWidth="1"/>
    <col min="9225" max="9225" width="18.140625" style="19" customWidth="1"/>
    <col min="9226" max="9230" width="13.85546875" style="19" customWidth="1"/>
    <col min="9231" max="9232" width="6.5703125" style="19" customWidth="1"/>
    <col min="9233" max="9233" width="7" style="19" customWidth="1"/>
    <col min="9234" max="9242" width="6.5703125" style="19" customWidth="1"/>
    <col min="9243" max="9243" width="11.5703125" style="19" customWidth="1"/>
    <col min="9244" max="9244" width="14.85546875" style="19" customWidth="1"/>
    <col min="9245" max="9245" width="14.42578125" style="19" customWidth="1"/>
    <col min="9246" max="9246" width="63.140625" style="19" customWidth="1"/>
    <col min="9247" max="9248" width="33.42578125" style="19" customWidth="1"/>
    <col min="9249" max="9472" width="11.42578125" style="19"/>
    <col min="9473" max="9473" width="15.85546875" style="19" customWidth="1"/>
    <col min="9474" max="9474" width="23.140625" style="19" customWidth="1"/>
    <col min="9475" max="9475" width="16.140625" style="19" customWidth="1"/>
    <col min="9476" max="9476" width="16.42578125" style="19" customWidth="1"/>
    <col min="9477" max="9477" width="17.42578125" style="19" customWidth="1"/>
    <col min="9478" max="9479" width="17.140625" style="19" customWidth="1"/>
    <col min="9480" max="9480" width="16.5703125" style="19" customWidth="1"/>
    <col min="9481" max="9481" width="18.140625" style="19" customWidth="1"/>
    <col min="9482" max="9486" width="13.85546875" style="19" customWidth="1"/>
    <col min="9487" max="9488" width="6.5703125" style="19" customWidth="1"/>
    <col min="9489" max="9489" width="7" style="19" customWidth="1"/>
    <col min="9490" max="9498" width="6.5703125" style="19" customWidth="1"/>
    <col min="9499" max="9499" width="11.5703125" style="19" customWidth="1"/>
    <col min="9500" max="9500" width="14.85546875" style="19" customWidth="1"/>
    <col min="9501" max="9501" width="14.42578125" style="19" customWidth="1"/>
    <col min="9502" max="9502" width="63.140625" style="19" customWidth="1"/>
    <col min="9503" max="9504" width="33.42578125" style="19" customWidth="1"/>
    <col min="9505" max="9728" width="11.42578125" style="19"/>
    <col min="9729" max="9729" width="15.85546875" style="19" customWidth="1"/>
    <col min="9730" max="9730" width="23.140625" style="19" customWidth="1"/>
    <col min="9731" max="9731" width="16.140625" style="19" customWidth="1"/>
    <col min="9732" max="9732" width="16.42578125" style="19" customWidth="1"/>
    <col min="9733" max="9733" width="17.42578125" style="19" customWidth="1"/>
    <col min="9734" max="9735" width="17.140625" style="19" customWidth="1"/>
    <col min="9736" max="9736" width="16.5703125" style="19" customWidth="1"/>
    <col min="9737" max="9737" width="18.140625" style="19" customWidth="1"/>
    <col min="9738" max="9742" width="13.85546875" style="19" customWidth="1"/>
    <col min="9743" max="9744" width="6.5703125" style="19" customWidth="1"/>
    <col min="9745" max="9745" width="7" style="19" customWidth="1"/>
    <col min="9746" max="9754" width="6.5703125" style="19" customWidth="1"/>
    <col min="9755" max="9755" width="11.5703125" style="19" customWidth="1"/>
    <col min="9756" max="9756" width="14.85546875" style="19" customWidth="1"/>
    <col min="9757" max="9757" width="14.42578125" style="19" customWidth="1"/>
    <col min="9758" max="9758" width="63.140625" style="19" customWidth="1"/>
    <col min="9759" max="9760" width="33.42578125" style="19" customWidth="1"/>
    <col min="9761" max="9984" width="11.42578125" style="19"/>
    <col min="9985" max="9985" width="15.85546875" style="19" customWidth="1"/>
    <col min="9986" max="9986" width="23.140625" style="19" customWidth="1"/>
    <col min="9987" max="9987" width="16.140625" style="19" customWidth="1"/>
    <col min="9988" max="9988" width="16.42578125" style="19" customWidth="1"/>
    <col min="9989" max="9989" width="17.42578125" style="19" customWidth="1"/>
    <col min="9990" max="9991" width="17.140625" style="19" customWidth="1"/>
    <col min="9992" max="9992" width="16.5703125" style="19" customWidth="1"/>
    <col min="9993" max="9993" width="18.140625" style="19" customWidth="1"/>
    <col min="9994" max="9998" width="13.85546875" style="19" customWidth="1"/>
    <col min="9999" max="10000" width="6.5703125" style="19" customWidth="1"/>
    <col min="10001" max="10001" width="7" style="19" customWidth="1"/>
    <col min="10002" max="10010" width="6.5703125" style="19" customWidth="1"/>
    <col min="10011" max="10011" width="11.5703125" style="19" customWidth="1"/>
    <col min="10012" max="10012" width="14.85546875" style="19" customWidth="1"/>
    <col min="10013" max="10013" width="14.42578125" style="19" customWidth="1"/>
    <col min="10014" max="10014" width="63.140625" style="19" customWidth="1"/>
    <col min="10015" max="10016" width="33.42578125" style="19" customWidth="1"/>
    <col min="10017" max="10240" width="11.42578125" style="19"/>
    <col min="10241" max="10241" width="15.85546875" style="19" customWidth="1"/>
    <col min="10242" max="10242" width="23.140625" style="19" customWidth="1"/>
    <col min="10243" max="10243" width="16.140625" style="19" customWidth="1"/>
    <col min="10244" max="10244" width="16.42578125" style="19" customWidth="1"/>
    <col min="10245" max="10245" width="17.42578125" style="19" customWidth="1"/>
    <col min="10246" max="10247" width="17.140625" style="19" customWidth="1"/>
    <col min="10248" max="10248" width="16.5703125" style="19" customWidth="1"/>
    <col min="10249" max="10249" width="18.140625" style="19" customWidth="1"/>
    <col min="10250" max="10254" width="13.85546875" style="19" customWidth="1"/>
    <col min="10255" max="10256" width="6.5703125" style="19" customWidth="1"/>
    <col min="10257" max="10257" width="7" style="19" customWidth="1"/>
    <col min="10258" max="10266" width="6.5703125" style="19" customWidth="1"/>
    <col min="10267" max="10267" width="11.5703125" style="19" customWidth="1"/>
    <col min="10268" max="10268" width="14.85546875" style="19" customWidth="1"/>
    <col min="10269" max="10269" width="14.42578125" style="19" customWidth="1"/>
    <col min="10270" max="10270" width="63.140625" style="19" customWidth="1"/>
    <col min="10271" max="10272" width="33.42578125" style="19" customWidth="1"/>
    <col min="10273" max="10496" width="11.42578125" style="19"/>
    <col min="10497" max="10497" width="15.85546875" style="19" customWidth="1"/>
    <col min="10498" max="10498" width="23.140625" style="19" customWidth="1"/>
    <col min="10499" max="10499" width="16.140625" style="19" customWidth="1"/>
    <col min="10500" max="10500" width="16.42578125" style="19" customWidth="1"/>
    <col min="10501" max="10501" width="17.42578125" style="19" customWidth="1"/>
    <col min="10502" max="10503" width="17.140625" style="19" customWidth="1"/>
    <col min="10504" max="10504" width="16.5703125" style="19" customWidth="1"/>
    <col min="10505" max="10505" width="18.140625" style="19" customWidth="1"/>
    <col min="10506" max="10510" width="13.85546875" style="19" customWidth="1"/>
    <col min="10511" max="10512" width="6.5703125" style="19" customWidth="1"/>
    <col min="10513" max="10513" width="7" style="19" customWidth="1"/>
    <col min="10514" max="10522" width="6.5703125" style="19" customWidth="1"/>
    <col min="10523" max="10523" width="11.5703125" style="19" customWidth="1"/>
    <col min="10524" max="10524" width="14.85546875" style="19" customWidth="1"/>
    <col min="10525" max="10525" width="14.42578125" style="19" customWidth="1"/>
    <col min="10526" max="10526" width="63.140625" style="19" customWidth="1"/>
    <col min="10527" max="10528" width="33.42578125" style="19" customWidth="1"/>
    <col min="10529" max="10752" width="11.42578125" style="19"/>
    <col min="10753" max="10753" width="15.85546875" style="19" customWidth="1"/>
    <col min="10754" max="10754" width="23.140625" style="19" customWidth="1"/>
    <col min="10755" max="10755" width="16.140625" style="19" customWidth="1"/>
    <col min="10756" max="10756" width="16.42578125" style="19" customWidth="1"/>
    <col min="10757" max="10757" width="17.42578125" style="19" customWidth="1"/>
    <col min="10758" max="10759" width="17.140625" style="19" customWidth="1"/>
    <col min="10760" max="10760" width="16.5703125" style="19" customWidth="1"/>
    <col min="10761" max="10761" width="18.140625" style="19" customWidth="1"/>
    <col min="10762" max="10766" width="13.85546875" style="19" customWidth="1"/>
    <col min="10767" max="10768" width="6.5703125" style="19" customWidth="1"/>
    <col min="10769" max="10769" width="7" style="19" customWidth="1"/>
    <col min="10770" max="10778" width="6.5703125" style="19" customWidth="1"/>
    <col min="10779" max="10779" width="11.5703125" style="19" customWidth="1"/>
    <col min="10780" max="10780" width="14.85546875" style="19" customWidth="1"/>
    <col min="10781" max="10781" width="14.42578125" style="19" customWidth="1"/>
    <col min="10782" max="10782" width="63.140625" style="19" customWidth="1"/>
    <col min="10783" max="10784" width="33.42578125" style="19" customWidth="1"/>
    <col min="10785" max="11008" width="11.42578125" style="19"/>
    <col min="11009" max="11009" width="15.85546875" style="19" customWidth="1"/>
    <col min="11010" max="11010" width="23.140625" style="19" customWidth="1"/>
    <col min="11011" max="11011" width="16.140625" style="19" customWidth="1"/>
    <col min="11012" max="11012" width="16.42578125" style="19" customWidth="1"/>
    <col min="11013" max="11013" width="17.42578125" style="19" customWidth="1"/>
    <col min="11014" max="11015" width="17.140625" style="19" customWidth="1"/>
    <col min="11016" max="11016" width="16.5703125" style="19" customWidth="1"/>
    <col min="11017" max="11017" width="18.140625" style="19" customWidth="1"/>
    <col min="11018" max="11022" width="13.85546875" style="19" customWidth="1"/>
    <col min="11023" max="11024" width="6.5703125" style="19" customWidth="1"/>
    <col min="11025" max="11025" width="7" style="19" customWidth="1"/>
    <col min="11026" max="11034" width="6.5703125" style="19" customWidth="1"/>
    <col min="11035" max="11035" width="11.5703125" style="19" customWidth="1"/>
    <col min="11036" max="11036" width="14.85546875" style="19" customWidth="1"/>
    <col min="11037" max="11037" width="14.42578125" style="19" customWidth="1"/>
    <col min="11038" max="11038" width="63.140625" style="19" customWidth="1"/>
    <col min="11039" max="11040" width="33.42578125" style="19" customWidth="1"/>
    <col min="11041" max="11264" width="11.42578125" style="19"/>
    <col min="11265" max="11265" width="15.85546875" style="19" customWidth="1"/>
    <col min="11266" max="11266" width="23.140625" style="19" customWidth="1"/>
    <col min="11267" max="11267" width="16.140625" style="19" customWidth="1"/>
    <col min="11268" max="11268" width="16.42578125" style="19" customWidth="1"/>
    <col min="11269" max="11269" width="17.42578125" style="19" customWidth="1"/>
    <col min="11270" max="11271" width="17.140625" style="19" customWidth="1"/>
    <col min="11272" max="11272" width="16.5703125" style="19" customWidth="1"/>
    <col min="11273" max="11273" width="18.140625" style="19" customWidth="1"/>
    <col min="11274" max="11278" width="13.85546875" style="19" customWidth="1"/>
    <col min="11279" max="11280" width="6.5703125" style="19" customWidth="1"/>
    <col min="11281" max="11281" width="7" style="19" customWidth="1"/>
    <col min="11282" max="11290" width="6.5703125" style="19" customWidth="1"/>
    <col min="11291" max="11291" width="11.5703125" style="19" customWidth="1"/>
    <col min="11292" max="11292" width="14.85546875" style="19" customWidth="1"/>
    <col min="11293" max="11293" width="14.42578125" style="19" customWidth="1"/>
    <col min="11294" max="11294" width="63.140625" style="19" customWidth="1"/>
    <col min="11295" max="11296" width="33.42578125" style="19" customWidth="1"/>
    <col min="11297" max="11520" width="11.42578125" style="19"/>
    <col min="11521" max="11521" width="15.85546875" style="19" customWidth="1"/>
    <col min="11522" max="11522" width="23.140625" style="19" customWidth="1"/>
    <col min="11523" max="11523" width="16.140625" style="19" customWidth="1"/>
    <col min="11524" max="11524" width="16.42578125" style="19" customWidth="1"/>
    <col min="11525" max="11525" width="17.42578125" style="19" customWidth="1"/>
    <col min="11526" max="11527" width="17.140625" style="19" customWidth="1"/>
    <col min="11528" max="11528" width="16.5703125" style="19" customWidth="1"/>
    <col min="11529" max="11529" width="18.140625" style="19" customWidth="1"/>
    <col min="11530" max="11534" width="13.85546875" style="19" customWidth="1"/>
    <col min="11535" max="11536" width="6.5703125" style="19" customWidth="1"/>
    <col min="11537" max="11537" width="7" style="19" customWidth="1"/>
    <col min="11538" max="11546" width="6.5703125" style="19" customWidth="1"/>
    <col min="11547" max="11547" width="11.5703125" style="19" customWidth="1"/>
    <col min="11548" max="11548" width="14.85546875" style="19" customWidth="1"/>
    <col min="11549" max="11549" width="14.42578125" style="19" customWidth="1"/>
    <col min="11550" max="11550" width="63.140625" style="19" customWidth="1"/>
    <col min="11551" max="11552" width="33.42578125" style="19" customWidth="1"/>
    <col min="11553" max="11776" width="11.42578125" style="19"/>
    <col min="11777" max="11777" width="15.85546875" style="19" customWidth="1"/>
    <col min="11778" max="11778" width="23.140625" style="19" customWidth="1"/>
    <col min="11779" max="11779" width="16.140625" style="19" customWidth="1"/>
    <col min="11780" max="11780" width="16.42578125" style="19" customWidth="1"/>
    <col min="11781" max="11781" width="17.42578125" style="19" customWidth="1"/>
    <col min="11782" max="11783" width="17.140625" style="19" customWidth="1"/>
    <col min="11784" max="11784" width="16.5703125" style="19" customWidth="1"/>
    <col min="11785" max="11785" width="18.140625" style="19" customWidth="1"/>
    <col min="11786" max="11790" width="13.85546875" style="19" customWidth="1"/>
    <col min="11791" max="11792" width="6.5703125" style="19" customWidth="1"/>
    <col min="11793" max="11793" width="7" style="19" customWidth="1"/>
    <col min="11794" max="11802" width="6.5703125" style="19" customWidth="1"/>
    <col min="11803" max="11803" width="11.5703125" style="19" customWidth="1"/>
    <col min="11804" max="11804" width="14.85546875" style="19" customWidth="1"/>
    <col min="11805" max="11805" width="14.42578125" style="19" customWidth="1"/>
    <col min="11806" max="11806" width="63.140625" style="19" customWidth="1"/>
    <col min="11807" max="11808" width="33.42578125" style="19" customWidth="1"/>
    <col min="11809" max="12032" width="11.42578125" style="19"/>
    <col min="12033" max="12033" width="15.85546875" style="19" customWidth="1"/>
    <col min="12034" max="12034" width="23.140625" style="19" customWidth="1"/>
    <col min="12035" max="12035" width="16.140625" style="19" customWidth="1"/>
    <col min="12036" max="12036" width="16.42578125" style="19" customWidth="1"/>
    <col min="12037" max="12037" width="17.42578125" style="19" customWidth="1"/>
    <col min="12038" max="12039" width="17.140625" style="19" customWidth="1"/>
    <col min="12040" max="12040" width="16.5703125" style="19" customWidth="1"/>
    <col min="12041" max="12041" width="18.140625" style="19" customWidth="1"/>
    <col min="12042" max="12046" width="13.85546875" style="19" customWidth="1"/>
    <col min="12047" max="12048" width="6.5703125" style="19" customWidth="1"/>
    <col min="12049" max="12049" width="7" style="19" customWidth="1"/>
    <col min="12050" max="12058" width="6.5703125" style="19" customWidth="1"/>
    <col min="12059" max="12059" width="11.5703125" style="19" customWidth="1"/>
    <col min="12060" max="12060" width="14.85546875" style="19" customWidth="1"/>
    <col min="12061" max="12061" width="14.42578125" style="19" customWidth="1"/>
    <col min="12062" max="12062" width="63.140625" style="19" customWidth="1"/>
    <col min="12063" max="12064" width="33.42578125" style="19" customWidth="1"/>
    <col min="12065" max="12288" width="11.42578125" style="19"/>
    <col min="12289" max="12289" width="15.85546875" style="19" customWidth="1"/>
    <col min="12290" max="12290" width="23.140625" style="19" customWidth="1"/>
    <col min="12291" max="12291" width="16.140625" style="19" customWidth="1"/>
    <col min="12292" max="12292" width="16.42578125" style="19" customWidth="1"/>
    <col min="12293" max="12293" width="17.42578125" style="19" customWidth="1"/>
    <col min="12294" max="12295" width="17.140625" style="19" customWidth="1"/>
    <col min="12296" max="12296" width="16.5703125" style="19" customWidth="1"/>
    <col min="12297" max="12297" width="18.140625" style="19" customWidth="1"/>
    <col min="12298" max="12302" width="13.85546875" style="19" customWidth="1"/>
    <col min="12303" max="12304" width="6.5703125" style="19" customWidth="1"/>
    <col min="12305" max="12305" width="7" style="19" customWidth="1"/>
    <col min="12306" max="12314" width="6.5703125" style="19" customWidth="1"/>
    <col min="12315" max="12315" width="11.5703125" style="19" customWidth="1"/>
    <col min="12316" max="12316" width="14.85546875" style="19" customWidth="1"/>
    <col min="12317" max="12317" width="14.42578125" style="19" customWidth="1"/>
    <col min="12318" max="12318" width="63.140625" style="19" customWidth="1"/>
    <col min="12319" max="12320" width="33.42578125" style="19" customWidth="1"/>
    <col min="12321" max="12544" width="11.42578125" style="19"/>
    <col min="12545" max="12545" width="15.85546875" style="19" customWidth="1"/>
    <col min="12546" max="12546" width="23.140625" style="19" customWidth="1"/>
    <col min="12547" max="12547" width="16.140625" style="19" customWidth="1"/>
    <col min="12548" max="12548" width="16.42578125" style="19" customWidth="1"/>
    <col min="12549" max="12549" width="17.42578125" style="19" customWidth="1"/>
    <col min="12550" max="12551" width="17.140625" style="19" customWidth="1"/>
    <col min="12552" max="12552" width="16.5703125" style="19" customWidth="1"/>
    <col min="12553" max="12553" width="18.140625" style="19" customWidth="1"/>
    <col min="12554" max="12558" width="13.85546875" style="19" customWidth="1"/>
    <col min="12559" max="12560" width="6.5703125" style="19" customWidth="1"/>
    <col min="12561" max="12561" width="7" style="19" customWidth="1"/>
    <col min="12562" max="12570" width="6.5703125" style="19" customWidth="1"/>
    <col min="12571" max="12571" width="11.5703125" style="19" customWidth="1"/>
    <col min="12572" max="12572" width="14.85546875" style="19" customWidth="1"/>
    <col min="12573" max="12573" width="14.42578125" style="19" customWidth="1"/>
    <col min="12574" max="12574" width="63.140625" style="19" customWidth="1"/>
    <col min="12575" max="12576" width="33.42578125" style="19" customWidth="1"/>
    <col min="12577" max="12800" width="11.42578125" style="19"/>
    <col min="12801" max="12801" width="15.85546875" style="19" customWidth="1"/>
    <col min="12802" max="12802" width="23.140625" style="19" customWidth="1"/>
    <col min="12803" max="12803" width="16.140625" style="19" customWidth="1"/>
    <col min="12804" max="12804" width="16.42578125" style="19" customWidth="1"/>
    <col min="12805" max="12805" width="17.42578125" style="19" customWidth="1"/>
    <col min="12806" max="12807" width="17.140625" style="19" customWidth="1"/>
    <col min="12808" max="12808" width="16.5703125" style="19" customWidth="1"/>
    <col min="12809" max="12809" width="18.140625" style="19" customWidth="1"/>
    <col min="12810" max="12814" width="13.85546875" style="19" customWidth="1"/>
    <col min="12815" max="12816" width="6.5703125" style="19" customWidth="1"/>
    <col min="12817" max="12817" width="7" style="19" customWidth="1"/>
    <col min="12818" max="12826" width="6.5703125" style="19" customWidth="1"/>
    <col min="12827" max="12827" width="11.5703125" style="19" customWidth="1"/>
    <col min="12828" max="12828" width="14.85546875" style="19" customWidth="1"/>
    <col min="12829" max="12829" width="14.42578125" style="19" customWidth="1"/>
    <col min="12830" max="12830" width="63.140625" style="19" customWidth="1"/>
    <col min="12831" max="12832" width="33.42578125" style="19" customWidth="1"/>
    <col min="12833" max="13056" width="11.42578125" style="19"/>
    <col min="13057" max="13057" width="15.85546875" style="19" customWidth="1"/>
    <col min="13058" max="13058" width="23.140625" style="19" customWidth="1"/>
    <col min="13059" max="13059" width="16.140625" style="19" customWidth="1"/>
    <col min="13060" max="13060" width="16.42578125" style="19" customWidth="1"/>
    <col min="13061" max="13061" width="17.42578125" style="19" customWidth="1"/>
    <col min="13062" max="13063" width="17.140625" style="19" customWidth="1"/>
    <col min="13064" max="13064" width="16.5703125" style="19" customWidth="1"/>
    <col min="13065" max="13065" width="18.140625" style="19" customWidth="1"/>
    <col min="13066" max="13070" width="13.85546875" style="19" customWidth="1"/>
    <col min="13071" max="13072" width="6.5703125" style="19" customWidth="1"/>
    <col min="13073" max="13073" width="7" style="19" customWidth="1"/>
    <col min="13074" max="13082" width="6.5703125" style="19" customWidth="1"/>
    <col min="13083" max="13083" width="11.5703125" style="19" customWidth="1"/>
    <col min="13084" max="13084" width="14.85546875" style="19" customWidth="1"/>
    <col min="13085" max="13085" width="14.42578125" style="19" customWidth="1"/>
    <col min="13086" max="13086" width="63.140625" style="19" customWidth="1"/>
    <col min="13087" max="13088" width="33.42578125" style="19" customWidth="1"/>
    <col min="13089" max="13312" width="11.42578125" style="19"/>
    <col min="13313" max="13313" width="15.85546875" style="19" customWidth="1"/>
    <col min="13314" max="13314" width="23.140625" style="19" customWidth="1"/>
    <col min="13315" max="13315" width="16.140625" style="19" customWidth="1"/>
    <col min="13316" max="13316" width="16.42578125" style="19" customWidth="1"/>
    <col min="13317" max="13317" width="17.42578125" style="19" customWidth="1"/>
    <col min="13318" max="13319" width="17.140625" style="19" customWidth="1"/>
    <col min="13320" max="13320" width="16.5703125" style="19" customWidth="1"/>
    <col min="13321" max="13321" width="18.140625" style="19" customWidth="1"/>
    <col min="13322" max="13326" width="13.85546875" style="19" customWidth="1"/>
    <col min="13327" max="13328" width="6.5703125" style="19" customWidth="1"/>
    <col min="13329" max="13329" width="7" style="19" customWidth="1"/>
    <col min="13330" max="13338" width="6.5703125" style="19" customWidth="1"/>
    <col min="13339" max="13339" width="11.5703125" style="19" customWidth="1"/>
    <col min="13340" max="13340" width="14.85546875" style="19" customWidth="1"/>
    <col min="13341" max="13341" width="14.42578125" style="19" customWidth="1"/>
    <col min="13342" max="13342" width="63.140625" style="19" customWidth="1"/>
    <col min="13343" max="13344" width="33.42578125" style="19" customWidth="1"/>
    <col min="13345" max="13568" width="11.42578125" style="19"/>
    <col min="13569" max="13569" width="15.85546875" style="19" customWidth="1"/>
    <col min="13570" max="13570" width="23.140625" style="19" customWidth="1"/>
    <col min="13571" max="13571" width="16.140625" style="19" customWidth="1"/>
    <col min="13572" max="13572" width="16.42578125" style="19" customWidth="1"/>
    <col min="13573" max="13573" width="17.42578125" style="19" customWidth="1"/>
    <col min="13574" max="13575" width="17.140625" style="19" customWidth="1"/>
    <col min="13576" max="13576" width="16.5703125" style="19" customWidth="1"/>
    <col min="13577" max="13577" width="18.140625" style="19" customWidth="1"/>
    <col min="13578" max="13582" width="13.85546875" style="19" customWidth="1"/>
    <col min="13583" max="13584" width="6.5703125" style="19" customWidth="1"/>
    <col min="13585" max="13585" width="7" style="19" customWidth="1"/>
    <col min="13586" max="13594" width="6.5703125" style="19" customWidth="1"/>
    <col min="13595" max="13595" width="11.5703125" style="19" customWidth="1"/>
    <col min="13596" max="13596" width="14.85546875" style="19" customWidth="1"/>
    <col min="13597" max="13597" width="14.42578125" style="19" customWidth="1"/>
    <col min="13598" max="13598" width="63.140625" style="19" customWidth="1"/>
    <col min="13599" max="13600" width="33.42578125" style="19" customWidth="1"/>
    <col min="13601" max="13824" width="11.42578125" style="19"/>
    <col min="13825" max="13825" width="15.85546875" style="19" customWidth="1"/>
    <col min="13826" max="13826" width="23.140625" style="19" customWidth="1"/>
    <col min="13827" max="13827" width="16.140625" style="19" customWidth="1"/>
    <col min="13828" max="13828" width="16.42578125" style="19" customWidth="1"/>
    <col min="13829" max="13829" width="17.42578125" style="19" customWidth="1"/>
    <col min="13830" max="13831" width="17.140625" style="19" customWidth="1"/>
    <col min="13832" max="13832" width="16.5703125" style="19" customWidth="1"/>
    <col min="13833" max="13833" width="18.140625" style="19" customWidth="1"/>
    <col min="13834" max="13838" width="13.85546875" style="19" customWidth="1"/>
    <col min="13839" max="13840" width="6.5703125" style="19" customWidth="1"/>
    <col min="13841" max="13841" width="7" style="19" customWidth="1"/>
    <col min="13842" max="13850" width="6.5703125" style="19" customWidth="1"/>
    <col min="13851" max="13851" width="11.5703125" style="19" customWidth="1"/>
    <col min="13852" max="13852" width="14.85546875" style="19" customWidth="1"/>
    <col min="13853" max="13853" width="14.42578125" style="19" customWidth="1"/>
    <col min="13854" max="13854" width="63.140625" style="19" customWidth="1"/>
    <col min="13855" max="13856" width="33.42578125" style="19" customWidth="1"/>
    <col min="13857" max="14080" width="11.42578125" style="19"/>
    <col min="14081" max="14081" width="15.85546875" style="19" customWidth="1"/>
    <col min="14082" max="14082" width="23.140625" style="19" customWidth="1"/>
    <col min="14083" max="14083" width="16.140625" style="19" customWidth="1"/>
    <col min="14084" max="14084" width="16.42578125" style="19" customWidth="1"/>
    <col min="14085" max="14085" width="17.42578125" style="19" customWidth="1"/>
    <col min="14086" max="14087" width="17.140625" style="19" customWidth="1"/>
    <col min="14088" max="14088" width="16.5703125" style="19" customWidth="1"/>
    <col min="14089" max="14089" width="18.140625" style="19" customWidth="1"/>
    <col min="14090" max="14094" width="13.85546875" style="19" customWidth="1"/>
    <col min="14095" max="14096" width="6.5703125" style="19" customWidth="1"/>
    <col min="14097" max="14097" width="7" style="19" customWidth="1"/>
    <col min="14098" max="14106" width="6.5703125" style="19" customWidth="1"/>
    <col min="14107" max="14107" width="11.5703125" style="19" customWidth="1"/>
    <col min="14108" max="14108" width="14.85546875" style="19" customWidth="1"/>
    <col min="14109" max="14109" width="14.42578125" style="19" customWidth="1"/>
    <col min="14110" max="14110" width="63.140625" style="19" customWidth="1"/>
    <col min="14111" max="14112" width="33.42578125" style="19" customWidth="1"/>
    <col min="14113" max="14336" width="11.42578125" style="19"/>
    <col min="14337" max="14337" width="15.85546875" style="19" customWidth="1"/>
    <col min="14338" max="14338" width="23.140625" style="19" customWidth="1"/>
    <col min="14339" max="14339" width="16.140625" style="19" customWidth="1"/>
    <col min="14340" max="14340" width="16.42578125" style="19" customWidth="1"/>
    <col min="14341" max="14341" width="17.42578125" style="19" customWidth="1"/>
    <col min="14342" max="14343" width="17.140625" style="19" customWidth="1"/>
    <col min="14344" max="14344" width="16.5703125" style="19" customWidth="1"/>
    <col min="14345" max="14345" width="18.140625" style="19" customWidth="1"/>
    <col min="14346" max="14350" width="13.85546875" style="19" customWidth="1"/>
    <col min="14351" max="14352" width="6.5703125" style="19" customWidth="1"/>
    <col min="14353" max="14353" width="7" style="19" customWidth="1"/>
    <col min="14354" max="14362" width="6.5703125" style="19" customWidth="1"/>
    <col min="14363" max="14363" width="11.5703125" style="19" customWidth="1"/>
    <col min="14364" max="14364" width="14.85546875" style="19" customWidth="1"/>
    <col min="14365" max="14365" width="14.42578125" style="19" customWidth="1"/>
    <col min="14366" max="14366" width="63.140625" style="19" customWidth="1"/>
    <col min="14367" max="14368" width="33.42578125" style="19" customWidth="1"/>
    <col min="14369" max="14592" width="11.42578125" style="19"/>
    <col min="14593" max="14593" width="15.85546875" style="19" customWidth="1"/>
    <col min="14594" max="14594" width="23.140625" style="19" customWidth="1"/>
    <col min="14595" max="14595" width="16.140625" style="19" customWidth="1"/>
    <col min="14596" max="14596" width="16.42578125" style="19" customWidth="1"/>
    <col min="14597" max="14597" width="17.42578125" style="19" customWidth="1"/>
    <col min="14598" max="14599" width="17.140625" style="19" customWidth="1"/>
    <col min="14600" max="14600" width="16.5703125" style="19" customWidth="1"/>
    <col min="14601" max="14601" width="18.140625" style="19" customWidth="1"/>
    <col min="14602" max="14606" width="13.85546875" style="19" customWidth="1"/>
    <col min="14607" max="14608" width="6.5703125" style="19" customWidth="1"/>
    <col min="14609" max="14609" width="7" style="19" customWidth="1"/>
    <col min="14610" max="14618" width="6.5703125" style="19" customWidth="1"/>
    <col min="14619" max="14619" width="11.5703125" style="19" customWidth="1"/>
    <col min="14620" max="14620" width="14.85546875" style="19" customWidth="1"/>
    <col min="14621" max="14621" width="14.42578125" style="19" customWidth="1"/>
    <col min="14622" max="14622" width="63.140625" style="19" customWidth="1"/>
    <col min="14623" max="14624" width="33.42578125" style="19" customWidth="1"/>
    <col min="14625" max="14848" width="11.42578125" style="19"/>
    <col min="14849" max="14849" width="15.85546875" style="19" customWidth="1"/>
    <col min="14850" max="14850" width="23.140625" style="19" customWidth="1"/>
    <col min="14851" max="14851" width="16.140625" style="19" customWidth="1"/>
    <col min="14852" max="14852" width="16.42578125" style="19" customWidth="1"/>
    <col min="14853" max="14853" width="17.42578125" style="19" customWidth="1"/>
    <col min="14854" max="14855" width="17.140625" style="19" customWidth="1"/>
    <col min="14856" max="14856" width="16.5703125" style="19" customWidth="1"/>
    <col min="14857" max="14857" width="18.140625" style="19" customWidth="1"/>
    <col min="14858" max="14862" width="13.85546875" style="19" customWidth="1"/>
    <col min="14863" max="14864" width="6.5703125" style="19" customWidth="1"/>
    <col min="14865" max="14865" width="7" style="19" customWidth="1"/>
    <col min="14866" max="14874" width="6.5703125" style="19" customWidth="1"/>
    <col min="14875" max="14875" width="11.5703125" style="19" customWidth="1"/>
    <col min="14876" max="14876" width="14.85546875" style="19" customWidth="1"/>
    <col min="14877" max="14877" width="14.42578125" style="19" customWidth="1"/>
    <col min="14878" max="14878" width="63.140625" style="19" customWidth="1"/>
    <col min="14879" max="14880" width="33.42578125" style="19" customWidth="1"/>
    <col min="14881" max="15104" width="11.42578125" style="19"/>
    <col min="15105" max="15105" width="15.85546875" style="19" customWidth="1"/>
    <col min="15106" max="15106" width="23.140625" style="19" customWidth="1"/>
    <col min="15107" max="15107" width="16.140625" style="19" customWidth="1"/>
    <col min="15108" max="15108" width="16.42578125" style="19" customWidth="1"/>
    <col min="15109" max="15109" width="17.42578125" style="19" customWidth="1"/>
    <col min="15110" max="15111" width="17.140625" style="19" customWidth="1"/>
    <col min="15112" max="15112" width="16.5703125" style="19" customWidth="1"/>
    <col min="15113" max="15113" width="18.140625" style="19" customWidth="1"/>
    <col min="15114" max="15118" width="13.85546875" style="19" customWidth="1"/>
    <col min="15119" max="15120" width="6.5703125" style="19" customWidth="1"/>
    <col min="15121" max="15121" width="7" style="19" customWidth="1"/>
    <col min="15122" max="15130" width="6.5703125" style="19" customWidth="1"/>
    <col min="15131" max="15131" width="11.5703125" style="19" customWidth="1"/>
    <col min="15132" max="15132" width="14.85546875" style="19" customWidth="1"/>
    <col min="15133" max="15133" width="14.42578125" style="19" customWidth="1"/>
    <col min="15134" max="15134" width="63.140625" style="19" customWidth="1"/>
    <col min="15135" max="15136" width="33.42578125" style="19" customWidth="1"/>
    <col min="15137" max="15360" width="11.42578125" style="19"/>
    <col min="15361" max="15361" width="15.85546875" style="19" customWidth="1"/>
    <col min="15362" max="15362" width="23.140625" style="19" customWidth="1"/>
    <col min="15363" max="15363" width="16.140625" style="19" customWidth="1"/>
    <col min="15364" max="15364" width="16.42578125" style="19" customWidth="1"/>
    <col min="15365" max="15365" width="17.42578125" style="19" customWidth="1"/>
    <col min="15366" max="15367" width="17.140625" style="19" customWidth="1"/>
    <col min="15368" max="15368" width="16.5703125" style="19" customWidth="1"/>
    <col min="15369" max="15369" width="18.140625" style="19" customWidth="1"/>
    <col min="15370" max="15374" width="13.85546875" style="19" customWidth="1"/>
    <col min="15375" max="15376" width="6.5703125" style="19" customWidth="1"/>
    <col min="15377" max="15377" width="7" style="19" customWidth="1"/>
    <col min="15378" max="15386" width="6.5703125" style="19" customWidth="1"/>
    <col min="15387" max="15387" width="11.5703125" style="19" customWidth="1"/>
    <col min="15388" max="15388" width="14.85546875" style="19" customWidth="1"/>
    <col min="15389" max="15389" width="14.42578125" style="19" customWidth="1"/>
    <col min="15390" max="15390" width="63.140625" style="19" customWidth="1"/>
    <col min="15391" max="15392" width="33.42578125" style="19" customWidth="1"/>
    <col min="15393" max="15616" width="11.42578125" style="19"/>
    <col min="15617" max="15617" width="15.85546875" style="19" customWidth="1"/>
    <col min="15618" max="15618" width="23.140625" style="19" customWidth="1"/>
    <col min="15619" max="15619" width="16.140625" style="19" customWidth="1"/>
    <col min="15620" max="15620" width="16.42578125" style="19" customWidth="1"/>
    <col min="15621" max="15621" width="17.42578125" style="19" customWidth="1"/>
    <col min="15622" max="15623" width="17.140625" style="19" customWidth="1"/>
    <col min="15624" max="15624" width="16.5703125" style="19" customWidth="1"/>
    <col min="15625" max="15625" width="18.140625" style="19" customWidth="1"/>
    <col min="15626" max="15630" width="13.85546875" style="19" customWidth="1"/>
    <col min="15631" max="15632" width="6.5703125" style="19" customWidth="1"/>
    <col min="15633" max="15633" width="7" style="19" customWidth="1"/>
    <col min="15634" max="15642" width="6.5703125" style="19" customWidth="1"/>
    <col min="15643" max="15643" width="11.5703125" style="19" customWidth="1"/>
    <col min="15644" max="15644" width="14.85546875" style="19" customWidth="1"/>
    <col min="15645" max="15645" width="14.42578125" style="19" customWidth="1"/>
    <col min="15646" max="15646" width="63.140625" style="19" customWidth="1"/>
    <col min="15647" max="15648" width="33.42578125" style="19" customWidth="1"/>
    <col min="15649" max="15872" width="11.42578125" style="19"/>
    <col min="15873" max="15873" width="15.85546875" style="19" customWidth="1"/>
    <col min="15874" max="15874" width="23.140625" style="19" customWidth="1"/>
    <col min="15875" max="15875" width="16.140625" style="19" customWidth="1"/>
    <col min="15876" max="15876" width="16.42578125" style="19" customWidth="1"/>
    <col min="15877" max="15877" width="17.42578125" style="19" customWidth="1"/>
    <col min="15878" max="15879" width="17.140625" style="19" customWidth="1"/>
    <col min="15880" max="15880" width="16.5703125" style="19" customWidth="1"/>
    <col min="15881" max="15881" width="18.140625" style="19" customWidth="1"/>
    <col min="15882" max="15886" width="13.85546875" style="19" customWidth="1"/>
    <col min="15887" max="15888" width="6.5703125" style="19" customWidth="1"/>
    <col min="15889" max="15889" width="7" style="19" customWidth="1"/>
    <col min="15890" max="15898" width="6.5703125" style="19" customWidth="1"/>
    <col min="15899" max="15899" width="11.5703125" style="19" customWidth="1"/>
    <col min="15900" max="15900" width="14.85546875" style="19" customWidth="1"/>
    <col min="15901" max="15901" width="14.42578125" style="19" customWidth="1"/>
    <col min="15902" max="15902" width="63.140625" style="19" customWidth="1"/>
    <col min="15903" max="15904" width="33.42578125" style="19" customWidth="1"/>
    <col min="15905" max="16128" width="11.42578125" style="19"/>
    <col min="16129" max="16129" width="15.85546875" style="19" customWidth="1"/>
    <col min="16130" max="16130" width="23.140625" style="19" customWidth="1"/>
    <col min="16131" max="16131" width="16.140625" style="19" customWidth="1"/>
    <col min="16132" max="16132" width="16.42578125" style="19" customWidth="1"/>
    <col min="16133" max="16133" width="17.42578125" style="19" customWidth="1"/>
    <col min="16134" max="16135" width="17.140625" style="19" customWidth="1"/>
    <col min="16136" max="16136" width="16.5703125" style="19" customWidth="1"/>
    <col min="16137" max="16137" width="18.140625" style="19" customWidth="1"/>
    <col min="16138" max="16142" width="13.85546875" style="19" customWidth="1"/>
    <col min="16143" max="16144" width="6.5703125" style="19" customWidth="1"/>
    <col min="16145" max="16145" width="7" style="19" customWidth="1"/>
    <col min="16146" max="16154" width="6.5703125" style="19" customWidth="1"/>
    <col min="16155" max="16155" width="11.5703125" style="19" customWidth="1"/>
    <col min="16156" max="16156" width="14.85546875" style="19" customWidth="1"/>
    <col min="16157" max="16157" width="14.42578125" style="19" customWidth="1"/>
    <col min="16158" max="16158" width="63.140625" style="19" customWidth="1"/>
    <col min="16159" max="16160" width="33.42578125" style="19" customWidth="1"/>
    <col min="16161" max="16384" width="11.42578125" style="19"/>
  </cols>
  <sheetData>
    <row r="2" spans="1:67" s="18" customFormat="1" ht="39.75" customHeight="1" x14ac:dyDescent="0.25">
      <c r="A2" s="461"/>
      <c r="B2" s="461"/>
      <c r="C2" s="462" t="s">
        <v>126</v>
      </c>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row>
    <row r="3" spans="1:67" s="18" customFormat="1" ht="40.5" customHeight="1" x14ac:dyDescent="0.25">
      <c r="A3" s="461"/>
      <c r="B3" s="461"/>
      <c r="C3" s="462" t="s">
        <v>18</v>
      </c>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row>
    <row r="4" spans="1:67" s="18" customFormat="1" ht="42.75" customHeight="1" x14ac:dyDescent="0.25">
      <c r="A4" s="461"/>
      <c r="B4" s="461"/>
      <c r="C4" s="462" t="s">
        <v>127</v>
      </c>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row>
    <row r="5" spans="1:67" s="18" customFormat="1" ht="33.75" customHeight="1" x14ac:dyDescent="0.25">
      <c r="A5" s="461"/>
      <c r="B5" s="461"/>
      <c r="C5" s="463" t="s">
        <v>128</v>
      </c>
      <c r="D5" s="463"/>
      <c r="E5" s="463"/>
      <c r="F5" s="463"/>
      <c r="G5" s="463"/>
      <c r="H5" s="463"/>
      <c r="I5" s="463"/>
      <c r="J5" s="463"/>
      <c r="K5" s="463"/>
      <c r="L5" s="463"/>
      <c r="M5" s="463"/>
      <c r="N5" s="463"/>
      <c r="O5" s="463"/>
      <c r="P5" s="463"/>
      <c r="Q5" s="463"/>
      <c r="R5" s="464" t="s">
        <v>129</v>
      </c>
      <c r="S5" s="464"/>
      <c r="T5" s="464"/>
      <c r="U5" s="464"/>
      <c r="V5" s="464"/>
      <c r="W5" s="464"/>
      <c r="X5" s="464"/>
      <c r="Y5" s="464"/>
      <c r="Z5" s="464"/>
      <c r="AA5" s="464"/>
      <c r="AB5" s="464"/>
      <c r="AC5" s="464"/>
      <c r="AD5" s="464"/>
      <c r="AE5" s="464"/>
    </row>
    <row r="6" spans="1:67" ht="30.75" customHeight="1" x14ac:dyDescent="0.25"/>
    <row r="7" spans="1:67" ht="41.25" customHeight="1" x14ac:dyDescent="0.25">
      <c r="B7" s="47" t="s">
        <v>196</v>
      </c>
      <c r="C7" s="465" t="str">
        <f>+'[3]Sección 1. Metas - Magnitud'!B15</f>
        <v>Escriba  el nombre del  Eje o Pilar del Plan de Desarrollo Distrital que corresponda</v>
      </c>
      <c r="D7" s="465"/>
      <c r="E7" s="465"/>
      <c r="F7" s="465"/>
      <c r="G7" s="465"/>
    </row>
    <row r="8" spans="1:67" ht="41.25" customHeight="1" x14ac:dyDescent="0.25">
      <c r="B8" s="47" t="s">
        <v>197</v>
      </c>
      <c r="C8" s="465" t="str">
        <f>+'[3]Sección 1. Metas - Magnitud'!C15</f>
        <v>Escriba el nombre del Programa del PDD que corresponda</v>
      </c>
      <c r="D8" s="465"/>
      <c r="E8" s="465"/>
      <c r="F8" s="465"/>
      <c r="G8" s="465"/>
    </row>
    <row r="9" spans="1:67" ht="41.25" customHeight="1" x14ac:dyDescent="0.25">
      <c r="B9" s="48" t="s">
        <v>198</v>
      </c>
      <c r="C9" s="465" t="str">
        <f>+'[3]Sección 1. Metas - Magnitud'!D15</f>
        <v>Escriba el nombre del Proyecto Estratégico del PDD que corresponda</v>
      </c>
      <c r="D9" s="465"/>
      <c r="E9" s="465"/>
      <c r="F9" s="465"/>
      <c r="G9" s="465"/>
    </row>
    <row r="10" spans="1:67" s="51" customFormat="1" ht="24.75" customHeight="1" x14ac:dyDescent="0.2">
      <c r="A10" s="49"/>
      <c r="B10" s="49"/>
      <c r="C10" s="49"/>
      <c r="D10" s="49"/>
      <c r="E10" s="50"/>
      <c r="F10" s="50"/>
      <c r="G10" s="50"/>
      <c r="H10" s="50"/>
      <c r="I10" s="50"/>
      <c r="J10" s="50"/>
      <c r="K10" s="50"/>
      <c r="L10" s="50"/>
      <c r="M10" s="50"/>
      <c r="N10" s="50"/>
      <c r="O10" s="50"/>
      <c r="P10" s="50"/>
      <c r="Q10" s="50"/>
      <c r="R10" s="50"/>
      <c r="S10" s="50"/>
      <c r="T10" s="50"/>
      <c r="U10" s="50"/>
      <c r="V10" s="50"/>
      <c r="W10" s="50"/>
      <c r="X10" s="50"/>
      <c r="Y10" s="50"/>
      <c r="Z10" s="50"/>
      <c r="AA10" s="50"/>
      <c r="AB10" s="50"/>
      <c r="AC10" s="50"/>
    </row>
    <row r="11" spans="1:67" s="52" customFormat="1" ht="35.25" customHeight="1" x14ac:dyDescent="0.2">
      <c r="A11" s="466" t="s">
        <v>134</v>
      </c>
      <c r="B11" s="467"/>
      <c r="C11" s="467"/>
      <c r="D11" s="467"/>
      <c r="E11" s="467"/>
      <c r="F11" s="467"/>
      <c r="G11" s="467"/>
      <c r="H11" s="468"/>
      <c r="I11" s="469" t="s">
        <v>199</v>
      </c>
      <c r="J11" s="470"/>
      <c r="K11" s="470"/>
      <c r="L11" s="470"/>
      <c r="M11" s="470"/>
      <c r="N11" s="471"/>
      <c r="O11" s="476" t="s">
        <v>200</v>
      </c>
      <c r="P11" s="476"/>
      <c r="Q11" s="476"/>
      <c r="R11" s="476"/>
      <c r="S11" s="476"/>
      <c r="T11" s="476"/>
      <c r="U11" s="476"/>
      <c r="V11" s="476"/>
      <c r="W11" s="476"/>
      <c r="X11" s="476"/>
      <c r="Y11" s="476"/>
      <c r="Z11" s="476"/>
      <c r="AA11" s="476"/>
      <c r="AB11" s="476"/>
      <c r="AC11" s="476"/>
      <c r="AD11" s="466" t="s">
        <v>201</v>
      </c>
      <c r="AE11" s="467"/>
      <c r="AF11" s="468"/>
    </row>
    <row r="12" spans="1:67" s="52" customFormat="1" ht="49.5" customHeight="1" x14ac:dyDescent="0.2">
      <c r="A12" s="53" t="s">
        <v>202</v>
      </c>
      <c r="B12" s="53" t="s">
        <v>203</v>
      </c>
      <c r="C12" s="53" t="s">
        <v>204</v>
      </c>
      <c r="D12" s="53" t="s">
        <v>205</v>
      </c>
      <c r="E12" s="53" t="s">
        <v>206</v>
      </c>
      <c r="F12" s="53" t="s">
        <v>207</v>
      </c>
      <c r="G12" s="53" t="s">
        <v>208</v>
      </c>
      <c r="H12" s="53" t="s">
        <v>209</v>
      </c>
      <c r="I12" s="41" t="s">
        <v>165</v>
      </c>
      <c r="J12" s="41" t="s">
        <v>166</v>
      </c>
      <c r="K12" s="41" t="s">
        <v>167</v>
      </c>
      <c r="L12" s="41" t="s">
        <v>168</v>
      </c>
      <c r="M12" s="41" t="s">
        <v>169</v>
      </c>
      <c r="N12" s="41" t="s">
        <v>170</v>
      </c>
      <c r="O12" s="41" t="s">
        <v>173</v>
      </c>
      <c r="P12" s="41" t="s">
        <v>174</v>
      </c>
      <c r="Q12" s="41" t="s">
        <v>175</v>
      </c>
      <c r="R12" s="41" t="s">
        <v>176</v>
      </c>
      <c r="S12" s="41" t="s">
        <v>177</v>
      </c>
      <c r="T12" s="41" t="s">
        <v>178</v>
      </c>
      <c r="U12" s="41" t="s">
        <v>179</v>
      </c>
      <c r="V12" s="41" t="s">
        <v>180</v>
      </c>
      <c r="W12" s="41" t="s">
        <v>181</v>
      </c>
      <c r="X12" s="41" t="s">
        <v>182</v>
      </c>
      <c r="Y12" s="41" t="s">
        <v>183</v>
      </c>
      <c r="Z12" s="41" t="s">
        <v>184</v>
      </c>
      <c r="AA12" s="41" t="s">
        <v>210</v>
      </c>
      <c r="AB12" s="54" t="s">
        <v>186</v>
      </c>
      <c r="AC12" s="41" t="s">
        <v>187</v>
      </c>
      <c r="AD12" s="53" t="s">
        <v>211</v>
      </c>
      <c r="AE12" s="53" t="s">
        <v>212</v>
      </c>
      <c r="AF12" s="53" t="s">
        <v>213</v>
      </c>
    </row>
    <row r="13" spans="1:67" s="55" customFormat="1" ht="116.25" customHeight="1" x14ac:dyDescent="0.25">
      <c r="A13" s="472" t="s">
        <v>214</v>
      </c>
      <c r="B13" s="472" t="s">
        <v>215</v>
      </c>
      <c r="C13" s="472" t="s">
        <v>216</v>
      </c>
      <c r="D13" s="472" t="s">
        <v>217</v>
      </c>
      <c r="E13" s="472" t="s">
        <v>218</v>
      </c>
      <c r="F13" s="473" t="s">
        <v>219</v>
      </c>
      <c r="G13" s="473" t="s">
        <v>220</v>
      </c>
      <c r="H13" s="473" t="s">
        <v>221</v>
      </c>
      <c r="I13" s="474" t="str">
        <f>+'[3]Sección 2. Metas - Presupuesto'!F13</f>
        <v>Corresponde al valor total programado en magnitud de la meta para el Cuatrienio</v>
      </c>
      <c r="J13" s="480" t="s">
        <v>222</v>
      </c>
      <c r="K13" s="480"/>
      <c r="L13" s="480"/>
      <c r="M13" s="480"/>
      <c r="N13" s="480"/>
      <c r="O13" s="481" t="s">
        <v>190</v>
      </c>
      <c r="P13" s="481"/>
      <c r="Q13" s="481"/>
      <c r="R13" s="481"/>
      <c r="S13" s="481"/>
      <c r="T13" s="481"/>
      <c r="U13" s="481"/>
      <c r="V13" s="481"/>
      <c r="W13" s="481"/>
      <c r="X13" s="481"/>
      <c r="Y13" s="481"/>
      <c r="Z13" s="481"/>
      <c r="AA13" s="481"/>
      <c r="AB13" s="481" t="s">
        <v>191</v>
      </c>
      <c r="AC13" s="481" t="s">
        <v>223</v>
      </c>
      <c r="AD13" s="478" t="s">
        <v>224</v>
      </c>
      <c r="AE13" s="477" t="s">
        <v>225</v>
      </c>
      <c r="AF13" s="477" t="s">
        <v>226</v>
      </c>
    </row>
    <row r="14" spans="1:67" s="55" customFormat="1" ht="57.75" customHeight="1" x14ac:dyDescent="0.25">
      <c r="A14" s="472"/>
      <c r="B14" s="472"/>
      <c r="C14" s="472"/>
      <c r="D14" s="472"/>
      <c r="E14" s="472"/>
      <c r="F14" s="473"/>
      <c r="G14" s="473"/>
      <c r="H14" s="473"/>
      <c r="I14" s="475"/>
      <c r="J14" s="480"/>
      <c r="K14" s="480"/>
      <c r="L14" s="480"/>
      <c r="M14" s="480"/>
      <c r="N14" s="480"/>
      <c r="O14" s="481"/>
      <c r="P14" s="481"/>
      <c r="Q14" s="481"/>
      <c r="R14" s="481"/>
      <c r="S14" s="481"/>
      <c r="T14" s="481"/>
      <c r="U14" s="481"/>
      <c r="V14" s="481"/>
      <c r="W14" s="481"/>
      <c r="X14" s="481"/>
      <c r="Y14" s="481"/>
      <c r="Z14" s="481"/>
      <c r="AA14" s="481"/>
      <c r="AB14" s="481"/>
      <c r="AC14" s="481"/>
      <c r="AD14" s="478"/>
      <c r="AE14" s="477"/>
      <c r="AF14" s="477"/>
    </row>
    <row r="15" spans="1:67" s="61" customFormat="1" ht="18" customHeight="1" x14ac:dyDescent="0.25">
      <c r="A15" s="56"/>
      <c r="B15" s="57"/>
      <c r="C15" s="57"/>
      <c r="D15" s="57"/>
      <c r="E15" s="58"/>
      <c r="F15" s="58"/>
      <c r="G15" s="58"/>
      <c r="H15" s="58"/>
      <c r="I15" s="479"/>
      <c r="J15" s="479"/>
      <c r="K15" s="479"/>
      <c r="L15" s="479"/>
      <c r="M15" s="479"/>
      <c r="N15" s="479"/>
      <c r="O15" s="59"/>
      <c r="P15" s="59"/>
      <c r="Q15" s="59"/>
      <c r="R15" s="59"/>
      <c r="S15" s="59"/>
      <c r="T15" s="59"/>
      <c r="U15" s="59"/>
      <c r="V15" s="59"/>
      <c r="W15" s="59"/>
      <c r="X15" s="59"/>
      <c r="Y15" s="59"/>
      <c r="Z15" s="59"/>
      <c r="AA15" s="59"/>
      <c r="AB15" s="59"/>
      <c r="AC15" s="59"/>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row>
    <row r="17" spans="4:4" x14ac:dyDescent="0.25">
      <c r="D17" s="19"/>
    </row>
    <row r="18" spans="4:4" x14ac:dyDescent="0.25">
      <c r="D18" s="19"/>
    </row>
  </sheetData>
  <mergeCells count="30">
    <mergeCell ref="I15:N15"/>
    <mergeCell ref="J13:N14"/>
    <mergeCell ref="O13:AA14"/>
    <mergeCell ref="AB13:AB14"/>
    <mergeCell ref="AC13:AC14"/>
    <mergeCell ref="AD11:AF11"/>
    <mergeCell ref="A13:A14"/>
    <mergeCell ref="B13:B14"/>
    <mergeCell ref="C13:C14"/>
    <mergeCell ref="D13:D14"/>
    <mergeCell ref="E13:E14"/>
    <mergeCell ref="F13:F14"/>
    <mergeCell ref="G13:G14"/>
    <mergeCell ref="H13:H14"/>
    <mergeCell ref="I13:I14"/>
    <mergeCell ref="O11:AC11"/>
    <mergeCell ref="AF13:AF14"/>
    <mergeCell ref="AD13:AD14"/>
    <mergeCell ref="AE13:AE14"/>
    <mergeCell ref="C7:G7"/>
    <mergeCell ref="C8:G8"/>
    <mergeCell ref="C9:G9"/>
    <mergeCell ref="A11:H11"/>
    <mergeCell ref="I11:N11"/>
    <mergeCell ref="A2:B5"/>
    <mergeCell ref="C2:AE2"/>
    <mergeCell ref="C3:AE3"/>
    <mergeCell ref="C4:AE4"/>
    <mergeCell ref="C5:Q5"/>
    <mergeCell ref="R5:AE5"/>
  </mergeCells>
  <printOptions horizontalCentered="1"/>
  <pageMargins left="0.23622047244094491" right="0.23622047244094491" top="0.74803149606299213" bottom="0.74803149606299213" header="0.31496062992125984" footer="0.31496062992125984"/>
  <pageSetup scale="28" orientation="landscape" r:id="rId1"/>
  <headerFooter>
    <oddFooter>&amp;LUser&amp;CPágina &amp;P&amp;R&amp;D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showRowColHeaders="0" zoomScale="80" zoomScaleNormal="80" zoomScaleSheetLayoutView="70" workbookViewId="0">
      <selection sqref="A1:S63"/>
    </sheetView>
  </sheetViews>
  <sheetFormatPr baseColWidth="10" defaultRowHeight="12.75" x14ac:dyDescent="0.2"/>
  <cols>
    <col min="1" max="1" width="22" style="65" customWidth="1"/>
    <col min="2" max="2" width="9.28515625" style="65" customWidth="1"/>
    <col min="3" max="3" width="22.42578125" style="65" customWidth="1"/>
    <col min="4" max="6" width="20.28515625" style="65" customWidth="1"/>
    <col min="7" max="7" width="16.5703125" style="65" customWidth="1"/>
    <col min="8" max="8" width="16.28515625" style="65" customWidth="1"/>
    <col min="9" max="9" width="11.85546875" style="65" customWidth="1"/>
    <col min="10" max="10" width="16" style="65" customWidth="1"/>
    <col min="11" max="11" width="12" style="65" customWidth="1"/>
    <col min="12" max="12" width="16.140625" style="65" customWidth="1"/>
    <col min="13" max="13" width="11.7109375" style="65" customWidth="1"/>
    <col min="14" max="14" width="15.85546875" style="65" customWidth="1"/>
    <col min="15" max="15" width="13.5703125" style="65" customWidth="1"/>
    <col min="16" max="16" width="8.7109375" style="64" customWidth="1"/>
    <col min="17" max="17" width="9.5703125" style="64" customWidth="1"/>
    <col min="18" max="18" width="15.28515625" style="64" customWidth="1"/>
    <col min="19" max="19" width="13.28515625" style="65" customWidth="1"/>
    <col min="20" max="256" width="11.42578125" style="65"/>
    <col min="257" max="257" width="22" style="65" customWidth="1"/>
    <col min="258" max="258" width="9.28515625" style="65" customWidth="1"/>
    <col min="259" max="259" width="22.42578125" style="65" customWidth="1"/>
    <col min="260" max="262" width="20.28515625" style="65" customWidth="1"/>
    <col min="263" max="263" width="16.5703125" style="65" customWidth="1"/>
    <col min="264" max="264" width="16.28515625" style="65" customWidth="1"/>
    <col min="265" max="265" width="11.85546875" style="65" customWidth="1"/>
    <col min="266" max="266" width="16" style="65" customWidth="1"/>
    <col min="267" max="267" width="12" style="65" customWidth="1"/>
    <col min="268" max="268" width="16.140625" style="65" customWidth="1"/>
    <col min="269" max="269" width="11.7109375" style="65" customWidth="1"/>
    <col min="270" max="270" width="15.85546875" style="65" customWidth="1"/>
    <col min="271" max="271" width="13.5703125" style="65" customWidth="1"/>
    <col min="272" max="272" width="8.7109375" style="65" customWidth="1"/>
    <col min="273" max="273" width="9.5703125" style="65" customWidth="1"/>
    <col min="274" max="274" width="15.28515625" style="65" customWidth="1"/>
    <col min="275" max="275" width="13.28515625" style="65" customWidth="1"/>
    <col min="276" max="512" width="11.42578125" style="65"/>
    <col min="513" max="513" width="22" style="65" customWidth="1"/>
    <col min="514" max="514" width="9.28515625" style="65" customWidth="1"/>
    <col min="515" max="515" width="22.42578125" style="65" customWidth="1"/>
    <col min="516" max="518" width="20.28515625" style="65" customWidth="1"/>
    <col min="519" max="519" width="16.5703125" style="65" customWidth="1"/>
    <col min="520" max="520" width="16.28515625" style="65" customWidth="1"/>
    <col min="521" max="521" width="11.85546875" style="65" customWidth="1"/>
    <col min="522" max="522" width="16" style="65" customWidth="1"/>
    <col min="523" max="523" width="12" style="65" customWidth="1"/>
    <col min="524" max="524" width="16.140625" style="65" customWidth="1"/>
    <col min="525" max="525" width="11.7109375" style="65" customWidth="1"/>
    <col min="526" max="526" width="15.85546875" style="65" customWidth="1"/>
    <col min="527" max="527" width="13.5703125" style="65" customWidth="1"/>
    <col min="528" max="528" width="8.7109375" style="65" customWidth="1"/>
    <col min="529" max="529" width="9.5703125" style="65" customWidth="1"/>
    <col min="530" max="530" width="15.28515625" style="65" customWidth="1"/>
    <col min="531" max="531" width="13.28515625" style="65" customWidth="1"/>
    <col min="532" max="768" width="11.42578125" style="65"/>
    <col min="769" max="769" width="22" style="65" customWidth="1"/>
    <col min="770" max="770" width="9.28515625" style="65" customWidth="1"/>
    <col min="771" max="771" width="22.42578125" style="65" customWidth="1"/>
    <col min="772" max="774" width="20.28515625" style="65" customWidth="1"/>
    <col min="775" max="775" width="16.5703125" style="65" customWidth="1"/>
    <col min="776" max="776" width="16.28515625" style="65" customWidth="1"/>
    <col min="777" max="777" width="11.85546875" style="65" customWidth="1"/>
    <col min="778" max="778" width="16" style="65" customWidth="1"/>
    <col min="779" max="779" width="12" style="65" customWidth="1"/>
    <col min="780" max="780" width="16.140625" style="65" customWidth="1"/>
    <col min="781" max="781" width="11.7109375" style="65" customWidth="1"/>
    <col min="782" max="782" width="15.85546875" style="65" customWidth="1"/>
    <col min="783" max="783" width="13.5703125" style="65" customWidth="1"/>
    <col min="784" max="784" width="8.7109375" style="65" customWidth="1"/>
    <col min="785" max="785" width="9.5703125" style="65" customWidth="1"/>
    <col min="786" max="786" width="15.28515625" style="65" customWidth="1"/>
    <col min="787" max="787" width="13.28515625" style="65" customWidth="1"/>
    <col min="788" max="1024" width="11.42578125" style="65"/>
    <col min="1025" max="1025" width="22" style="65" customWidth="1"/>
    <col min="1026" max="1026" width="9.28515625" style="65" customWidth="1"/>
    <col min="1027" max="1027" width="22.42578125" style="65" customWidth="1"/>
    <col min="1028" max="1030" width="20.28515625" style="65" customWidth="1"/>
    <col min="1031" max="1031" width="16.5703125" style="65" customWidth="1"/>
    <col min="1032" max="1032" width="16.28515625" style="65" customWidth="1"/>
    <col min="1033" max="1033" width="11.85546875" style="65" customWidth="1"/>
    <col min="1034" max="1034" width="16" style="65" customWidth="1"/>
    <col min="1035" max="1035" width="12" style="65" customWidth="1"/>
    <col min="1036" max="1036" width="16.140625" style="65" customWidth="1"/>
    <col min="1037" max="1037" width="11.7109375" style="65" customWidth="1"/>
    <col min="1038" max="1038" width="15.85546875" style="65" customWidth="1"/>
    <col min="1039" max="1039" width="13.5703125" style="65" customWidth="1"/>
    <col min="1040" max="1040" width="8.7109375" style="65" customWidth="1"/>
    <col min="1041" max="1041" width="9.5703125" style="65" customWidth="1"/>
    <col min="1042" max="1042" width="15.28515625" style="65" customWidth="1"/>
    <col min="1043" max="1043" width="13.28515625" style="65" customWidth="1"/>
    <col min="1044" max="1280" width="11.42578125" style="65"/>
    <col min="1281" max="1281" width="22" style="65" customWidth="1"/>
    <col min="1282" max="1282" width="9.28515625" style="65" customWidth="1"/>
    <col min="1283" max="1283" width="22.42578125" style="65" customWidth="1"/>
    <col min="1284" max="1286" width="20.28515625" style="65" customWidth="1"/>
    <col min="1287" max="1287" width="16.5703125" style="65" customWidth="1"/>
    <col min="1288" max="1288" width="16.28515625" style="65" customWidth="1"/>
    <col min="1289" max="1289" width="11.85546875" style="65" customWidth="1"/>
    <col min="1290" max="1290" width="16" style="65" customWidth="1"/>
    <col min="1291" max="1291" width="12" style="65" customWidth="1"/>
    <col min="1292" max="1292" width="16.140625" style="65" customWidth="1"/>
    <col min="1293" max="1293" width="11.7109375" style="65" customWidth="1"/>
    <col min="1294" max="1294" width="15.85546875" style="65" customWidth="1"/>
    <col min="1295" max="1295" width="13.5703125" style="65" customWidth="1"/>
    <col min="1296" max="1296" width="8.7109375" style="65" customWidth="1"/>
    <col min="1297" max="1297" width="9.5703125" style="65" customWidth="1"/>
    <col min="1298" max="1298" width="15.28515625" style="65" customWidth="1"/>
    <col min="1299" max="1299" width="13.28515625" style="65" customWidth="1"/>
    <col min="1300" max="1536" width="11.42578125" style="65"/>
    <col min="1537" max="1537" width="22" style="65" customWidth="1"/>
    <col min="1538" max="1538" width="9.28515625" style="65" customWidth="1"/>
    <col min="1539" max="1539" width="22.42578125" style="65" customWidth="1"/>
    <col min="1540" max="1542" width="20.28515625" style="65" customWidth="1"/>
    <col min="1543" max="1543" width="16.5703125" style="65" customWidth="1"/>
    <col min="1544" max="1544" width="16.28515625" style="65" customWidth="1"/>
    <col min="1545" max="1545" width="11.85546875" style="65" customWidth="1"/>
    <col min="1546" max="1546" width="16" style="65" customWidth="1"/>
    <col min="1547" max="1547" width="12" style="65" customWidth="1"/>
    <col min="1548" max="1548" width="16.140625" style="65" customWidth="1"/>
    <col min="1549" max="1549" width="11.7109375" style="65" customWidth="1"/>
    <col min="1550" max="1550" width="15.85546875" style="65" customWidth="1"/>
    <col min="1551" max="1551" width="13.5703125" style="65" customWidth="1"/>
    <col min="1552" max="1552" width="8.7109375" style="65" customWidth="1"/>
    <col min="1553" max="1553" width="9.5703125" style="65" customWidth="1"/>
    <col min="1554" max="1554" width="15.28515625" style="65" customWidth="1"/>
    <col min="1555" max="1555" width="13.28515625" style="65" customWidth="1"/>
    <col min="1556" max="1792" width="11.42578125" style="65"/>
    <col min="1793" max="1793" width="22" style="65" customWidth="1"/>
    <col min="1794" max="1794" width="9.28515625" style="65" customWidth="1"/>
    <col min="1795" max="1795" width="22.42578125" style="65" customWidth="1"/>
    <col min="1796" max="1798" width="20.28515625" style="65" customWidth="1"/>
    <col min="1799" max="1799" width="16.5703125" style="65" customWidth="1"/>
    <col min="1800" max="1800" width="16.28515625" style="65" customWidth="1"/>
    <col min="1801" max="1801" width="11.85546875" style="65" customWidth="1"/>
    <col min="1802" max="1802" width="16" style="65" customWidth="1"/>
    <col min="1803" max="1803" width="12" style="65" customWidth="1"/>
    <col min="1804" max="1804" width="16.140625" style="65" customWidth="1"/>
    <col min="1805" max="1805" width="11.7109375" style="65" customWidth="1"/>
    <col min="1806" max="1806" width="15.85546875" style="65" customWidth="1"/>
    <col min="1807" max="1807" width="13.5703125" style="65" customWidth="1"/>
    <col min="1808" max="1808" width="8.7109375" style="65" customWidth="1"/>
    <col min="1809" max="1809" width="9.5703125" style="65" customWidth="1"/>
    <col min="1810" max="1810" width="15.28515625" style="65" customWidth="1"/>
    <col min="1811" max="1811" width="13.28515625" style="65" customWidth="1"/>
    <col min="1812" max="2048" width="11.42578125" style="65"/>
    <col min="2049" max="2049" width="22" style="65" customWidth="1"/>
    <col min="2050" max="2050" width="9.28515625" style="65" customWidth="1"/>
    <col min="2051" max="2051" width="22.42578125" style="65" customWidth="1"/>
    <col min="2052" max="2054" width="20.28515625" style="65" customWidth="1"/>
    <col min="2055" max="2055" width="16.5703125" style="65" customWidth="1"/>
    <col min="2056" max="2056" width="16.28515625" style="65" customWidth="1"/>
    <col min="2057" max="2057" width="11.85546875" style="65" customWidth="1"/>
    <col min="2058" max="2058" width="16" style="65" customWidth="1"/>
    <col min="2059" max="2059" width="12" style="65" customWidth="1"/>
    <col min="2060" max="2060" width="16.140625" style="65" customWidth="1"/>
    <col min="2061" max="2061" width="11.7109375" style="65" customWidth="1"/>
    <col min="2062" max="2062" width="15.85546875" style="65" customWidth="1"/>
    <col min="2063" max="2063" width="13.5703125" style="65" customWidth="1"/>
    <col min="2064" max="2064" width="8.7109375" style="65" customWidth="1"/>
    <col min="2065" max="2065" width="9.5703125" style="65" customWidth="1"/>
    <col min="2066" max="2066" width="15.28515625" style="65" customWidth="1"/>
    <col min="2067" max="2067" width="13.28515625" style="65" customWidth="1"/>
    <col min="2068" max="2304" width="11.42578125" style="65"/>
    <col min="2305" max="2305" width="22" style="65" customWidth="1"/>
    <col min="2306" max="2306" width="9.28515625" style="65" customWidth="1"/>
    <col min="2307" max="2307" width="22.42578125" style="65" customWidth="1"/>
    <col min="2308" max="2310" width="20.28515625" style="65" customWidth="1"/>
    <col min="2311" max="2311" width="16.5703125" style="65" customWidth="1"/>
    <col min="2312" max="2312" width="16.28515625" style="65" customWidth="1"/>
    <col min="2313" max="2313" width="11.85546875" style="65" customWidth="1"/>
    <col min="2314" max="2314" width="16" style="65" customWidth="1"/>
    <col min="2315" max="2315" width="12" style="65" customWidth="1"/>
    <col min="2316" max="2316" width="16.140625" style="65" customWidth="1"/>
    <col min="2317" max="2317" width="11.7109375" style="65" customWidth="1"/>
    <col min="2318" max="2318" width="15.85546875" style="65" customWidth="1"/>
    <col min="2319" max="2319" width="13.5703125" style="65" customWidth="1"/>
    <col min="2320" max="2320" width="8.7109375" style="65" customWidth="1"/>
    <col min="2321" max="2321" width="9.5703125" style="65" customWidth="1"/>
    <col min="2322" max="2322" width="15.28515625" style="65" customWidth="1"/>
    <col min="2323" max="2323" width="13.28515625" style="65" customWidth="1"/>
    <col min="2324" max="2560" width="11.42578125" style="65"/>
    <col min="2561" max="2561" width="22" style="65" customWidth="1"/>
    <col min="2562" max="2562" width="9.28515625" style="65" customWidth="1"/>
    <col min="2563" max="2563" width="22.42578125" style="65" customWidth="1"/>
    <col min="2564" max="2566" width="20.28515625" style="65" customWidth="1"/>
    <col min="2567" max="2567" width="16.5703125" style="65" customWidth="1"/>
    <col min="2568" max="2568" width="16.28515625" style="65" customWidth="1"/>
    <col min="2569" max="2569" width="11.85546875" style="65" customWidth="1"/>
    <col min="2570" max="2570" width="16" style="65" customWidth="1"/>
    <col min="2571" max="2571" width="12" style="65" customWidth="1"/>
    <col min="2572" max="2572" width="16.140625" style="65" customWidth="1"/>
    <col min="2573" max="2573" width="11.7109375" style="65" customWidth="1"/>
    <col min="2574" max="2574" width="15.85546875" style="65" customWidth="1"/>
    <col min="2575" max="2575" width="13.5703125" style="65" customWidth="1"/>
    <col min="2576" max="2576" width="8.7109375" style="65" customWidth="1"/>
    <col min="2577" max="2577" width="9.5703125" style="65" customWidth="1"/>
    <col min="2578" max="2578" width="15.28515625" style="65" customWidth="1"/>
    <col min="2579" max="2579" width="13.28515625" style="65" customWidth="1"/>
    <col min="2580" max="2816" width="11.42578125" style="65"/>
    <col min="2817" max="2817" width="22" style="65" customWidth="1"/>
    <col min="2818" max="2818" width="9.28515625" style="65" customWidth="1"/>
    <col min="2819" max="2819" width="22.42578125" style="65" customWidth="1"/>
    <col min="2820" max="2822" width="20.28515625" style="65" customWidth="1"/>
    <col min="2823" max="2823" width="16.5703125" style="65" customWidth="1"/>
    <col min="2824" max="2824" width="16.28515625" style="65" customWidth="1"/>
    <col min="2825" max="2825" width="11.85546875" style="65" customWidth="1"/>
    <col min="2826" max="2826" width="16" style="65" customWidth="1"/>
    <col min="2827" max="2827" width="12" style="65" customWidth="1"/>
    <col min="2828" max="2828" width="16.140625" style="65" customWidth="1"/>
    <col min="2829" max="2829" width="11.7109375" style="65" customWidth="1"/>
    <col min="2830" max="2830" width="15.85546875" style="65" customWidth="1"/>
    <col min="2831" max="2831" width="13.5703125" style="65" customWidth="1"/>
    <col min="2832" max="2832" width="8.7109375" style="65" customWidth="1"/>
    <col min="2833" max="2833" width="9.5703125" style="65" customWidth="1"/>
    <col min="2834" max="2834" width="15.28515625" style="65" customWidth="1"/>
    <col min="2835" max="2835" width="13.28515625" style="65" customWidth="1"/>
    <col min="2836" max="3072" width="11.42578125" style="65"/>
    <col min="3073" max="3073" width="22" style="65" customWidth="1"/>
    <col min="3074" max="3074" width="9.28515625" style="65" customWidth="1"/>
    <col min="3075" max="3075" width="22.42578125" style="65" customWidth="1"/>
    <col min="3076" max="3078" width="20.28515625" style="65" customWidth="1"/>
    <col min="3079" max="3079" width="16.5703125" style="65" customWidth="1"/>
    <col min="3080" max="3080" width="16.28515625" style="65" customWidth="1"/>
    <col min="3081" max="3081" width="11.85546875" style="65" customWidth="1"/>
    <col min="3082" max="3082" width="16" style="65" customWidth="1"/>
    <col min="3083" max="3083" width="12" style="65" customWidth="1"/>
    <col min="3084" max="3084" width="16.140625" style="65" customWidth="1"/>
    <col min="3085" max="3085" width="11.7109375" style="65" customWidth="1"/>
    <col min="3086" max="3086" width="15.85546875" style="65" customWidth="1"/>
    <col min="3087" max="3087" width="13.5703125" style="65" customWidth="1"/>
    <col min="3088" max="3088" width="8.7109375" style="65" customWidth="1"/>
    <col min="3089" max="3089" width="9.5703125" style="65" customWidth="1"/>
    <col min="3090" max="3090" width="15.28515625" style="65" customWidth="1"/>
    <col min="3091" max="3091" width="13.28515625" style="65" customWidth="1"/>
    <col min="3092" max="3328" width="11.42578125" style="65"/>
    <col min="3329" max="3329" width="22" style="65" customWidth="1"/>
    <col min="3330" max="3330" width="9.28515625" style="65" customWidth="1"/>
    <col min="3331" max="3331" width="22.42578125" style="65" customWidth="1"/>
    <col min="3332" max="3334" width="20.28515625" style="65" customWidth="1"/>
    <col min="3335" max="3335" width="16.5703125" style="65" customWidth="1"/>
    <col min="3336" max="3336" width="16.28515625" style="65" customWidth="1"/>
    <col min="3337" max="3337" width="11.85546875" style="65" customWidth="1"/>
    <col min="3338" max="3338" width="16" style="65" customWidth="1"/>
    <col min="3339" max="3339" width="12" style="65" customWidth="1"/>
    <col min="3340" max="3340" width="16.140625" style="65" customWidth="1"/>
    <col min="3341" max="3341" width="11.7109375" style="65" customWidth="1"/>
    <col min="3342" max="3342" width="15.85546875" style="65" customWidth="1"/>
    <col min="3343" max="3343" width="13.5703125" style="65" customWidth="1"/>
    <col min="3344" max="3344" width="8.7109375" style="65" customWidth="1"/>
    <col min="3345" max="3345" width="9.5703125" style="65" customWidth="1"/>
    <col min="3346" max="3346" width="15.28515625" style="65" customWidth="1"/>
    <col min="3347" max="3347" width="13.28515625" style="65" customWidth="1"/>
    <col min="3348" max="3584" width="11.42578125" style="65"/>
    <col min="3585" max="3585" width="22" style="65" customWidth="1"/>
    <col min="3586" max="3586" width="9.28515625" style="65" customWidth="1"/>
    <col min="3587" max="3587" width="22.42578125" style="65" customWidth="1"/>
    <col min="3588" max="3590" width="20.28515625" style="65" customWidth="1"/>
    <col min="3591" max="3591" width="16.5703125" style="65" customWidth="1"/>
    <col min="3592" max="3592" width="16.28515625" style="65" customWidth="1"/>
    <col min="3593" max="3593" width="11.85546875" style="65" customWidth="1"/>
    <col min="3594" max="3594" width="16" style="65" customWidth="1"/>
    <col min="3595" max="3595" width="12" style="65" customWidth="1"/>
    <col min="3596" max="3596" width="16.140625" style="65" customWidth="1"/>
    <col min="3597" max="3597" width="11.7109375" style="65" customWidth="1"/>
    <col min="3598" max="3598" width="15.85546875" style="65" customWidth="1"/>
    <col min="3599" max="3599" width="13.5703125" style="65" customWidth="1"/>
    <col min="3600" max="3600" width="8.7109375" style="65" customWidth="1"/>
    <col min="3601" max="3601" width="9.5703125" style="65" customWidth="1"/>
    <col min="3602" max="3602" width="15.28515625" style="65" customWidth="1"/>
    <col min="3603" max="3603" width="13.28515625" style="65" customWidth="1"/>
    <col min="3604" max="3840" width="11.42578125" style="65"/>
    <col min="3841" max="3841" width="22" style="65" customWidth="1"/>
    <col min="3842" max="3842" width="9.28515625" style="65" customWidth="1"/>
    <col min="3843" max="3843" width="22.42578125" style="65" customWidth="1"/>
    <col min="3844" max="3846" width="20.28515625" style="65" customWidth="1"/>
    <col min="3847" max="3847" width="16.5703125" style="65" customWidth="1"/>
    <col min="3848" max="3848" width="16.28515625" style="65" customWidth="1"/>
    <col min="3849" max="3849" width="11.85546875" style="65" customWidth="1"/>
    <col min="3850" max="3850" width="16" style="65" customWidth="1"/>
    <col min="3851" max="3851" width="12" style="65" customWidth="1"/>
    <col min="3852" max="3852" width="16.140625" style="65" customWidth="1"/>
    <col min="3853" max="3853" width="11.7109375" style="65" customWidth="1"/>
    <col min="3854" max="3854" width="15.85546875" style="65" customWidth="1"/>
    <col min="3855" max="3855" width="13.5703125" style="65" customWidth="1"/>
    <col min="3856" max="3856" width="8.7109375" style="65" customWidth="1"/>
    <col min="3857" max="3857" width="9.5703125" style="65" customWidth="1"/>
    <col min="3858" max="3858" width="15.28515625" style="65" customWidth="1"/>
    <col min="3859" max="3859" width="13.28515625" style="65" customWidth="1"/>
    <col min="3860" max="4096" width="11.42578125" style="65"/>
    <col min="4097" max="4097" width="22" style="65" customWidth="1"/>
    <col min="4098" max="4098" width="9.28515625" style="65" customWidth="1"/>
    <col min="4099" max="4099" width="22.42578125" style="65" customWidth="1"/>
    <col min="4100" max="4102" width="20.28515625" style="65" customWidth="1"/>
    <col min="4103" max="4103" width="16.5703125" style="65" customWidth="1"/>
    <col min="4104" max="4104" width="16.28515625" style="65" customWidth="1"/>
    <col min="4105" max="4105" width="11.85546875" style="65" customWidth="1"/>
    <col min="4106" max="4106" width="16" style="65" customWidth="1"/>
    <col min="4107" max="4107" width="12" style="65" customWidth="1"/>
    <col min="4108" max="4108" width="16.140625" style="65" customWidth="1"/>
    <col min="4109" max="4109" width="11.7109375" style="65" customWidth="1"/>
    <col min="4110" max="4110" width="15.85546875" style="65" customWidth="1"/>
    <col min="4111" max="4111" width="13.5703125" style="65" customWidth="1"/>
    <col min="4112" max="4112" width="8.7109375" style="65" customWidth="1"/>
    <col min="4113" max="4113" width="9.5703125" style="65" customWidth="1"/>
    <col min="4114" max="4114" width="15.28515625" style="65" customWidth="1"/>
    <col min="4115" max="4115" width="13.28515625" style="65" customWidth="1"/>
    <col min="4116" max="4352" width="11.42578125" style="65"/>
    <col min="4353" max="4353" width="22" style="65" customWidth="1"/>
    <col min="4354" max="4354" width="9.28515625" style="65" customWidth="1"/>
    <col min="4355" max="4355" width="22.42578125" style="65" customWidth="1"/>
    <col min="4356" max="4358" width="20.28515625" style="65" customWidth="1"/>
    <col min="4359" max="4359" width="16.5703125" style="65" customWidth="1"/>
    <col min="4360" max="4360" width="16.28515625" style="65" customWidth="1"/>
    <col min="4361" max="4361" width="11.85546875" style="65" customWidth="1"/>
    <col min="4362" max="4362" width="16" style="65" customWidth="1"/>
    <col min="4363" max="4363" width="12" style="65" customWidth="1"/>
    <col min="4364" max="4364" width="16.140625" style="65" customWidth="1"/>
    <col min="4365" max="4365" width="11.7109375" style="65" customWidth="1"/>
    <col min="4366" max="4366" width="15.85546875" style="65" customWidth="1"/>
    <col min="4367" max="4367" width="13.5703125" style="65" customWidth="1"/>
    <col min="4368" max="4368" width="8.7109375" style="65" customWidth="1"/>
    <col min="4369" max="4369" width="9.5703125" style="65" customWidth="1"/>
    <col min="4370" max="4370" width="15.28515625" style="65" customWidth="1"/>
    <col min="4371" max="4371" width="13.28515625" style="65" customWidth="1"/>
    <col min="4372" max="4608" width="11.42578125" style="65"/>
    <col min="4609" max="4609" width="22" style="65" customWidth="1"/>
    <col min="4610" max="4610" width="9.28515625" style="65" customWidth="1"/>
    <col min="4611" max="4611" width="22.42578125" style="65" customWidth="1"/>
    <col min="4612" max="4614" width="20.28515625" style="65" customWidth="1"/>
    <col min="4615" max="4615" width="16.5703125" style="65" customWidth="1"/>
    <col min="4616" max="4616" width="16.28515625" style="65" customWidth="1"/>
    <col min="4617" max="4617" width="11.85546875" style="65" customWidth="1"/>
    <col min="4618" max="4618" width="16" style="65" customWidth="1"/>
    <col min="4619" max="4619" width="12" style="65" customWidth="1"/>
    <col min="4620" max="4620" width="16.140625" style="65" customWidth="1"/>
    <col min="4621" max="4621" width="11.7109375" style="65" customWidth="1"/>
    <col min="4622" max="4622" width="15.85546875" style="65" customWidth="1"/>
    <col min="4623" max="4623" width="13.5703125" style="65" customWidth="1"/>
    <col min="4624" max="4624" width="8.7109375" style="65" customWidth="1"/>
    <col min="4625" max="4625" width="9.5703125" style="65" customWidth="1"/>
    <col min="4626" max="4626" width="15.28515625" style="65" customWidth="1"/>
    <col min="4627" max="4627" width="13.28515625" style="65" customWidth="1"/>
    <col min="4628" max="4864" width="11.42578125" style="65"/>
    <col min="4865" max="4865" width="22" style="65" customWidth="1"/>
    <col min="4866" max="4866" width="9.28515625" style="65" customWidth="1"/>
    <col min="4867" max="4867" width="22.42578125" style="65" customWidth="1"/>
    <col min="4868" max="4870" width="20.28515625" style="65" customWidth="1"/>
    <col min="4871" max="4871" width="16.5703125" style="65" customWidth="1"/>
    <col min="4872" max="4872" width="16.28515625" style="65" customWidth="1"/>
    <col min="4873" max="4873" width="11.85546875" style="65" customWidth="1"/>
    <col min="4874" max="4874" width="16" style="65" customWidth="1"/>
    <col min="4875" max="4875" width="12" style="65" customWidth="1"/>
    <col min="4876" max="4876" width="16.140625" style="65" customWidth="1"/>
    <col min="4877" max="4877" width="11.7109375" style="65" customWidth="1"/>
    <col min="4878" max="4878" width="15.85546875" style="65" customWidth="1"/>
    <col min="4879" max="4879" width="13.5703125" style="65" customWidth="1"/>
    <col min="4880" max="4880" width="8.7109375" style="65" customWidth="1"/>
    <col min="4881" max="4881" width="9.5703125" style="65" customWidth="1"/>
    <col min="4882" max="4882" width="15.28515625" style="65" customWidth="1"/>
    <col min="4883" max="4883" width="13.28515625" style="65" customWidth="1"/>
    <col min="4884" max="5120" width="11.42578125" style="65"/>
    <col min="5121" max="5121" width="22" style="65" customWidth="1"/>
    <col min="5122" max="5122" width="9.28515625" style="65" customWidth="1"/>
    <col min="5123" max="5123" width="22.42578125" style="65" customWidth="1"/>
    <col min="5124" max="5126" width="20.28515625" style="65" customWidth="1"/>
    <col min="5127" max="5127" width="16.5703125" style="65" customWidth="1"/>
    <col min="5128" max="5128" width="16.28515625" style="65" customWidth="1"/>
    <col min="5129" max="5129" width="11.85546875" style="65" customWidth="1"/>
    <col min="5130" max="5130" width="16" style="65" customWidth="1"/>
    <col min="5131" max="5131" width="12" style="65" customWidth="1"/>
    <col min="5132" max="5132" width="16.140625" style="65" customWidth="1"/>
    <col min="5133" max="5133" width="11.7109375" style="65" customWidth="1"/>
    <col min="5134" max="5134" width="15.85546875" style="65" customWidth="1"/>
    <col min="5135" max="5135" width="13.5703125" style="65" customWidth="1"/>
    <col min="5136" max="5136" width="8.7109375" style="65" customWidth="1"/>
    <col min="5137" max="5137" width="9.5703125" style="65" customWidth="1"/>
    <col min="5138" max="5138" width="15.28515625" style="65" customWidth="1"/>
    <col min="5139" max="5139" width="13.28515625" style="65" customWidth="1"/>
    <col min="5140" max="5376" width="11.42578125" style="65"/>
    <col min="5377" max="5377" width="22" style="65" customWidth="1"/>
    <col min="5378" max="5378" width="9.28515625" style="65" customWidth="1"/>
    <col min="5379" max="5379" width="22.42578125" style="65" customWidth="1"/>
    <col min="5380" max="5382" width="20.28515625" style="65" customWidth="1"/>
    <col min="5383" max="5383" width="16.5703125" style="65" customWidth="1"/>
    <col min="5384" max="5384" width="16.28515625" style="65" customWidth="1"/>
    <col min="5385" max="5385" width="11.85546875" style="65" customWidth="1"/>
    <col min="5386" max="5386" width="16" style="65" customWidth="1"/>
    <col min="5387" max="5387" width="12" style="65" customWidth="1"/>
    <col min="5388" max="5388" width="16.140625" style="65" customWidth="1"/>
    <col min="5389" max="5389" width="11.7109375" style="65" customWidth="1"/>
    <col min="5390" max="5390" width="15.85546875" style="65" customWidth="1"/>
    <col min="5391" max="5391" width="13.5703125" style="65" customWidth="1"/>
    <col min="5392" max="5392" width="8.7109375" style="65" customWidth="1"/>
    <col min="5393" max="5393" width="9.5703125" style="65" customWidth="1"/>
    <col min="5394" max="5394" width="15.28515625" style="65" customWidth="1"/>
    <col min="5395" max="5395" width="13.28515625" style="65" customWidth="1"/>
    <col min="5396" max="5632" width="11.42578125" style="65"/>
    <col min="5633" max="5633" width="22" style="65" customWidth="1"/>
    <col min="5634" max="5634" width="9.28515625" style="65" customWidth="1"/>
    <col min="5635" max="5635" width="22.42578125" style="65" customWidth="1"/>
    <col min="5636" max="5638" width="20.28515625" style="65" customWidth="1"/>
    <col min="5639" max="5639" width="16.5703125" style="65" customWidth="1"/>
    <col min="5640" max="5640" width="16.28515625" style="65" customWidth="1"/>
    <col min="5641" max="5641" width="11.85546875" style="65" customWidth="1"/>
    <col min="5642" max="5642" width="16" style="65" customWidth="1"/>
    <col min="5643" max="5643" width="12" style="65" customWidth="1"/>
    <col min="5644" max="5644" width="16.140625" style="65" customWidth="1"/>
    <col min="5645" max="5645" width="11.7109375" style="65" customWidth="1"/>
    <col min="5646" max="5646" width="15.85546875" style="65" customWidth="1"/>
    <col min="5647" max="5647" width="13.5703125" style="65" customWidth="1"/>
    <col min="5648" max="5648" width="8.7109375" style="65" customWidth="1"/>
    <col min="5649" max="5649" width="9.5703125" style="65" customWidth="1"/>
    <col min="5650" max="5650" width="15.28515625" style="65" customWidth="1"/>
    <col min="5651" max="5651" width="13.28515625" style="65" customWidth="1"/>
    <col min="5652" max="5888" width="11.42578125" style="65"/>
    <col min="5889" max="5889" width="22" style="65" customWidth="1"/>
    <col min="5890" max="5890" width="9.28515625" style="65" customWidth="1"/>
    <col min="5891" max="5891" width="22.42578125" style="65" customWidth="1"/>
    <col min="5892" max="5894" width="20.28515625" style="65" customWidth="1"/>
    <col min="5895" max="5895" width="16.5703125" style="65" customWidth="1"/>
    <col min="5896" max="5896" width="16.28515625" style="65" customWidth="1"/>
    <col min="5897" max="5897" width="11.85546875" style="65" customWidth="1"/>
    <col min="5898" max="5898" width="16" style="65" customWidth="1"/>
    <col min="5899" max="5899" width="12" style="65" customWidth="1"/>
    <col min="5900" max="5900" width="16.140625" style="65" customWidth="1"/>
    <col min="5901" max="5901" width="11.7109375" style="65" customWidth="1"/>
    <col min="5902" max="5902" width="15.85546875" style="65" customWidth="1"/>
    <col min="5903" max="5903" width="13.5703125" style="65" customWidth="1"/>
    <col min="5904" max="5904" width="8.7109375" style="65" customWidth="1"/>
    <col min="5905" max="5905" width="9.5703125" style="65" customWidth="1"/>
    <col min="5906" max="5906" width="15.28515625" style="65" customWidth="1"/>
    <col min="5907" max="5907" width="13.28515625" style="65" customWidth="1"/>
    <col min="5908" max="6144" width="11.42578125" style="65"/>
    <col min="6145" max="6145" width="22" style="65" customWidth="1"/>
    <col min="6146" max="6146" width="9.28515625" style="65" customWidth="1"/>
    <col min="6147" max="6147" width="22.42578125" style="65" customWidth="1"/>
    <col min="6148" max="6150" width="20.28515625" style="65" customWidth="1"/>
    <col min="6151" max="6151" width="16.5703125" style="65" customWidth="1"/>
    <col min="6152" max="6152" width="16.28515625" style="65" customWidth="1"/>
    <col min="6153" max="6153" width="11.85546875" style="65" customWidth="1"/>
    <col min="6154" max="6154" width="16" style="65" customWidth="1"/>
    <col min="6155" max="6155" width="12" style="65" customWidth="1"/>
    <col min="6156" max="6156" width="16.140625" style="65" customWidth="1"/>
    <col min="6157" max="6157" width="11.7109375" style="65" customWidth="1"/>
    <col min="6158" max="6158" width="15.85546875" style="65" customWidth="1"/>
    <col min="6159" max="6159" width="13.5703125" style="65" customWidth="1"/>
    <col min="6160" max="6160" width="8.7109375" style="65" customWidth="1"/>
    <col min="6161" max="6161" width="9.5703125" style="65" customWidth="1"/>
    <col min="6162" max="6162" width="15.28515625" style="65" customWidth="1"/>
    <col min="6163" max="6163" width="13.28515625" style="65" customWidth="1"/>
    <col min="6164" max="6400" width="11.42578125" style="65"/>
    <col min="6401" max="6401" width="22" style="65" customWidth="1"/>
    <col min="6402" max="6402" width="9.28515625" style="65" customWidth="1"/>
    <col min="6403" max="6403" width="22.42578125" style="65" customWidth="1"/>
    <col min="6404" max="6406" width="20.28515625" style="65" customWidth="1"/>
    <col min="6407" max="6407" width="16.5703125" style="65" customWidth="1"/>
    <col min="6408" max="6408" width="16.28515625" style="65" customWidth="1"/>
    <col min="6409" max="6409" width="11.85546875" style="65" customWidth="1"/>
    <col min="6410" max="6410" width="16" style="65" customWidth="1"/>
    <col min="6411" max="6411" width="12" style="65" customWidth="1"/>
    <col min="6412" max="6412" width="16.140625" style="65" customWidth="1"/>
    <col min="6413" max="6413" width="11.7109375" style="65" customWidth="1"/>
    <col min="6414" max="6414" width="15.85546875" style="65" customWidth="1"/>
    <col min="6415" max="6415" width="13.5703125" style="65" customWidth="1"/>
    <col min="6416" max="6416" width="8.7109375" style="65" customWidth="1"/>
    <col min="6417" max="6417" width="9.5703125" style="65" customWidth="1"/>
    <col min="6418" max="6418" width="15.28515625" style="65" customWidth="1"/>
    <col min="6419" max="6419" width="13.28515625" style="65" customWidth="1"/>
    <col min="6420" max="6656" width="11.42578125" style="65"/>
    <col min="6657" max="6657" width="22" style="65" customWidth="1"/>
    <col min="6658" max="6658" width="9.28515625" style="65" customWidth="1"/>
    <col min="6659" max="6659" width="22.42578125" style="65" customWidth="1"/>
    <col min="6660" max="6662" width="20.28515625" style="65" customWidth="1"/>
    <col min="6663" max="6663" width="16.5703125" style="65" customWidth="1"/>
    <col min="6664" max="6664" width="16.28515625" style="65" customWidth="1"/>
    <col min="6665" max="6665" width="11.85546875" style="65" customWidth="1"/>
    <col min="6666" max="6666" width="16" style="65" customWidth="1"/>
    <col min="6667" max="6667" width="12" style="65" customWidth="1"/>
    <col min="6668" max="6668" width="16.140625" style="65" customWidth="1"/>
    <col min="6669" max="6669" width="11.7109375" style="65" customWidth="1"/>
    <col min="6670" max="6670" width="15.85546875" style="65" customWidth="1"/>
    <col min="6671" max="6671" width="13.5703125" style="65" customWidth="1"/>
    <col min="6672" max="6672" width="8.7109375" style="65" customWidth="1"/>
    <col min="6673" max="6673" width="9.5703125" style="65" customWidth="1"/>
    <col min="6674" max="6674" width="15.28515625" style="65" customWidth="1"/>
    <col min="6675" max="6675" width="13.28515625" style="65" customWidth="1"/>
    <col min="6676" max="6912" width="11.42578125" style="65"/>
    <col min="6913" max="6913" width="22" style="65" customWidth="1"/>
    <col min="6914" max="6914" width="9.28515625" style="65" customWidth="1"/>
    <col min="6915" max="6915" width="22.42578125" style="65" customWidth="1"/>
    <col min="6916" max="6918" width="20.28515625" style="65" customWidth="1"/>
    <col min="6919" max="6919" width="16.5703125" style="65" customWidth="1"/>
    <col min="6920" max="6920" width="16.28515625" style="65" customWidth="1"/>
    <col min="6921" max="6921" width="11.85546875" style="65" customWidth="1"/>
    <col min="6922" max="6922" width="16" style="65" customWidth="1"/>
    <col min="6923" max="6923" width="12" style="65" customWidth="1"/>
    <col min="6924" max="6924" width="16.140625" style="65" customWidth="1"/>
    <col min="6925" max="6925" width="11.7109375" style="65" customWidth="1"/>
    <col min="6926" max="6926" width="15.85546875" style="65" customWidth="1"/>
    <col min="6927" max="6927" width="13.5703125" style="65" customWidth="1"/>
    <col min="6928" max="6928" width="8.7109375" style="65" customWidth="1"/>
    <col min="6929" max="6929" width="9.5703125" style="65" customWidth="1"/>
    <col min="6930" max="6930" width="15.28515625" style="65" customWidth="1"/>
    <col min="6931" max="6931" width="13.28515625" style="65" customWidth="1"/>
    <col min="6932" max="7168" width="11.42578125" style="65"/>
    <col min="7169" max="7169" width="22" style="65" customWidth="1"/>
    <col min="7170" max="7170" width="9.28515625" style="65" customWidth="1"/>
    <col min="7171" max="7171" width="22.42578125" style="65" customWidth="1"/>
    <col min="7172" max="7174" width="20.28515625" style="65" customWidth="1"/>
    <col min="7175" max="7175" width="16.5703125" style="65" customWidth="1"/>
    <col min="7176" max="7176" width="16.28515625" style="65" customWidth="1"/>
    <col min="7177" max="7177" width="11.85546875" style="65" customWidth="1"/>
    <col min="7178" max="7178" width="16" style="65" customWidth="1"/>
    <col min="7179" max="7179" width="12" style="65" customWidth="1"/>
    <col min="7180" max="7180" width="16.140625" style="65" customWidth="1"/>
    <col min="7181" max="7181" width="11.7109375" style="65" customWidth="1"/>
    <col min="7182" max="7182" width="15.85546875" style="65" customWidth="1"/>
    <col min="7183" max="7183" width="13.5703125" style="65" customWidth="1"/>
    <col min="7184" max="7184" width="8.7109375" style="65" customWidth="1"/>
    <col min="7185" max="7185" width="9.5703125" style="65" customWidth="1"/>
    <col min="7186" max="7186" width="15.28515625" style="65" customWidth="1"/>
    <col min="7187" max="7187" width="13.28515625" style="65" customWidth="1"/>
    <col min="7188" max="7424" width="11.42578125" style="65"/>
    <col min="7425" max="7425" width="22" style="65" customWidth="1"/>
    <col min="7426" max="7426" width="9.28515625" style="65" customWidth="1"/>
    <col min="7427" max="7427" width="22.42578125" style="65" customWidth="1"/>
    <col min="7428" max="7430" width="20.28515625" style="65" customWidth="1"/>
    <col min="7431" max="7431" width="16.5703125" style="65" customWidth="1"/>
    <col min="7432" max="7432" width="16.28515625" style="65" customWidth="1"/>
    <col min="7433" max="7433" width="11.85546875" style="65" customWidth="1"/>
    <col min="7434" max="7434" width="16" style="65" customWidth="1"/>
    <col min="7435" max="7435" width="12" style="65" customWidth="1"/>
    <col min="7436" max="7436" width="16.140625" style="65" customWidth="1"/>
    <col min="7437" max="7437" width="11.7109375" style="65" customWidth="1"/>
    <col min="7438" max="7438" width="15.85546875" style="65" customWidth="1"/>
    <col min="7439" max="7439" width="13.5703125" style="65" customWidth="1"/>
    <col min="7440" max="7440" width="8.7109375" style="65" customWidth="1"/>
    <col min="7441" max="7441" width="9.5703125" style="65" customWidth="1"/>
    <col min="7442" max="7442" width="15.28515625" style="65" customWidth="1"/>
    <col min="7443" max="7443" width="13.28515625" style="65" customWidth="1"/>
    <col min="7444" max="7680" width="11.42578125" style="65"/>
    <col min="7681" max="7681" width="22" style="65" customWidth="1"/>
    <col min="7682" max="7682" width="9.28515625" style="65" customWidth="1"/>
    <col min="7683" max="7683" width="22.42578125" style="65" customWidth="1"/>
    <col min="7684" max="7686" width="20.28515625" style="65" customWidth="1"/>
    <col min="7687" max="7687" width="16.5703125" style="65" customWidth="1"/>
    <col min="7688" max="7688" width="16.28515625" style="65" customWidth="1"/>
    <col min="7689" max="7689" width="11.85546875" style="65" customWidth="1"/>
    <col min="7690" max="7690" width="16" style="65" customWidth="1"/>
    <col min="7691" max="7691" width="12" style="65" customWidth="1"/>
    <col min="7692" max="7692" width="16.140625" style="65" customWidth="1"/>
    <col min="7693" max="7693" width="11.7109375" style="65" customWidth="1"/>
    <col min="7694" max="7694" width="15.85546875" style="65" customWidth="1"/>
    <col min="7695" max="7695" width="13.5703125" style="65" customWidth="1"/>
    <col min="7696" max="7696" width="8.7109375" style="65" customWidth="1"/>
    <col min="7697" max="7697" width="9.5703125" style="65" customWidth="1"/>
    <col min="7698" max="7698" width="15.28515625" style="65" customWidth="1"/>
    <col min="7699" max="7699" width="13.28515625" style="65" customWidth="1"/>
    <col min="7700" max="7936" width="11.42578125" style="65"/>
    <col min="7937" max="7937" width="22" style="65" customWidth="1"/>
    <col min="7938" max="7938" width="9.28515625" style="65" customWidth="1"/>
    <col min="7939" max="7939" width="22.42578125" style="65" customWidth="1"/>
    <col min="7940" max="7942" width="20.28515625" style="65" customWidth="1"/>
    <col min="7943" max="7943" width="16.5703125" style="65" customWidth="1"/>
    <col min="7944" max="7944" width="16.28515625" style="65" customWidth="1"/>
    <col min="7945" max="7945" width="11.85546875" style="65" customWidth="1"/>
    <col min="7946" max="7946" width="16" style="65" customWidth="1"/>
    <col min="7947" max="7947" width="12" style="65" customWidth="1"/>
    <col min="7948" max="7948" width="16.140625" style="65" customWidth="1"/>
    <col min="7949" max="7949" width="11.7109375" style="65" customWidth="1"/>
    <col min="7950" max="7950" width="15.85546875" style="65" customWidth="1"/>
    <col min="7951" max="7951" width="13.5703125" style="65" customWidth="1"/>
    <col min="7952" max="7952" width="8.7109375" style="65" customWidth="1"/>
    <col min="7953" max="7953" width="9.5703125" style="65" customWidth="1"/>
    <col min="7954" max="7954" width="15.28515625" style="65" customWidth="1"/>
    <col min="7955" max="7955" width="13.28515625" style="65" customWidth="1"/>
    <col min="7956" max="8192" width="11.42578125" style="65"/>
    <col min="8193" max="8193" width="22" style="65" customWidth="1"/>
    <col min="8194" max="8194" width="9.28515625" style="65" customWidth="1"/>
    <col min="8195" max="8195" width="22.42578125" style="65" customWidth="1"/>
    <col min="8196" max="8198" width="20.28515625" style="65" customWidth="1"/>
    <col min="8199" max="8199" width="16.5703125" style="65" customWidth="1"/>
    <col min="8200" max="8200" width="16.28515625" style="65" customWidth="1"/>
    <col min="8201" max="8201" width="11.85546875" style="65" customWidth="1"/>
    <col min="8202" max="8202" width="16" style="65" customWidth="1"/>
    <col min="8203" max="8203" width="12" style="65" customWidth="1"/>
    <col min="8204" max="8204" width="16.140625" style="65" customWidth="1"/>
    <col min="8205" max="8205" width="11.7109375" style="65" customWidth="1"/>
    <col min="8206" max="8206" width="15.85546875" style="65" customWidth="1"/>
    <col min="8207" max="8207" width="13.5703125" style="65" customWidth="1"/>
    <col min="8208" max="8208" width="8.7109375" style="65" customWidth="1"/>
    <col min="8209" max="8209" width="9.5703125" style="65" customWidth="1"/>
    <col min="8210" max="8210" width="15.28515625" style="65" customWidth="1"/>
    <col min="8211" max="8211" width="13.28515625" style="65" customWidth="1"/>
    <col min="8212" max="8448" width="11.42578125" style="65"/>
    <col min="8449" max="8449" width="22" style="65" customWidth="1"/>
    <col min="8450" max="8450" width="9.28515625" style="65" customWidth="1"/>
    <col min="8451" max="8451" width="22.42578125" style="65" customWidth="1"/>
    <col min="8452" max="8454" width="20.28515625" style="65" customWidth="1"/>
    <col min="8455" max="8455" width="16.5703125" style="65" customWidth="1"/>
    <col min="8456" max="8456" width="16.28515625" style="65" customWidth="1"/>
    <col min="8457" max="8457" width="11.85546875" style="65" customWidth="1"/>
    <col min="8458" max="8458" width="16" style="65" customWidth="1"/>
    <col min="8459" max="8459" width="12" style="65" customWidth="1"/>
    <col min="8460" max="8460" width="16.140625" style="65" customWidth="1"/>
    <col min="8461" max="8461" width="11.7109375" style="65" customWidth="1"/>
    <col min="8462" max="8462" width="15.85546875" style="65" customWidth="1"/>
    <col min="8463" max="8463" width="13.5703125" style="65" customWidth="1"/>
    <col min="8464" max="8464" width="8.7109375" style="65" customWidth="1"/>
    <col min="8465" max="8465" width="9.5703125" style="65" customWidth="1"/>
    <col min="8466" max="8466" width="15.28515625" style="65" customWidth="1"/>
    <col min="8467" max="8467" width="13.28515625" style="65" customWidth="1"/>
    <col min="8468" max="8704" width="11.42578125" style="65"/>
    <col min="8705" max="8705" width="22" style="65" customWidth="1"/>
    <col min="8706" max="8706" width="9.28515625" style="65" customWidth="1"/>
    <col min="8707" max="8707" width="22.42578125" style="65" customWidth="1"/>
    <col min="8708" max="8710" width="20.28515625" style="65" customWidth="1"/>
    <col min="8711" max="8711" width="16.5703125" style="65" customWidth="1"/>
    <col min="8712" max="8712" width="16.28515625" style="65" customWidth="1"/>
    <col min="8713" max="8713" width="11.85546875" style="65" customWidth="1"/>
    <col min="8714" max="8714" width="16" style="65" customWidth="1"/>
    <col min="8715" max="8715" width="12" style="65" customWidth="1"/>
    <col min="8716" max="8716" width="16.140625" style="65" customWidth="1"/>
    <col min="8717" max="8717" width="11.7109375" style="65" customWidth="1"/>
    <col min="8718" max="8718" width="15.85546875" style="65" customWidth="1"/>
    <col min="8719" max="8719" width="13.5703125" style="65" customWidth="1"/>
    <col min="8720" max="8720" width="8.7109375" style="65" customWidth="1"/>
    <col min="8721" max="8721" width="9.5703125" style="65" customWidth="1"/>
    <col min="8722" max="8722" width="15.28515625" style="65" customWidth="1"/>
    <col min="8723" max="8723" width="13.28515625" style="65" customWidth="1"/>
    <col min="8724" max="8960" width="11.42578125" style="65"/>
    <col min="8961" max="8961" width="22" style="65" customWidth="1"/>
    <col min="8962" max="8962" width="9.28515625" style="65" customWidth="1"/>
    <col min="8963" max="8963" width="22.42578125" style="65" customWidth="1"/>
    <col min="8964" max="8966" width="20.28515625" style="65" customWidth="1"/>
    <col min="8967" max="8967" width="16.5703125" style="65" customWidth="1"/>
    <col min="8968" max="8968" width="16.28515625" style="65" customWidth="1"/>
    <col min="8969" max="8969" width="11.85546875" style="65" customWidth="1"/>
    <col min="8970" max="8970" width="16" style="65" customWidth="1"/>
    <col min="8971" max="8971" width="12" style="65" customWidth="1"/>
    <col min="8972" max="8972" width="16.140625" style="65" customWidth="1"/>
    <col min="8973" max="8973" width="11.7109375" style="65" customWidth="1"/>
    <col min="8974" max="8974" width="15.85546875" style="65" customWidth="1"/>
    <col min="8975" max="8975" width="13.5703125" style="65" customWidth="1"/>
    <col min="8976" max="8976" width="8.7109375" style="65" customWidth="1"/>
    <col min="8977" max="8977" width="9.5703125" style="65" customWidth="1"/>
    <col min="8978" max="8978" width="15.28515625" style="65" customWidth="1"/>
    <col min="8979" max="8979" width="13.28515625" style="65" customWidth="1"/>
    <col min="8980" max="9216" width="11.42578125" style="65"/>
    <col min="9217" max="9217" width="22" style="65" customWidth="1"/>
    <col min="9218" max="9218" width="9.28515625" style="65" customWidth="1"/>
    <col min="9219" max="9219" width="22.42578125" style="65" customWidth="1"/>
    <col min="9220" max="9222" width="20.28515625" style="65" customWidth="1"/>
    <col min="9223" max="9223" width="16.5703125" style="65" customWidth="1"/>
    <col min="9224" max="9224" width="16.28515625" style="65" customWidth="1"/>
    <col min="9225" max="9225" width="11.85546875" style="65" customWidth="1"/>
    <col min="9226" max="9226" width="16" style="65" customWidth="1"/>
    <col min="9227" max="9227" width="12" style="65" customWidth="1"/>
    <col min="9228" max="9228" width="16.140625" style="65" customWidth="1"/>
    <col min="9229" max="9229" width="11.7109375" style="65" customWidth="1"/>
    <col min="9230" max="9230" width="15.85546875" style="65" customWidth="1"/>
    <col min="9231" max="9231" width="13.5703125" style="65" customWidth="1"/>
    <col min="9232" max="9232" width="8.7109375" style="65" customWidth="1"/>
    <col min="9233" max="9233" width="9.5703125" style="65" customWidth="1"/>
    <col min="9234" max="9234" width="15.28515625" style="65" customWidth="1"/>
    <col min="9235" max="9235" width="13.28515625" style="65" customWidth="1"/>
    <col min="9236" max="9472" width="11.42578125" style="65"/>
    <col min="9473" max="9473" width="22" style="65" customWidth="1"/>
    <col min="9474" max="9474" width="9.28515625" style="65" customWidth="1"/>
    <col min="9475" max="9475" width="22.42578125" style="65" customWidth="1"/>
    <col min="9476" max="9478" width="20.28515625" style="65" customWidth="1"/>
    <col min="9479" max="9479" width="16.5703125" style="65" customWidth="1"/>
    <col min="9480" max="9480" width="16.28515625" style="65" customWidth="1"/>
    <col min="9481" max="9481" width="11.85546875" style="65" customWidth="1"/>
    <col min="9482" max="9482" width="16" style="65" customWidth="1"/>
    <col min="9483" max="9483" width="12" style="65" customWidth="1"/>
    <col min="9484" max="9484" width="16.140625" style="65" customWidth="1"/>
    <col min="9485" max="9485" width="11.7109375" style="65" customWidth="1"/>
    <col min="9486" max="9486" width="15.85546875" style="65" customWidth="1"/>
    <col min="9487" max="9487" width="13.5703125" style="65" customWidth="1"/>
    <col min="9488" max="9488" width="8.7109375" style="65" customWidth="1"/>
    <col min="9489" max="9489" width="9.5703125" style="65" customWidth="1"/>
    <col min="9490" max="9490" width="15.28515625" style="65" customWidth="1"/>
    <col min="9491" max="9491" width="13.28515625" style="65" customWidth="1"/>
    <col min="9492" max="9728" width="11.42578125" style="65"/>
    <col min="9729" max="9729" width="22" style="65" customWidth="1"/>
    <col min="9730" max="9730" width="9.28515625" style="65" customWidth="1"/>
    <col min="9731" max="9731" width="22.42578125" style="65" customWidth="1"/>
    <col min="9732" max="9734" width="20.28515625" style="65" customWidth="1"/>
    <col min="9735" max="9735" width="16.5703125" style="65" customWidth="1"/>
    <col min="9736" max="9736" width="16.28515625" style="65" customWidth="1"/>
    <col min="9737" max="9737" width="11.85546875" style="65" customWidth="1"/>
    <col min="9738" max="9738" width="16" style="65" customWidth="1"/>
    <col min="9739" max="9739" width="12" style="65" customWidth="1"/>
    <col min="9740" max="9740" width="16.140625" style="65" customWidth="1"/>
    <col min="9741" max="9741" width="11.7109375" style="65" customWidth="1"/>
    <col min="9742" max="9742" width="15.85546875" style="65" customWidth="1"/>
    <col min="9743" max="9743" width="13.5703125" style="65" customWidth="1"/>
    <col min="9744" max="9744" width="8.7109375" style="65" customWidth="1"/>
    <col min="9745" max="9745" width="9.5703125" style="65" customWidth="1"/>
    <col min="9746" max="9746" width="15.28515625" style="65" customWidth="1"/>
    <col min="9747" max="9747" width="13.28515625" style="65" customWidth="1"/>
    <col min="9748" max="9984" width="11.42578125" style="65"/>
    <col min="9985" max="9985" width="22" style="65" customWidth="1"/>
    <col min="9986" max="9986" width="9.28515625" style="65" customWidth="1"/>
    <col min="9987" max="9987" width="22.42578125" style="65" customWidth="1"/>
    <col min="9988" max="9990" width="20.28515625" style="65" customWidth="1"/>
    <col min="9991" max="9991" width="16.5703125" style="65" customWidth="1"/>
    <col min="9992" max="9992" width="16.28515625" style="65" customWidth="1"/>
    <col min="9993" max="9993" width="11.85546875" style="65" customWidth="1"/>
    <col min="9994" max="9994" width="16" style="65" customWidth="1"/>
    <col min="9995" max="9995" width="12" style="65" customWidth="1"/>
    <col min="9996" max="9996" width="16.140625" style="65" customWidth="1"/>
    <col min="9997" max="9997" width="11.7109375" style="65" customWidth="1"/>
    <col min="9998" max="9998" width="15.85546875" style="65" customWidth="1"/>
    <col min="9999" max="9999" width="13.5703125" style="65" customWidth="1"/>
    <col min="10000" max="10000" width="8.7109375" style="65" customWidth="1"/>
    <col min="10001" max="10001" width="9.5703125" style="65" customWidth="1"/>
    <col min="10002" max="10002" width="15.28515625" style="65" customWidth="1"/>
    <col min="10003" max="10003" width="13.28515625" style="65" customWidth="1"/>
    <col min="10004" max="10240" width="11.42578125" style="65"/>
    <col min="10241" max="10241" width="22" style="65" customWidth="1"/>
    <col min="10242" max="10242" width="9.28515625" style="65" customWidth="1"/>
    <col min="10243" max="10243" width="22.42578125" style="65" customWidth="1"/>
    <col min="10244" max="10246" width="20.28515625" style="65" customWidth="1"/>
    <col min="10247" max="10247" width="16.5703125" style="65" customWidth="1"/>
    <col min="10248" max="10248" width="16.28515625" style="65" customWidth="1"/>
    <col min="10249" max="10249" width="11.85546875" style="65" customWidth="1"/>
    <col min="10250" max="10250" width="16" style="65" customWidth="1"/>
    <col min="10251" max="10251" width="12" style="65" customWidth="1"/>
    <col min="10252" max="10252" width="16.140625" style="65" customWidth="1"/>
    <col min="10253" max="10253" width="11.7109375" style="65" customWidth="1"/>
    <col min="10254" max="10254" width="15.85546875" style="65" customWidth="1"/>
    <col min="10255" max="10255" width="13.5703125" style="65" customWidth="1"/>
    <col min="10256" max="10256" width="8.7109375" style="65" customWidth="1"/>
    <col min="10257" max="10257" width="9.5703125" style="65" customWidth="1"/>
    <col min="10258" max="10258" width="15.28515625" style="65" customWidth="1"/>
    <col min="10259" max="10259" width="13.28515625" style="65" customWidth="1"/>
    <col min="10260" max="10496" width="11.42578125" style="65"/>
    <col min="10497" max="10497" width="22" style="65" customWidth="1"/>
    <col min="10498" max="10498" width="9.28515625" style="65" customWidth="1"/>
    <col min="10499" max="10499" width="22.42578125" style="65" customWidth="1"/>
    <col min="10500" max="10502" width="20.28515625" style="65" customWidth="1"/>
    <col min="10503" max="10503" width="16.5703125" style="65" customWidth="1"/>
    <col min="10504" max="10504" width="16.28515625" style="65" customWidth="1"/>
    <col min="10505" max="10505" width="11.85546875" style="65" customWidth="1"/>
    <col min="10506" max="10506" width="16" style="65" customWidth="1"/>
    <col min="10507" max="10507" width="12" style="65" customWidth="1"/>
    <col min="10508" max="10508" width="16.140625" style="65" customWidth="1"/>
    <col min="10509" max="10509" width="11.7109375" style="65" customWidth="1"/>
    <col min="10510" max="10510" width="15.85546875" style="65" customWidth="1"/>
    <col min="10511" max="10511" width="13.5703125" style="65" customWidth="1"/>
    <col min="10512" max="10512" width="8.7109375" style="65" customWidth="1"/>
    <col min="10513" max="10513" width="9.5703125" style="65" customWidth="1"/>
    <col min="10514" max="10514" width="15.28515625" style="65" customWidth="1"/>
    <col min="10515" max="10515" width="13.28515625" style="65" customWidth="1"/>
    <col min="10516" max="10752" width="11.42578125" style="65"/>
    <col min="10753" max="10753" width="22" style="65" customWidth="1"/>
    <col min="10754" max="10754" width="9.28515625" style="65" customWidth="1"/>
    <col min="10755" max="10755" width="22.42578125" style="65" customWidth="1"/>
    <col min="10756" max="10758" width="20.28515625" style="65" customWidth="1"/>
    <col min="10759" max="10759" width="16.5703125" style="65" customWidth="1"/>
    <col min="10760" max="10760" width="16.28515625" style="65" customWidth="1"/>
    <col min="10761" max="10761" width="11.85546875" style="65" customWidth="1"/>
    <col min="10762" max="10762" width="16" style="65" customWidth="1"/>
    <col min="10763" max="10763" width="12" style="65" customWidth="1"/>
    <col min="10764" max="10764" width="16.140625" style="65" customWidth="1"/>
    <col min="10765" max="10765" width="11.7109375" style="65" customWidth="1"/>
    <col min="10766" max="10766" width="15.85546875" style="65" customWidth="1"/>
    <col min="10767" max="10767" width="13.5703125" style="65" customWidth="1"/>
    <col min="10768" max="10768" width="8.7109375" style="65" customWidth="1"/>
    <col min="10769" max="10769" width="9.5703125" style="65" customWidth="1"/>
    <col min="10770" max="10770" width="15.28515625" style="65" customWidth="1"/>
    <col min="10771" max="10771" width="13.28515625" style="65" customWidth="1"/>
    <col min="10772" max="11008" width="11.42578125" style="65"/>
    <col min="11009" max="11009" width="22" style="65" customWidth="1"/>
    <col min="11010" max="11010" width="9.28515625" style="65" customWidth="1"/>
    <col min="11011" max="11011" width="22.42578125" style="65" customWidth="1"/>
    <col min="11012" max="11014" width="20.28515625" style="65" customWidth="1"/>
    <col min="11015" max="11015" width="16.5703125" style="65" customWidth="1"/>
    <col min="11016" max="11016" width="16.28515625" style="65" customWidth="1"/>
    <col min="11017" max="11017" width="11.85546875" style="65" customWidth="1"/>
    <col min="11018" max="11018" width="16" style="65" customWidth="1"/>
    <col min="11019" max="11019" width="12" style="65" customWidth="1"/>
    <col min="11020" max="11020" width="16.140625" style="65" customWidth="1"/>
    <col min="11021" max="11021" width="11.7109375" style="65" customWidth="1"/>
    <col min="11022" max="11022" width="15.85546875" style="65" customWidth="1"/>
    <col min="11023" max="11023" width="13.5703125" style="65" customWidth="1"/>
    <col min="11024" max="11024" width="8.7109375" style="65" customWidth="1"/>
    <col min="11025" max="11025" width="9.5703125" style="65" customWidth="1"/>
    <col min="11026" max="11026" width="15.28515625" style="65" customWidth="1"/>
    <col min="11027" max="11027" width="13.28515625" style="65" customWidth="1"/>
    <col min="11028" max="11264" width="11.42578125" style="65"/>
    <col min="11265" max="11265" width="22" style="65" customWidth="1"/>
    <col min="11266" max="11266" width="9.28515625" style="65" customWidth="1"/>
    <col min="11267" max="11267" width="22.42578125" style="65" customWidth="1"/>
    <col min="11268" max="11270" width="20.28515625" style="65" customWidth="1"/>
    <col min="11271" max="11271" width="16.5703125" style="65" customWidth="1"/>
    <col min="11272" max="11272" width="16.28515625" style="65" customWidth="1"/>
    <col min="11273" max="11273" width="11.85546875" style="65" customWidth="1"/>
    <col min="11274" max="11274" width="16" style="65" customWidth="1"/>
    <col min="11275" max="11275" width="12" style="65" customWidth="1"/>
    <col min="11276" max="11276" width="16.140625" style="65" customWidth="1"/>
    <col min="11277" max="11277" width="11.7109375" style="65" customWidth="1"/>
    <col min="11278" max="11278" width="15.85546875" style="65" customWidth="1"/>
    <col min="11279" max="11279" width="13.5703125" style="65" customWidth="1"/>
    <col min="11280" max="11280" width="8.7109375" style="65" customWidth="1"/>
    <col min="11281" max="11281" width="9.5703125" style="65" customWidth="1"/>
    <col min="11282" max="11282" width="15.28515625" style="65" customWidth="1"/>
    <col min="11283" max="11283" width="13.28515625" style="65" customWidth="1"/>
    <col min="11284" max="11520" width="11.42578125" style="65"/>
    <col min="11521" max="11521" width="22" style="65" customWidth="1"/>
    <col min="11522" max="11522" width="9.28515625" style="65" customWidth="1"/>
    <col min="11523" max="11523" width="22.42578125" style="65" customWidth="1"/>
    <col min="11524" max="11526" width="20.28515625" style="65" customWidth="1"/>
    <col min="11527" max="11527" width="16.5703125" style="65" customWidth="1"/>
    <col min="11528" max="11528" width="16.28515625" style="65" customWidth="1"/>
    <col min="11529" max="11529" width="11.85546875" style="65" customWidth="1"/>
    <col min="11530" max="11530" width="16" style="65" customWidth="1"/>
    <col min="11531" max="11531" width="12" style="65" customWidth="1"/>
    <col min="11532" max="11532" width="16.140625" style="65" customWidth="1"/>
    <col min="11533" max="11533" width="11.7109375" style="65" customWidth="1"/>
    <col min="11534" max="11534" width="15.85546875" style="65" customWidth="1"/>
    <col min="11535" max="11535" width="13.5703125" style="65" customWidth="1"/>
    <col min="11536" max="11536" width="8.7109375" style="65" customWidth="1"/>
    <col min="11537" max="11537" width="9.5703125" style="65" customWidth="1"/>
    <col min="11538" max="11538" width="15.28515625" style="65" customWidth="1"/>
    <col min="11539" max="11539" width="13.28515625" style="65" customWidth="1"/>
    <col min="11540" max="11776" width="11.42578125" style="65"/>
    <col min="11777" max="11777" width="22" style="65" customWidth="1"/>
    <col min="11778" max="11778" width="9.28515625" style="65" customWidth="1"/>
    <col min="11779" max="11779" width="22.42578125" style="65" customWidth="1"/>
    <col min="11780" max="11782" width="20.28515625" style="65" customWidth="1"/>
    <col min="11783" max="11783" width="16.5703125" style="65" customWidth="1"/>
    <col min="11784" max="11784" width="16.28515625" style="65" customWidth="1"/>
    <col min="11785" max="11785" width="11.85546875" style="65" customWidth="1"/>
    <col min="11786" max="11786" width="16" style="65" customWidth="1"/>
    <col min="11787" max="11787" width="12" style="65" customWidth="1"/>
    <col min="11788" max="11788" width="16.140625" style="65" customWidth="1"/>
    <col min="11789" max="11789" width="11.7109375" style="65" customWidth="1"/>
    <col min="11790" max="11790" width="15.85546875" style="65" customWidth="1"/>
    <col min="11791" max="11791" width="13.5703125" style="65" customWidth="1"/>
    <col min="11792" max="11792" width="8.7109375" style="65" customWidth="1"/>
    <col min="11793" max="11793" width="9.5703125" style="65" customWidth="1"/>
    <col min="11794" max="11794" width="15.28515625" style="65" customWidth="1"/>
    <col min="11795" max="11795" width="13.28515625" style="65" customWidth="1"/>
    <col min="11796" max="12032" width="11.42578125" style="65"/>
    <col min="12033" max="12033" width="22" style="65" customWidth="1"/>
    <col min="12034" max="12034" width="9.28515625" style="65" customWidth="1"/>
    <col min="12035" max="12035" width="22.42578125" style="65" customWidth="1"/>
    <col min="12036" max="12038" width="20.28515625" style="65" customWidth="1"/>
    <col min="12039" max="12039" width="16.5703125" style="65" customWidth="1"/>
    <col min="12040" max="12040" width="16.28515625" style="65" customWidth="1"/>
    <col min="12041" max="12041" width="11.85546875" style="65" customWidth="1"/>
    <col min="12042" max="12042" width="16" style="65" customWidth="1"/>
    <col min="12043" max="12043" width="12" style="65" customWidth="1"/>
    <col min="12044" max="12044" width="16.140625" style="65" customWidth="1"/>
    <col min="12045" max="12045" width="11.7109375" style="65" customWidth="1"/>
    <col min="12046" max="12046" width="15.85546875" style="65" customWidth="1"/>
    <col min="12047" max="12047" width="13.5703125" style="65" customWidth="1"/>
    <col min="12048" max="12048" width="8.7109375" style="65" customWidth="1"/>
    <col min="12049" max="12049" width="9.5703125" style="65" customWidth="1"/>
    <col min="12050" max="12050" width="15.28515625" style="65" customWidth="1"/>
    <col min="12051" max="12051" width="13.28515625" style="65" customWidth="1"/>
    <col min="12052" max="12288" width="11.42578125" style="65"/>
    <col min="12289" max="12289" width="22" style="65" customWidth="1"/>
    <col min="12290" max="12290" width="9.28515625" style="65" customWidth="1"/>
    <col min="12291" max="12291" width="22.42578125" style="65" customWidth="1"/>
    <col min="12292" max="12294" width="20.28515625" style="65" customWidth="1"/>
    <col min="12295" max="12295" width="16.5703125" style="65" customWidth="1"/>
    <col min="12296" max="12296" width="16.28515625" style="65" customWidth="1"/>
    <col min="12297" max="12297" width="11.85546875" style="65" customWidth="1"/>
    <col min="12298" max="12298" width="16" style="65" customWidth="1"/>
    <col min="12299" max="12299" width="12" style="65" customWidth="1"/>
    <col min="12300" max="12300" width="16.140625" style="65" customWidth="1"/>
    <col min="12301" max="12301" width="11.7109375" style="65" customWidth="1"/>
    <col min="12302" max="12302" width="15.85546875" style="65" customWidth="1"/>
    <col min="12303" max="12303" width="13.5703125" style="65" customWidth="1"/>
    <col min="12304" max="12304" width="8.7109375" style="65" customWidth="1"/>
    <col min="12305" max="12305" width="9.5703125" style="65" customWidth="1"/>
    <col min="12306" max="12306" width="15.28515625" style="65" customWidth="1"/>
    <col min="12307" max="12307" width="13.28515625" style="65" customWidth="1"/>
    <col min="12308" max="12544" width="11.42578125" style="65"/>
    <col min="12545" max="12545" width="22" style="65" customWidth="1"/>
    <col min="12546" max="12546" width="9.28515625" style="65" customWidth="1"/>
    <col min="12547" max="12547" width="22.42578125" style="65" customWidth="1"/>
    <col min="12548" max="12550" width="20.28515625" style="65" customWidth="1"/>
    <col min="12551" max="12551" width="16.5703125" style="65" customWidth="1"/>
    <col min="12552" max="12552" width="16.28515625" style="65" customWidth="1"/>
    <col min="12553" max="12553" width="11.85546875" style="65" customWidth="1"/>
    <col min="12554" max="12554" width="16" style="65" customWidth="1"/>
    <col min="12555" max="12555" width="12" style="65" customWidth="1"/>
    <col min="12556" max="12556" width="16.140625" style="65" customWidth="1"/>
    <col min="12557" max="12557" width="11.7109375" style="65" customWidth="1"/>
    <col min="12558" max="12558" width="15.85546875" style="65" customWidth="1"/>
    <col min="12559" max="12559" width="13.5703125" style="65" customWidth="1"/>
    <col min="12560" max="12560" width="8.7109375" style="65" customWidth="1"/>
    <col min="12561" max="12561" width="9.5703125" style="65" customWidth="1"/>
    <col min="12562" max="12562" width="15.28515625" style="65" customWidth="1"/>
    <col min="12563" max="12563" width="13.28515625" style="65" customWidth="1"/>
    <col min="12564" max="12800" width="11.42578125" style="65"/>
    <col min="12801" max="12801" width="22" style="65" customWidth="1"/>
    <col min="12802" max="12802" width="9.28515625" style="65" customWidth="1"/>
    <col min="12803" max="12803" width="22.42578125" style="65" customWidth="1"/>
    <col min="12804" max="12806" width="20.28515625" style="65" customWidth="1"/>
    <col min="12807" max="12807" width="16.5703125" style="65" customWidth="1"/>
    <col min="12808" max="12808" width="16.28515625" style="65" customWidth="1"/>
    <col min="12809" max="12809" width="11.85546875" style="65" customWidth="1"/>
    <col min="12810" max="12810" width="16" style="65" customWidth="1"/>
    <col min="12811" max="12811" width="12" style="65" customWidth="1"/>
    <col min="12812" max="12812" width="16.140625" style="65" customWidth="1"/>
    <col min="12813" max="12813" width="11.7109375" style="65" customWidth="1"/>
    <col min="12814" max="12814" width="15.85546875" style="65" customWidth="1"/>
    <col min="12815" max="12815" width="13.5703125" style="65" customWidth="1"/>
    <col min="12816" max="12816" width="8.7109375" style="65" customWidth="1"/>
    <col min="12817" max="12817" width="9.5703125" style="65" customWidth="1"/>
    <col min="12818" max="12818" width="15.28515625" style="65" customWidth="1"/>
    <col min="12819" max="12819" width="13.28515625" style="65" customWidth="1"/>
    <col min="12820" max="13056" width="11.42578125" style="65"/>
    <col min="13057" max="13057" width="22" style="65" customWidth="1"/>
    <col min="13058" max="13058" width="9.28515625" style="65" customWidth="1"/>
    <col min="13059" max="13059" width="22.42578125" style="65" customWidth="1"/>
    <col min="13060" max="13062" width="20.28515625" style="65" customWidth="1"/>
    <col min="13063" max="13063" width="16.5703125" style="65" customWidth="1"/>
    <col min="13064" max="13064" width="16.28515625" style="65" customWidth="1"/>
    <col min="13065" max="13065" width="11.85546875" style="65" customWidth="1"/>
    <col min="13066" max="13066" width="16" style="65" customWidth="1"/>
    <col min="13067" max="13067" width="12" style="65" customWidth="1"/>
    <col min="13068" max="13068" width="16.140625" style="65" customWidth="1"/>
    <col min="13069" max="13069" width="11.7109375" style="65" customWidth="1"/>
    <col min="13070" max="13070" width="15.85546875" style="65" customWidth="1"/>
    <col min="13071" max="13071" width="13.5703125" style="65" customWidth="1"/>
    <col min="13072" max="13072" width="8.7109375" style="65" customWidth="1"/>
    <col min="13073" max="13073" width="9.5703125" style="65" customWidth="1"/>
    <col min="13074" max="13074" width="15.28515625" style="65" customWidth="1"/>
    <col min="13075" max="13075" width="13.28515625" style="65" customWidth="1"/>
    <col min="13076" max="13312" width="11.42578125" style="65"/>
    <col min="13313" max="13313" width="22" style="65" customWidth="1"/>
    <col min="13314" max="13314" width="9.28515625" style="65" customWidth="1"/>
    <col min="13315" max="13315" width="22.42578125" style="65" customWidth="1"/>
    <col min="13316" max="13318" width="20.28515625" style="65" customWidth="1"/>
    <col min="13319" max="13319" width="16.5703125" style="65" customWidth="1"/>
    <col min="13320" max="13320" width="16.28515625" style="65" customWidth="1"/>
    <col min="13321" max="13321" width="11.85546875" style="65" customWidth="1"/>
    <col min="13322" max="13322" width="16" style="65" customWidth="1"/>
    <col min="13323" max="13323" width="12" style="65" customWidth="1"/>
    <col min="13324" max="13324" width="16.140625" style="65" customWidth="1"/>
    <col min="13325" max="13325" width="11.7109375" style="65" customWidth="1"/>
    <col min="13326" max="13326" width="15.85546875" style="65" customWidth="1"/>
    <col min="13327" max="13327" width="13.5703125" style="65" customWidth="1"/>
    <col min="13328" max="13328" width="8.7109375" style="65" customWidth="1"/>
    <col min="13329" max="13329" width="9.5703125" style="65" customWidth="1"/>
    <col min="13330" max="13330" width="15.28515625" style="65" customWidth="1"/>
    <col min="13331" max="13331" width="13.28515625" style="65" customWidth="1"/>
    <col min="13332" max="13568" width="11.42578125" style="65"/>
    <col min="13569" max="13569" width="22" style="65" customWidth="1"/>
    <col min="13570" max="13570" width="9.28515625" style="65" customWidth="1"/>
    <col min="13571" max="13571" width="22.42578125" style="65" customWidth="1"/>
    <col min="13572" max="13574" width="20.28515625" style="65" customWidth="1"/>
    <col min="13575" max="13575" width="16.5703125" style="65" customWidth="1"/>
    <col min="13576" max="13576" width="16.28515625" style="65" customWidth="1"/>
    <col min="13577" max="13577" width="11.85546875" style="65" customWidth="1"/>
    <col min="13578" max="13578" width="16" style="65" customWidth="1"/>
    <col min="13579" max="13579" width="12" style="65" customWidth="1"/>
    <col min="13580" max="13580" width="16.140625" style="65" customWidth="1"/>
    <col min="13581" max="13581" width="11.7109375" style="65" customWidth="1"/>
    <col min="13582" max="13582" width="15.85546875" style="65" customWidth="1"/>
    <col min="13583" max="13583" width="13.5703125" style="65" customWidth="1"/>
    <col min="13584" max="13584" width="8.7109375" style="65" customWidth="1"/>
    <col min="13585" max="13585" width="9.5703125" style="65" customWidth="1"/>
    <col min="13586" max="13586" width="15.28515625" style="65" customWidth="1"/>
    <col min="13587" max="13587" width="13.28515625" style="65" customWidth="1"/>
    <col min="13588" max="13824" width="11.42578125" style="65"/>
    <col min="13825" max="13825" width="22" style="65" customWidth="1"/>
    <col min="13826" max="13826" width="9.28515625" style="65" customWidth="1"/>
    <col min="13827" max="13827" width="22.42578125" style="65" customWidth="1"/>
    <col min="13828" max="13830" width="20.28515625" style="65" customWidth="1"/>
    <col min="13831" max="13831" width="16.5703125" style="65" customWidth="1"/>
    <col min="13832" max="13832" width="16.28515625" style="65" customWidth="1"/>
    <col min="13833" max="13833" width="11.85546875" style="65" customWidth="1"/>
    <col min="13834" max="13834" width="16" style="65" customWidth="1"/>
    <col min="13835" max="13835" width="12" style="65" customWidth="1"/>
    <col min="13836" max="13836" width="16.140625" style="65" customWidth="1"/>
    <col min="13837" max="13837" width="11.7109375" style="65" customWidth="1"/>
    <col min="13838" max="13838" width="15.85546875" style="65" customWidth="1"/>
    <col min="13839" max="13839" width="13.5703125" style="65" customWidth="1"/>
    <col min="13840" max="13840" width="8.7109375" style="65" customWidth="1"/>
    <col min="13841" max="13841" width="9.5703125" style="65" customWidth="1"/>
    <col min="13842" max="13842" width="15.28515625" style="65" customWidth="1"/>
    <col min="13843" max="13843" width="13.28515625" style="65" customWidth="1"/>
    <col min="13844" max="14080" width="11.42578125" style="65"/>
    <col min="14081" max="14081" width="22" style="65" customWidth="1"/>
    <col min="14082" max="14082" width="9.28515625" style="65" customWidth="1"/>
    <col min="14083" max="14083" width="22.42578125" style="65" customWidth="1"/>
    <col min="14084" max="14086" width="20.28515625" style="65" customWidth="1"/>
    <col min="14087" max="14087" width="16.5703125" style="65" customWidth="1"/>
    <col min="14088" max="14088" width="16.28515625" style="65" customWidth="1"/>
    <col min="14089" max="14089" width="11.85546875" style="65" customWidth="1"/>
    <col min="14090" max="14090" width="16" style="65" customWidth="1"/>
    <col min="14091" max="14091" width="12" style="65" customWidth="1"/>
    <col min="14092" max="14092" width="16.140625" style="65" customWidth="1"/>
    <col min="14093" max="14093" width="11.7109375" style="65" customWidth="1"/>
    <col min="14094" max="14094" width="15.85546875" style="65" customWidth="1"/>
    <col min="14095" max="14095" width="13.5703125" style="65" customWidth="1"/>
    <col min="14096" max="14096" width="8.7109375" style="65" customWidth="1"/>
    <col min="14097" max="14097" width="9.5703125" style="65" customWidth="1"/>
    <col min="14098" max="14098" width="15.28515625" style="65" customWidth="1"/>
    <col min="14099" max="14099" width="13.28515625" style="65" customWidth="1"/>
    <col min="14100" max="14336" width="11.42578125" style="65"/>
    <col min="14337" max="14337" width="22" style="65" customWidth="1"/>
    <col min="14338" max="14338" width="9.28515625" style="65" customWidth="1"/>
    <col min="14339" max="14339" width="22.42578125" style="65" customWidth="1"/>
    <col min="14340" max="14342" width="20.28515625" style="65" customWidth="1"/>
    <col min="14343" max="14343" width="16.5703125" style="65" customWidth="1"/>
    <col min="14344" max="14344" width="16.28515625" style="65" customWidth="1"/>
    <col min="14345" max="14345" width="11.85546875" style="65" customWidth="1"/>
    <col min="14346" max="14346" width="16" style="65" customWidth="1"/>
    <col min="14347" max="14347" width="12" style="65" customWidth="1"/>
    <col min="14348" max="14348" width="16.140625" style="65" customWidth="1"/>
    <col min="14349" max="14349" width="11.7109375" style="65" customWidth="1"/>
    <col min="14350" max="14350" width="15.85546875" style="65" customWidth="1"/>
    <col min="14351" max="14351" width="13.5703125" style="65" customWidth="1"/>
    <col min="14352" max="14352" width="8.7109375" style="65" customWidth="1"/>
    <col min="14353" max="14353" width="9.5703125" style="65" customWidth="1"/>
    <col min="14354" max="14354" width="15.28515625" style="65" customWidth="1"/>
    <col min="14355" max="14355" width="13.28515625" style="65" customWidth="1"/>
    <col min="14356" max="14592" width="11.42578125" style="65"/>
    <col min="14593" max="14593" width="22" style="65" customWidth="1"/>
    <col min="14594" max="14594" width="9.28515625" style="65" customWidth="1"/>
    <col min="14595" max="14595" width="22.42578125" style="65" customWidth="1"/>
    <col min="14596" max="14598" width="20.28515625" style="65" customWidth="1"/>
    <col min="14599" max="14599" width="16.5703125" style="65" customWidth="1"/>
    <col min="14600" max="14600" width="16.28515625" style="65" customWidth="1"/>
    <col min="14601" max="14601" width="11.85546875" style="65" customWidth="1"/>
    <col min="14602" max="14602" width="16" style="65" customWidth="1"/>
    <col min="14603" max="14603" width="12" style="65" customWidth="1"/>
    <col min="14604" max="14604" width="16.140625" style="65" customWidth="1"/>
    <col min="14605" max="14605" width="11.7109375" style="65" customWidth="1"/>
    <col min="14606" max="14606" width="15.85546875" style="65" customWidth="1"/>
    <col min="14607" max="14607" width="13.5703125" style="65" customWidth="1"/>
    <col min="14608" max="14608" width="8.7109375" style="65" customWidth="1"/>
    <col min="14609" max="14609" width="9.5703125" style="65" customWidth="1"/>
    <col min="14610" max="14610" width="15.28515625" style="65" customWidth="1"/>
    <col min="14611" max="14611" width="13.28515625" style="65" customWidth="1"/>
    <col min="14612" max="14848" width="11.42578125" style="65"/>
    <col min="14849" max="14849" width="22" style="65" customWidth="1"/>
    <col min="14850" max="14850" width="9.28515625" style="65" customWidth="1"/>
    <col min="14851" max="14851" width="22.42578125" style="65" customWidth="1"/>
    <col min="14852" max="14854" width="20.28515625" style="65" customWidth="1"/>
    <col min="14855" max="14855" width="16.5703125" style="65" customWidth="1"/>
    <col min="14856" max="14856" width="16.28515625" style="65" customWidth="1"/>
    <col min="14857" max="14857" width="11.85546875" style="65" customWidth="1"/>
    <col min="14858" max="14858" width="16" style="65" customWidth="1"/>
    <col min="14859" max="14859" width="12" style="65" customWidth="1"/>
    <col min="14860" max="14860" width="16.140625" style="65" customWidth="1"/>
    <col min="14861" max="14861" width="11.7109375" style="65" customWidth="1"/>
    <col min="14862" max="14862" width="15.85546875" style="65" customWidth="1"/>
    <col min="14863" max="14863" width="13.5703125" style="65" customWidth="1"/>
    <col min="14864" max="14864" width="8.7109375" style="65" customWidth="1"/>
    <col min="14865" max="14865" width="9.5703125" style="65" customWidth="1"/>
    <col min="14866" max="14866" width="15.28515625" style="65" customWidth="1"/>
    <col min="14867" max="14867" width="13.28515625" style="65" customWidth="1"/>
    <col min="14868" max="15104" width="11.42578125" style="65"/>
    <col min="15105" max="15105" width="22" style="65" customWidth="1"/>
    <col min="15106" max="15106" width="9.28515625" style="65" customWidth="1"/>
    <col min="15107" max="15107" width="22.42578125" style="65" customWidth="1"/>
    <col min="15108" max="15110" width="20.28515625" style="65" customWidth="1"/>
    <col min="15111" max="15111" width="16.5703125" style="65" customWidth="1"/>
    <col min="15112" max="15112" width="16.28515625" style="65" customWidth="1"/>
    <col min="15113" max="15113" width="11.85546875" style="65" customWidth="1"/>
    <col min="15114" max="15114" width="16" style="65" customWidth="1"/>
    <col min="15115" max="15115" width="12" style="65" customWidth="1"/>
    <col min="15116" max="15116" width="16.140625" style="65" customWidth="1"/>
    <col min="15117" max="15117" width="11.7109375" style="65" customWidth="1"/>
    <col min="15118" max="15118" width="15.85546875" style="65" customWidth="1"/>
    <col min="15119" max="15119" width="13.5703125" style="65" customWidth="1"/>
    <col min="15120" max="15120" width="8.7109375" style="65" customWidth="1"/>
    <col min="15121" max="15121" width="9.5703125" style="65" customWidth="1"/>
    <col min="15122" max="15122" width="15.28515625" style="65" customWidth="1"/>
    <col min="15123" max="15123" width="13.28515625" style="65" customWidth="1"/>
    <col min="15124" max="15360" width="11.42578125" style="65"/>
    <col min="15361" max="15361" width="22" style="65" customWidth="1"/>
    <col min="15362" max="15362" width="9.28515625" style="65" customWidth="1"/>
    <col min="15363" max="15363" width="22.42578125" style="65" customWidth="1"/>
    <col min="15364" max="15366" width="20.28515625" style="65" customWidth="1"/>
    <col min="15367" max="15367" width="16.5703125" style="65" customWidth="1"/>
    <col min="15368" max="15368" width="16.28515625" style="65" customWidth="1"/>
    <col min="15369" max="15369" width="11.85546875" style="65" customWidth="1"/>
    <col min="15370" max="15370" width="16" style="65" customWidth="1"/>
    <col min="15371" max="15371" width="12" style="65" customWidth="1"/>
    <col min="15372" max="15372" width="16.140625" style="65" customWidth="1"/>
    <col min="15373" max="15373" width="11.7109375" style="65" customWidth="1"/>
    <col min="15374" max="15374" width="15.85546875" style="65" customWidth="1"/>
    <col min="15375" max="15375" width="13.5703125" style="65" customWidth="1"/>
    <col min="15376" max="15376" width="8.7109375" style="65" customWidth="1"/>
    <col min="15377" max="15377" width="9.5703125" style="65" customWidth="1"/>
    <col min="15378" max="15378" width="15.28515625" style="65" customWidth="1"/>
    <col min="15379" max="15379" width="13.28515625" style="65" customWidth="1"/>
    <col min="15380" max="15616" width="11.42578125" style="65"/>
    <col min="15617" max="15617" width="22" style="65" customWidth="1"/>
    <col min="15618" max="15618" width="9.28515625" style="65" customWidth="1"/>
    <col min="15619" max="15619" width="22.42578125" style="65" customWidth="1"/>
    <col min="15620" max="15622" width="20.28515625" style="65" customWidth="1"/>
    <col min="15623" max="15623" width="16.5703125" style="65" customWidth="1"/>
    <col min="15624" max="15624" width="16.28515625" style="65" customWidth="1"/>
    <col min="15625" max="15625" width="11.85546875" style="65" customWidth="1"/>
    <col min="15626" max="15626" width="16" style="65" customWidth="1"/>
    <col min="15627" max="15627" width="12" style="65" customWidth="1"/>
    <col min="15628" max="15628" width="16.140625" style="65" customWidth="1"/>
    <col min="15629" max="15629" width="11.7109375" style="65" customWidth="1"/>
    <col min="15630" max="15630" width="15.85546875" style="65" customWidth="1"/>
    <col min="15631" max="15631" width="13.5703125" style="65" customWidth="1"/>
    <col min="15632" max="15632" width="8.7109375" style="65" customWidth="1"/>
    <col min="15633" max="15633" width="9.5703125" style="65" customWidth="1"/>
    <col min="15634" max="15634" width="15.28515625" style="65" customWidth="1"/>
    <col min="15635" max="15635" width="13.28515625" style="65" customWidth="1"/>
    <col min="15636" max="15872" width="11.42578125" style="65"/>
    <col min="15873" max="15873" width="22" style="65" customWidth="1"/>
    <col min="15874" max="15874" width="9.28515625" style="65" customWidth="1"/>
    <col min="15875" max="15875" width="22.42578125" style="65" customWidth="1"/>
    <col min="15876" max="15878" width="20.28515625" style="65" customWidth="1"/>
    <col min="15879" max="15879" width="16.5703125" style="65" customWidth="1"/>
    <col min="15880" max="15880" width="16.28515625" style="65" customWidth="1"/>
    <col min="15881" max="15881" width="11.85546875" style="65" customWidth="1"/>
    <col min="15882" max="15882" width="16" style="65" customWidth="1"/>
    <col min="15883" max="15883" width="12" style="65" customWidth="1"/>
    <col min="15884" max="15884" width="16.140625" style="65" customWidth="1"/>
    <col min="15885" max="15885" width="11.7109375" style="65" customWidth="1"/>
    <col min="15886" max="15886" width="15.85546875" style="65" customWidth="1"/>
    <col min="15887" max="15887" width="13.5703125" style="65" customWidth="1"/>
    <col min="15888" max="15888" width="8.7109375" style="65" customWidth="1"/>
    <col min="15889" max="15889" width="9.5703125" style="65" customWidth="1"/>
    <col min="15890" max="15890" width="15.28515625" style="65" customWidth="1"/>
    <col min="15891" max="15891" width="13.28515625" style="65" customWidth="1"/>
    <col min="15892" max="16128" width="11.42578125" style="65"/>
    <col min="16129" max="16129" width="22" style="65" customWidth="1"/>
    <col min="16130" max="16130" width="9.28515625" style="65" customWidth="1"/>
    <col min="16131" max="16131" width="22.42578125" style="65" customWidth="1"/>
    <col min="16132" max="16134" width="20.28515625" style="65" customWidth="1"/>
    <col min="16135" max="16135" width="16.5703125" style="65" customWidth="1"/>
    <col min="16136" max="16136" width="16.28515625" style="65" customWidth="1"/>
    <col min="16137" max="16137" width="11.85546875" style="65" customWidth="1"/>
    <col min="16138" max="16138" width="16" style="65" customWidth="1"/>
    <col min="16139" max="16139" width="12" style="65" customWidth="1"/>
    <col min="16140" max="16140" width="16.140625" style="65" customWidth="1"/>
    <col min="16141" max="16141" width="11.7109375" style="65" customWidth="1"/>
    <col min="16142" max="16142" width="15.85546875" style="65" customWidth="1"/>
    <col min="16143" max="16143" width="13.5703125" style="65" customWidth="1"/>
    <col min="16144" max="16144" width="8.7109375" style="65" customWidth="1"/>
    <col min="16145" max="16145" width="9.5703125" style="65" customWidth="1"/>
    <col min="16146" max="16146" width="15.28515625" style="65" customWidth="1"/>
    <col min="16147" max="16147" width="13.28515625" style="65" customWidth="1"/>
    <col min="16148" max="16384" width="11.42578125" style="65"/>
  </cols>
  <sheetData>
    <row r="1" spans="1:19" s="18" customFormat="1" ht="39.75" customHeight="1" x14ac:dyDescent="0.25">
      <c r="A1" s="461"/>
      <c r="B1" s="462" t="s">
        <v>126</v>
      </c>
      <c r="C1" s="462"/>
      <c r="D1" s="462"/>
      <c r="E1" s="462"/>
      <c r="F1" s="462"/>
      <c r="G1" s="462"/>
      <c r="H1" s="462"/>
      <c r="I1" s="462"/>
      <c r="J1" s="462"/>
      <c r="K1" s="462"/>
      <c r="L1" s="462"/>
      <c r="M1" s="462"/>
      <c r="N1" s="462"/>
      <c r="O1" s="462"/>
      <c r="P1" s="462"/>
      <c r="Q1" s="462"/>
    </row>
    <row r="2" spans="1:19" s="18" customFormat="1" ht="40.5" customHeight="1" x14ac:dyDescent="0.25">
      <c r="A2" s="461"/>
      <c r="B2" s="462" t="s">
        <v>18</v>
      </c>
      <c r="C2" s="462"/>
      <c r="D2" s="462"/>
      <c r="E2" s="462"/>
      <c r="F2" s="462"/>
      <c r="G2" s="462"/>
      <c r="H2" s="462"/>
      <c r="I2" s="462"/>
      <c r="J2" s="462"/>
      <c r="K2" s="462"/>
      <c r="L2" s="462"/>
      <c r="M2" s="462"/>
      <c r="N2" s="462"/>
      <c r="O2" s="462"/>
      <c r="P2" s="462"/>
      <c r="Q2" s="462"/>
    </row>
    <row r="3" spans="1:19" s="18" customFormat="1" ht="42.75" customHeight="1" x14ac:dyDescent="0.25">
      <c r="A3" s="461"/>
      <c r="B3" s="462" t="s">
        <v>127</v>
      </c>
      <c r="C3" s="462"/>
      <c r="D3" s="462"/>
      <c r="E3" s="462"/>
      <c r="F3" s="462"/>
      <c r="G3" s="462"/>
      <c r="H3" s="462"/>
      <c r="I3" s="462"/>
      <c r="J3" s="462"/>
      <c r="K3" s="462"/>
      <c r="L3" s="462"/>
      <c r="M3" s="462"/>
      <c r="N3" s="462"/>
      <c r="O3" s="462"/>
      <c r="P3" s="462"/>
      <c r="Q3" s="462"/>
    </row>
    <row r="4" spans="1:19" s="18" customFormat="1" ht="33.75" customHeight="1" x14ac:dyDescent="0.25">
      <c r="A4" s="461"/>
      <c r="B4" s="463" t="s">
        <v>128</v>
      </c>
      <c r="C4" s="463"/>
      <c r="D4" s="463"/>
      <c r="E4" s="463"/>
      <c r="F4" s="463"/>
      <c r="G4" s="463"/>
      <c r="H4" s="463"/>
      <c r="I4" s="463"/>
      <c r="J4" s="463"/>
      <c r="K4" s="463"/>
      <c r="L4" s="483" t="s">
        <v>129</v>
      </c>
      <c r="M4" s="483"/>
      <c r="N4" s="483"/>
      <c r="O4" s="483"/>
      <c r="P4" s="483"/>
      <c r="Q4" s="484"/>
    </row>
    <row r="5" spans="1:19" ht="12" customHeight="1" x14ac:dyDescent="0.2">
      <c r="A5" s="62"/>
      <c r="B5" s="63"/>
      <c r="C5" s="63"/>
      <c r="D5" s="63"/>
      <c r="E5" s="63"/>
      <c r="F5" s="63"/>
      <c r="G5" s="63"/>
      <c r="H5" s="63"/>
      <c r="I5" s="63"/>
      <c r="J5" s="63"/>
      <c r="K5" s="63"/>
      <c r="L5" s="63"/>
      <c r="M5" s="63"/>
      <c r="N5" s="63"/>
      <c r="O5" s="63"/>
    </row>
    <row r="6" spans="1:19" ht="31.5" customHeight="1" x14ac:dyDescent="0.2">
      <c r="A6" s="47" t="s">
        <v>196</v>
      </c>
      <c r="B6" s="491"/>
      <c r="C6" s="491"/>
      <c r="D6" s="66"/>
      <c r="E6" s="66"/>
      <c r="F6" s="66"/>
      <c r="G6" s="66"/>
      <c r="H6" s="66"/>
      <c r="I6" s="66"/>
      <c r="J6" s="66"/>
      <c r="K6" s="66"/>
      <c r="L6" s="66"/>
      <c r="M6" s="66"/>
      <c r="N6" s="66"/>
      <c r="O6" s="66"/>
      <c r="P6" s="67"/>
      <c r="Q6" s="67"/>
      <c r="R6" s="67"/>
      <c r="S6" s="68"/>
    </row>
    <row r="7" spans="1:19" s="71" customFormat="1" ht="31.5" customHeight="1" x14ac:dyDescent="0.2">
      <c r="A7" s="47" t="s">
        <v>197</v>
      </c>
      <c r="B7" s="492"/>
      <c r="C7" s="492"/>
      <c r="D7" s="69"/>
      <c r="E7" s="69"/>
      <c r="F7" s="69"/>
      <c r="G7" s="69"/>
      <c r="H7" s="69"/>
      <c r="I7" s="69"/>
      <c r="J7" s="69"/>
      <c r="K7" s="69"/>
      <c r="L7" s="69"/>
      <c r="M7" s="69"/>
      <c r="N7" s="69"/>
      <c r="O7" s="69"/>
      <c r="P7" s="70"/>
      <c r="Q7" s="70"/>
      <c r="R7" s="70"/>
    </row>
    <row r="8" spans="1:19" s="71" customFormat="1" ht="31.5" customHeight="1" x14ac:dyDescent="0.2">
      <c r="A8" s="47" t="s">
        <v>227</v>
      </c>
      <c r="B8" s="492"/>
      <c r="C8" s="492"/>
      <c r="D8" s="69"/>
      <c r="E8" s="69"/>
      <c r="F8" s="69"/>
      <c r="G8" s="69"/>
      <c r="H8" s="69"/>
      <c r="I8" s="69"/>
      <c r="J8" s="69"/>
      <c r="K8" s="69"/>
      <c r="L8" s="69"/>
      <c r="M8" s="69"/>
      <c r="N8" s="69"/>
      <c r="O8" s="69"/>
      <c r="P8" s="70"/>
      <c r="Q8" s="70"/>
      <c r="R8" s="70"/>
    </row>
    <row r="9" spans="1:19" s="71" customFormat="1" ht="12" x14ac:dyDescent="0.2">
      <c r="P9" s="70"/>
      <c r="Q9" s="70"/>
      <c r="R9" s="70"/>
    </row>
    <row r="10" spans="1:19" s="71" customFormat="1" ht="27.75" customHeight="1" x14ac:dyDescent="0.2">
      <c r="A10" s="482" t="s">
        <v>228</v>
      </c>
      <c r="B10" s="482" t="s">
        <v>229</v>
      </c>
      <c r="C10" s="482"/>
      <c r="D10" s="524" t="s">
        <v>230</v>
      </c>
      <c r="E10" s="524"/>
      <c r="F10" s="524"/>
      <c r="G10" s="524"/>
      <c r="H10" s="482" t="s">
        <v>231</v>
      </c>
      <c r="I10" s="482"/>
      <c r="J10" s="482"/>
      <c r="K10" s="482"/>
      <c r="L10" s="501" t="s">
        <v>232</v>
      </c>
      <c r="M10" s="501"/>
      <c r="N10" s="501"/>
      <c r="O10" s="501"/>
      <c r="P10" s="502" t="s">
        <v>233</v>
      </c>
      <c r="Q10" s="502"/>
      <c r="R10" s="502"/>
      <c r="S10" s="502"/>
    </row>
    <row r="11" spans="1:19" s="75" customFormat="1" ht="47.25" customHeight="1" x14ac:dyDescent="0.25">
      <c r="A11" s="482"/>
      <c r="B11" s="72" t="s">
        <v>234</v>
      </c>
      <c r="C11" s="72" t="s">
        <v>235</v>
      </c>
      <c r="D11" s="73" t="s">
        <v>236</v>
      </c>
      <c r="E11" s="74" t="s">
        <v>237</v>
      </c>
      <c r="F11" s="73" t="s">
        <v>238</v>
      </c>
      <c r="G11" s="74" t="s">
        <v>239</v>
      </c>
      <c r="H11" s="73" t="s">
        <v>236</v>
      </c>
      <c r="I11" s="74" t="s">
        <v>237</v>
      </c>
      <c r="J11" s="73" t="s">
        <v>238</v>
      </c>
      <c r="K11" s="74" t="s">
        <v>239</v>
      </c>
      <c r="L11" s="73" t="s">
        <v>236</v>
      </c>
      <c r="M11" s="74" t="s">
        <v>237</v>
      </c>
      <c r="N11" s="73" t="s">
        <v>238</v>
      </c>
      <c r="O11" s="74" t="s">
        <v>239</v>
      </c>
      <c r="P11" s="72" t="s">
        <v>240</v>
      </c>
      <c r="Q11" s="72" t="s">
        <v>241</v>
      </c>
      <c r="R11" s="72" t="s">
        <v>242</v>
      </c>
      <c r="S11" s="72" t="s">
        <v>243</v>
      </c>
    </row>
    <row r="12" spans="1:19" s="71" customFormat="1" ht="10.5" customHeight="1" x14ac:dyDescent="0.2">
      <c r="A12" s="503" t="s">
        <v>244</v>
      </c>
      <c r="B12" s="76">
        <v>1</v>
      </c>
      <c r="C12" s="77" t="s">
        <v>245</v>
      </c>
      <c r="D12" s="504" t="s">
        <v>246</v>
      </c>
      <c r="E12" s="505"/>
      <c r="F12" s="505"/>
      <c r="G12" s="506"/>
      <c r="H12" s="513" t="s">
        <v>190</v>
      </c>
      <c r="I12" s="513"/>
      <c r="J12" s="513"/>
      <c r="K12" s="513"/>
      <c r="L12" s="514" t="s">
        <v>247</v>
      </c>
      <c r="M12" s="515"/>
      <c r="N12" s="515"/>
      <c r="O12" s="516"/>
      <c r="P12" s="523" t="s">
        <v>248</v>
      </c>
      <c r="Q12" s="523" t="s">
        <v>249</v>
      </c>
      <c r="R12" s="523" t="s">
        <v>250</v>
      </c>
      <c r="S12" s="523" t="s">
        <v>251</v>
      </c>
    </row>
    <row r="13" spans="1:19" s="71" customFormat="1" ht="10.5" customHeight="1" x14ac:dyDescent="0.2">
      <c r="A13" s="503"/>
      <c r="B13" s="76">
        <v>2</v>
      </c>
      <c r="C13" s="77" t="s">
        <v>252</v>
      </c>
      <c r="D13" s="507"/>
      <c r="E13" s="508"/>
      <c r="F13" s="508"/>
      <c r="G13" s="509"/>
      <c r="H13" s="513"/>
      <c r="I13" s="513"/>
      <c r="J13" s="513"/>
      <c r="K13" s="513"/>
      <c r="L13" s="517"/>
      <c r="M13" s="518"/>
      <c r="N13" s="518"/>
      <c r="O13" s="519"/>
      <c r="P13" s="523"/>
      <c r="Q13" s="523"/>
      <c r="R13" s="523"/>
      <c r="S13" s="523"/>
    </row>
    <row r="14" spans="1:19" s="71" customFormat="1" ht="10.5" customHeight="1" x14ac:dyDescent="0.2">
      <c r="A14" s="503"/>
      <c r="B14" s="76">
        <v>3</v>
      </c>
      <c r="C14" s="77" t="s">
        <v>253</v>
      </c>
      <c r="D14" s="507"/>
      <c r="E14" s="508"/>
      <c r="F14" s="508"/>
      <c r="G14" s="509"/>
      <c r="H14" s="513"/>
      <c r="I14" s="513"/>
      <c r="J14" s="513"/>
      <c r="K14" s="513"/>
      <c r="L14" s="517"/>
      <c r="M14" s="518"/>
      <c r="N14" s="518"/>
      <c r="O14" s="519"/>
      <c r="P14" s="523"/>
      <c r="Q14" s="523"/>
      <c r="R14" s="523"/>
      <c r="S14" s="523"/>
    </row>
    <row r="15" spans="1:19" s="71" customFormat="1" ht="10.5" customHeight="1" x14ac:dyDescent="0.2">
      <c r="A15" s="503"/>
      <c r="B15" s="76">
        <v>4</v>
      </c>
      <c r="C15" s="77" t="s">
        <v>254</v>
      </c>
      <c r="D15" s="507"/>
      <c r="E15" s="508"/>
      <c r="F15" s="508"/>
      <c r="G15" s="509"/>
      <c r="H15" s="513"/>
      <c r="I15" s="513"/>
      <c r="J15" s="513"/>
      <c r="K15" s="513"/>
      <c r="L15" s="517"/>
      <c r="M15" s="518"/>
      <c r="N15" s="518"/>
      <c r="O15" s="519"/>
      <c r="P15" s="523"/>
      <c r="Q15" s="523"/>
      <c r="R15" s="523"/>
      <c r="S15" s="523"/>
    </row>
    <row r="16" spans="1:19" s="71" customFormat="1" ht="10.5" customHeight="1" x14ac:dyDescent="0.2">
      <c r="A16" s="503"/>
      <c r="B16" s="76">
        <v>5</v>
      </c>
      <c r="C16" s="77" t="s">
        <v>255</v>
      </c>
      <c r="D16" s="507"/>
      <c r="E16" s="508"/>
      <c r="F16" s="508"/>
      <c r="G16" s="509"/>
      <c r="H16" s="513"/>
      <c r="I16" s="513"/>
      <c r="J16" s="513"/>
      <c r="K16" s="513"/>
      <c r="L16" s="517"/>
      <c r="M16" s="518"/>
      <c r="N16" s="518"/>
      <c r="O16" s="519"/>
      <c r="P16" s="523"/>
      <c r="Q16" s="523"/>
      <c r="R16" s="523"/>
      <c r="S16" s="523"/>
    </row>
    <row r="17" spans="1:19" s="71" customFormat="1" ht="10.5" customHeight="1" x14ac:dyDescent="0.2">
      <c r="A17" s="503"/>
      <c r="B17" s="76">
        <v>6</v>
      </c>
      <c r="C17" s="77" t="s">
        <v>256</v>
      </c>
      <c r="D17" s="507"/>
      <c r="E17" s="508"/>
      <c r="F17" s="508"/>
      <c r="G17" s="509"/>
      <c r="H17" s="513"/>
      <c r="I17" s="513"/>
      <c r="J17" s="513"/>
      <c r="K17" s="513"/>
      <c r="L17" s="517"/>
      <c r="M17" s="518"/>
      <c r="N17" s="518"/>
      <c r="O17" s="519"/>
      <c r="P17" s="523"/>
      <c r="Q17" s="523"/>
      <c r="R17" s="523"/>
      <c r="S17" s="523"/>
    </row>
    <row r="18" spans="1:19" s="71" customFormat="1" ht="10.5" customHeight="1" x14ac:dyDescent="0.2">
      <c r="A18" s="503"/>
      <c r="B18" s="76">
        <v>7</v>
      </c>
      <c r="C18" s="77" t="s">
        <v>257</v>
      </c>
      <c r="D18" s="507"/>
      <c r="E18" s="508"/>
      <c r="F18" s="508"/>
      <c r="G18" s="509"/>
      <c r="H18" s="513"/>
      <c r="I18" s="513"/>
      <c r="J18" s="513"/>
      <c r="K18" s="513"/>
      <c r="L18" s="517"/>
      <c r="M18" s="518"/>
      <c r="N18" s="518"/>
      <c r="O18" s="519"/>
      <c r="P18" s="523"/>
      <c r="Q18" s="523"/>
      <c r="R18" s="523"/>
      <c r="S18" s="523"/>
    </row>
    <row r="19" spans="1:19" s="71" customFormat="1" ht="10.5" customHeight="1" x14ac:dyDescent="0.2">
      <c r="A19" s="503"/>
      <c r="B19" s="76">
        <v>8</v>
      </c>
      <c r="C19" s="77" t="s">
        <v>258</v>
      </c>
      <c r="D19" s="507"/>
      <c r="E19" s="508"/>
      <c r="F19" s="508"/>
      <c r="G19" s="509"/>
      <c r="H19" s="513"/>
      <c r="I19" s="513"/>
      <c r="J19" s="513"/>
      <c r="K19" s="513"/>
      <c r="L19" s="517"/>
      <c r="M19" s="518"/>
      <c r="N19" s="518"/>
      <c r="O19" s="519"/>
      <c r="P19" s="523"/>
      <c r="Q19" s="523"/>
      <c r="R19" s="523"/>
      <c r="S19" s="523"/>
    </row>
    <row r="20" spans="1:19" s="71" customFormat="1" ht="10.5" customHeight="1" x14ac:dyDescent="0.2">
      <c r="A20" s="503"/>
      <c r="B20" s="76">
        <v>9</v>
      </c>
      <c r="C20" s="77" t="s">
        <v>259</v>
      </c>
      <c r="D20" s="507"/>
      <c r="E20" s="508"/>
      <c r="F20" s="508"/>
      <c r="G20" s="509"/>
      <c r="H20" s="513"/>
      <c r="I20" s="513"/>
      <c r="J20" s="513"/>
      <c r="K20" s="513"/>
      <c r="L20" s="517"/>
      <c r="M20" s="518"/>
      <c r="N20" s="518"/>
      <c r="O20" s="519"/>
      <c r="P20" s="523"/>
      <c r="Q20" s="523"/>
      <c r="R20" s="523"/>
      <c r="S20" s="523"/>
    </row>
    <row r="21" spans="1:19" s="71" customFormat="1" ht="10.5" customHeight="1" x14ac:dyDescent="0.2">
      <c r="A21" s="503"/>
      <c r="B21" s="76">
        <v>10</v>
      </c>
      <c r="C21" s="77" t="s">
        <v>260</v>
      </c>
      <c r="D21" s="507"/>
      <c r="E21" s="508"/>
      <c r="F21" s="508"/>
      <c r="G21" s="509"/>
      <c r="H21" s="513"/>
      <c r="I21" s="513"/>
      <c r="J21" s="513"/>
      <c r="K21" s="513"/>
      <c r="L21" s="517"/>
      <c r="M21" s="518"/>
      <c r="N21" s="518"/>
      <c r="O21" s="519"/>
      <c r="P21" s="523"/>
      <c r="Q21" s="523"/>
      <c r="R21" s="523"/>
      <c r="S21" s="523"/>
    </row>
    <row r="22" spans="1:19" s="71" customFormat="1" ht="10.5" customHeight="1" x14ac:dyDescent="0.2">
      <c r="A22" s="503"/>
      <c r="B22" s="76">
        <v>11</v>
      </c>
      <c r="C22" s="77" t="s">
        <v>261</v>
      </c>
      <c r="D22" s="507"/>
      <c r="E22" s="508"/>
      <c r="F22" s="508"/>
      <c r="G22" s="509"/>
      <c r="H22" s="513"/>
      <c r="I22" s="513"/>
      <c r="J22" s="513"/>
      <c r="K22" s="513"/>
      <c r="L22" s="517"/>
      <c r="M22" s="518"/>
      <c r="N22" s="518"/>
      <c r="O22" s="519"/>
      <c r="P22" s="523"/>
      <c r="Q22" s="523"/>
      <c r="R22" s="523"/>
      <c r="S22" s="523"/>
    </row>
    <row r="23" spans="1:19" s="71" customFormat="1" ht="10.5" customHeight="1" x14ac:dyDescent="0.2">
      <c r="A23" s="503"/>
      <c r="B23" s="76">
        <v>12</v>
      </c>
      <c r="C23" s="77" t="s">
        <v>262</v>
      </c>
      <c r="D23" s="507"/>
      <c r="E23" s="508"/>
      <c r="F23" s="508"/>
      <c r="G23" s="509"/>
      <c r="H23" s="513"/>
      <c r="I23" s="513"/>
      <c r="J23" s="513"/>
      <c r="K23" s="513"/>
      <c r="L23" s="517"/>
      <c r="M23" s="518"/>
      <c r="N23" s="518"/>
      <c r="O23" s="519"/>
      <c r="P23" s="523"/>
      <c r="Q23" s="523"/>
      <c r="R23" s="523"/>
      <c r="S23" s="523"/>
    </row>
    <row r="24" spans="1:19" s="71" customFormat="1" ht="10.5" customHeight="1" x14ac:dyDescent="0.2">
      <c r="A24" s="503"/>
      <c r="B24" s="76">
        <v>13</v>
      </c>
      <c r="C24" s="77" t="s">
        <v>263</v>
      </c>
      <c r="D24" s="507"/>
      <c r="E24" s="508"/>
      <c r="F24" s="508"/>
      <c r="G24" s="509"/>
      <c r="H24" s="513"/>
      <c r="I24" s="513"/>
      <c r="J24" s="513"/>
      <c r="K24" s="513"/>
      <c r="L24" s="517"/>
      <c r="M24" s="518"/>
      <c r="N24" s="518"/>
      <c r="O24" s="519"/>
      <c r="P24" s="523"/>
      <c r="Q24" s="523"/>
      <c r="R24" s="523"/>
      <c r="S24" s="523"/>
    </row>
    <row r="25" spans="1:19" s="71" customFormat="1" ht="10.5" customHeight="1" x14ac:dyDescent="0.2">
      <c r="A25" s="503"/>
      <c r="B25" s="76">
        <v>14</v>
      </c>
      <c r="C25" s="77" t="s">
        <v>264</v>
      </c>
      <c r="D25" s="507"/>
      <c r="E25" s="508"/>
      <c r="F25" s="508"/>
      <c r="G25" s="509"/>
      <c r="H25" s="513"/>
      <c r="I25" s="513"/>
      <c r="J25" s="513"/>
      <c r="K25" s="513"/>
      <c r="L25" s="517"/>
      <c r="M25" s="518"/>
      <c r="N25" s="518"/>
      <c r="O25" s="519"/>
      <c r="P25" s="523"/>
      <c r="Q25" s="523"/>
      <c r="R25" s="523"/>
      <c r="S25" s="523"/>
    </row>
    <row r="26" spans="1:19" s="71" customFormat="1" ht="10.5" customHeight="1" x14ac:dyDescent="0.2">
      <c r="A26" s="503"/>
      <c r="B26" s="76">
        <v>15</v>
      </c>
      <c r="C26" s="77" t="s">
        <v>265</v>
      </c>
      <c r="D26" s="507"/>
      <c r="E26" s="508"/>
      <c r="F26" s="508"/>
      <c r="G26" s="509"/>
      <c r="H26" s="513"/>
      <c r="I26" s="513"/>
      <c r="J26" s="513"/>
      <c r="K26" s="513"/>
      <c r="L26" s="517"/>
      <c r="M26" s="518"/>
      <c r="N26" s="518"/>
      <c r="O26" s="519"/>
      <c r="P26" s="523"/>
      <c r="Q26" s="523"/>
      <c r="R26" s="523"/>
      <c r="S26" s="523"/>
    </row>
    <row r="27" spans="1:19" s="71" customFormat="1" ht="10.5" customHeight="1" x14ac:dyDescent="0.2">
      <c r="A27" s="503"/>
      <c r="B27" s="76">
        <v>16</v>
      </c>
      <c r="C27" s="77" t="s">
        <v>266</v>
      </c>
      <c r="D27" s="507"/>
      <c r="E27" s="508"/>
      <c r="F27" s="508"/>
      <c r="G27" s="509"/>
      <c r="H27" s="513"/>
      <c r="I27" s="513"/>
      <c r="J27" s="513"/>
      <c r="K27" s="513"/>
      <c r="L27" s="517"/>
      <c r="M27" s="518"/>
      <c r="N27" s="518"/>
      <c r="O27" s="519"/>
      <c r="P27" s="523"/>
      <c r="Q27" s="523"/>
      <c r="R27" s="523"/>
      <c r="S27" s="523"/>
    </row>
    <row r="28" spans="1:19" s="71" customFormat="1" ht="10.5" customHeight="1" x14ac:dyDescent="0.2">
      <c r="A28" s="503"/>
      <c r="B28" s="76">
        <v>17</v>
      </c>
      <c r="C28" s="77" t="s">
        <v>267</v>
      </c>
      <c r="D28" s="507"/>
      <c r="E28" s="508"/>
      <c r="F28" s="508"/>
      <c r="G28" s="509"/>
      <c r="H28" s="513"/>
      <c r="I28" s="513"/>
      <c r="J28" s="513"/>
      <c r="K28" s="513"/>
      <c r="L28" s="517"/>
      <c r="M28" s="518"/>
      <c r="N28" s="518"/>
      <c r="O28" s="519"/>
      <c r="P28" s="523"/>
      <c r="Q28" s="523"/>
      <c r="R28" s="523"/>
      <c r="S28" s="523"/>
    </row>
    <row r="29" spans="1:19" s="71" customFormat="1" ht="10.5" customHeight="1" x14ac:dyDescent="0.2">
      <c r="A29" s="503"/>
      <c r="B29" s="76">
        <v>18</v>
      </c>
      <c r="C29" s="77" t="s">
        <v>268</v>
      </c>
      <c r="D29" s="507"/>
      <c r="E29" s="508"/>
      <c r="F29" s="508"/>
      <c r="G29" s="509"/>
      <c r="H29" s="513"/>
      <c r="I29" s="513"/>
      <c r="J29" s="513"/>
      <c r="K29" s="513"/>
      <c r="L29" s="517"/>
      <c r="M29" s="518"/>
      <c r="N29" s="518"/>
      <c r="O29" s="519"/>
      <c r="P29" s="523"/>
      <c r="Q29" s="523"/>
      <c r="R29" s="523"/>
      <c r="S29" s="523"/>
    </row>
    <row r="30" spans="1:19" s="71" customFormat="1" ht="10.5" customHeight="1" x14ac:dyDescent="0.2">
      <c r="A30" s="503"/>
      <c r="B30" s="76">
        <v>19</v>
      </c>
      <c r="C30" s="77" t="s">
        <v>269</v>
      </c>
      <c r="D30" s="507"/>
      <c r="E30" s="508"/>
      <c r="F30" s="508"/>
      <c r="G30" s="509"/>
      <c r="H30" s="513"/>
      <c r="I30" s="513"/>
      <c r="J30" s="513"/>
      <c r="K30" s="513"/>
      <c r="L30" s="517"/>
      <c r="M30" s="518"/>
      <c r="N30" s="518"/>
      <c r="O30" s="519"/>
      <c r="P30" s="523"/>
      <c r="Q30" s="523"/>
      <c r="R30" s="523"/>
      <c r="S30" s="523"/>
    </row>
    <row r="31" spans="1:19" s="71" customFormat="1" ht="10.5" customHeight="1" x14ac:dyDescent="0.2">
      <c r="A31" s="503"/>
      <c r="B31" s="76">
        <v>20</v>
      </c>
      <c r="C31" s="77" t="s">
        <v>270</v>
      </c>
      <c r="D31" s="507"/>
      <c r="E31" s="508"/>
      <c r="F31" s="508"/>
      <c r="G31" s="509"/>
      <c r="H31" s="513"/>
      <c r="I31" s="513"/>
      <c r="J31" s="513"/>
      <c r="K31" s="513"/>
      <c r="L31" s="517"/>
      <c r="M31" s="518"/>
      <c r="N31" s="518"/>
      <c r="O31" s="519"/>
      <c r="P31" s="523"/>
      <c r="Q31" s="523"/>
      <c r="R31" s="523"/>
      <c r="S31" s="523"/>
    </row>
    <row r="32" spans="1:19" s="71" customFormat="1" ht="10.5" customHeight="1" x14ac:dyDescent="0.2">
      <c r="A32" s="503"/>
      <c r="B32" s="76">
        <v>21</v>
      </c>
      <c r="C32" s="77" t="s">
        <v>271</v>
      </c>
      <c r="D32" s="507"/>
      <c r="E32" s="508"/>
      <c r="F32" s="508"/>
      <c r="G32" s="509"/>
      <c r="H32" s="513"/>
      <c r="I32" s="513"/>
      <c r="J32" s="513"/>
      <c r="K32" s="513"/>
      <c r="L32" s="517"/>
      <c r="M32" s="518"/>
      <c r="N32" s="518"/>
      <c r="O32" s="519"/>
      <c r="P32" s="523"/>
      <c r="Q32" s="523"/>
      <c r="R32" s="523"/>
      <c r="S32" s="523"/>
    </row>
    <row r="33" spans="1:19" s="70" customFormat="1" ht="10.5" customHeight="1" x14ac:dyDescent="0.2">
      <c r="A33" s="503"/>
      <c r="B33" s="76">
        <v>22</v>
      </c>
      <c r="C33" s="77" t="s">
        <v>272</v>
      </c>
      <c r="D33" s="507"/>
      <c r="E33" s="508"/>
      <c r="F33" s="508"/>
      <c r="G33" s="509"/>
      <c r="H33" s="513"/>
      <c r="I33" s="513"/>
      <c r="J33" s="513"/>
      <c r="K33" s="513"/>
      <c r="L33" s="517"/>
      <c r="M33" s="518"/>
      <c r="N33" s="518"/>
      <c r="O33" s="519"/>
      <c r="P33" s="523"/>
      <c r="Q33" s="523"/>
      <c r="R33" s="523"/>
      <c r="S33" s="523"/>
    </row>
    <row r="34" spans="1:19" s="70" customFormat="1" ht="10.5" customHeight="1" x14ac:dyDescent="0.2">
      <c r="A34" s="503"/>
      <c r="B34" s="76">
        <v>23</v>
      </c>
      <c r="C34" s="77" t="s">
        <v>273</v>
      </c>
      <c r="D34" s="507"/>
      <c r="E34" s="508"/>
      <c r="F34" s="508"/>
      <c r="G34" s="509"/>
      <c r="H34" s="513"/>
      <c r="I34" s="513"/>
      <c r="J34" s="513"/>
      <c r="K34" s="513"/>
      <c r="L34" s="517"/>
      <c r="M34" s="518"/>
      <c r="N34" s="518"/>
      <c r="O34" s="519"/>
      <c r="P34" s="523"/>
      <c r="Q34" s="523"/>
      <c r="R34" s="523"/>
      <c r="S34" s="523"/>
    </row>
    <row r="35" spans="1:19" s="70" customFormat="1" ht="10.5" customHeight="1" x14ac:dyDescent="0.2">
      <c r="A35" s="503"/>
      <c r="B35" s="76">
        <v>24</v>
      </c>
      <c r="C35" s="77" t="s">
        <v>274</v>
      </c>
      <c r="D35" s="507"/>
      <c r="E35" s="508"/>
      <c r="F35" s="508"/>
      <c r="G35" s="509"/>
      <c r="H35" s="513"/>
      <c r="I35" s="513"/>
      <c r="J35" s="513"/>
      <c r="K35" s="513"/>
      <c r="L35" s="517"/>
      <c r="M35" s="518"/>
      <c r="N35" s="518"/>
      <c r="O35" s="519"/>
      <c r="P35" s="523"/>
      <c r="Q35" s="523"/>
      <c r="R35" s="523"/>
      <c r="S35" s="523"/>
    </row>
    <row r="36" spans="1:19" s="70" customFormat="1" ht="10.5" customHeight="1" x14ac:dyDescent="0.2">
      <c r="A36" s="503"/>
      <c r="B36" s="76">
        <v>25</v>
      </c>
      <c r="C36" s="77" t="s">
        <v>275</v>
      </c>
      <c r="D36" s="510"/>
      <c r="E36" s="511"/>
      <c r="F36" s="511"/>
      <c r="G36" s="512"/>
      <c r="H36" s="513"/>
      <c r="I36" s="513"/>
      <c r="J36" s="513"/>
      <c r="K36" s="513"/>
      <c r="L36" s="520"/>
      <c r="M36" s="521"/>
      <c r="N36" s="521"/>
      <c r="O36" s="522"/>
      <c r="P36" s="523"/>
      <c r="Q36" s="523"/>
      <c r="R36" s="523"/>
      <c r="S36" s="523"/>
    </row>
    <row r="37" spans="1:19" s="70" customFormat="1" ht="15.75" customHeight="1" x14ac:dyDescent="0.2">
      <c r="A37" s="503"/>
      <c r="B37" s="525" t="s">
        <v>125</v>
      </c>
      <c r="C37" s="525"/>
      <c r="D37" s="485" t="s">
        <v>125</v>
      </c>
      <c r="E37" s="486"/>
      <c r="F37" s="486"/>
      <c r="G37" s="487"/>
      <c r="H37" s="488" t="s">
        <v>125</v>
      </c>
      <c r="I37" s="489"/>
      <c r="J37" s="489"/>
      <c r="K37" s="490"/>
      <c r="L37" s="78"/>
      <c r="M37" s="78"/>
      <c r="N37" s="78"/>
      <c r="O37" s="78"/>
      <c r="P37" s="79"/>
      <c r="Q37" s="80"/>
      <c r="R37" s="81"/>
      <c r="S37" s="82"/>
    </row>
    <row r="38" spans="1:19" s="70" customFormat="1" ht="32.25" customHeight="1" x14ac:dyDescent="0.2">
      <c r="A38" s="493" t="s">
        <v>276</v>
      </c>
      <c r="B38" s="83">
        <v>1</v>
      </c>
      <c r="C38" s="84" t="s">
        <v>245</v>
      </c>
      <c r="D38" s="85"/>
      <c r="E38" s="86"/>
      <c r="F38" s="87"/>
      <c r="G38" s="88"/>
      <c r="H38" s="89"/>
      <c r="I38" s="90"/>
      <c r="J38" s="90"/>
      <c r="K38" s="91"/>
      <c r="L38" s="92"/>
      <c r="M38" s="92"/>
      <c r="N38" s="92"/>
      <c r="O38" s="92"/>
      <c r="P38" s="93"/>
      <c r="Q38" s="94"/>
      <c r="R38" s="95"/>
      <c r="S38" s="96"/>
    </row>
    <row r="39" spans="1:19" s="70" customFormat="1" ht="32.25" customHeight="1" x14ac:dyDescent="0.2">
      <c r="A39" s="493"/>
      <c r="B39" s="83">
        <v>2</v>
      </c>
      <c r="C39" s="97" t="s">
        <v>252</v>
      </c>
      <c r="D39" s="85"/>
      <c r="E39" s="86"/>
      <c r="F39" s="87"/>
      <c r="G39" s="88"/>
      <c r="H39" s="98"/>
      <c r="I39" s="99"/>
      <c r="J39" s="99"/>
      <c r="K39" s="100"/>
      <c r="L39" s="101"/>
      <c r="M39" s="101"/>
      <c r="N39" s="101"/>
      <c r="O39" s="101"/>
      <c r="P39" s="102"/>
      <c r="Q39" s="94"/>
      <c r="R39" s="95"/>
      <c r="S39" s="96"/>
    </row>
    <row r="40" spans="1:19" s="70" customFormat="1" ht="32.25" customHeight="1" x14ac:dyDescent="0.2">
      <c r="A40" s="493"/>
      <c r="B40" s="103">
        <v>3</v>
      </c>
      <c r="C40" s="97" t="s">
        <v>253</v>
      </c>
      <c r="D40" s="85"/>
      <c r="E40" s="86"/>
      <c r="F40" s="87"/>
      <c r="G40" s="88"/>
      <c r="H40" s="98"/>
      <c r="I40" s="99"/>
      <c r="J40" s="99"/>
      <c r="K40" s="100"/>
      <c r="L40" s="101"/>
      <c r="M40" s="101"/>
      <c r="N40" s="101"/>
      <c r="O40" s="101"/>
      <c r="P40" s="102"/>
      <c r="Q40" s="94"/>
      <c r="R40" s="95"/>
      <c r="S40" s="96"/>
    </row>
    <row r="41" spans="1:19" s="70" customFormat="1" ht="32.25" customHeight="1" x14ac:dyDescent="0.2">
      <c r="A41" s="493"/>
      <c r="B41" s="83">
        <v>4</v>
      </c>
      <c r="C41" s="97" t="s">
        <v>254</v>
      </c>
      <c r="D41" s="85"/>
      <c r="E41" s="86"/>
      <c r="F41" s="87"/>
      <c r="G41" s="88"/>
      <c r="H41" s="98"/>
      <c r="I41" s="99"/>
      <c r="J41" s="99"/>
      <c r="K41" s="100"/>
      <c r="L41" s="101"/>
      <c r="M41" s="101"/>
      <c r="N41" s="101"/>
      <c r="O41" s="101"/>
      <c r="P41" s="102"/>
      <c r="Q41" s="94"/>
      <c r="R41" s="95"/>
      <c r="S41" s="96"/>
    </row>
    <row r="42" spans="1:19" s="70" customFormat="1" ht="32.25" customHeight="1" x14ac:dyDescent="0.2">
      <c r="A42" s="493"/>
      <c r="B42" s="83">
        <v>5</v>
      </c>
      <c r="C42" s="97" t="s">
        <v>255</v>
      </c>
      <c r="D42" s="85"/>
      <c r="E42" s="86"/>
      <c r="F42" s="87"/>
      <c r="G42" s="88"/>
      <c r="H42" s="98"/>
      <c r="I42" s="99"/>
      <c r="J42" s="99"/>
      <c r="K42" s="100"/>
      <c r="L42" s="101"/>
      <c r="M42" s="101"/>
      <c r="N42" s="101"/>
      <c r="O42" s="101"/>
      <c r="P42" s="102"/>
      <c r="Q42" s="94"/>
      <c r="R42" s="95"/>
      <c r="S42" s="96"/>
    </row>
    <row r="43" spans="1:19" s="70" customFormat="1" ht="32.25" customHeight="1" x14ac:dyDescent="0.2">
      <c r="A43" s="493"/>
      <c r="B43" s="103">
        <v>6</v>
      </c>
      <c r="C43" s="97" t="s">
        <v>256</v>
      </c>
      <c r="D43" s="85"/>
      <c r="E43" s="86"/>
      <c r="F43" s="87"/>
      <c r="G43" s="88"/>
      <c r="H43" s="98"/>
      <c r="I43" s="99"/>
      <c r="J43" s="99"/>
      <c r="K43" s="100"/>
      <c r="L43" s="101"/>
      <c r="M43" s="101"/>
      <c r="N43" s="101"/>
      <c r="O43" s="101"/>
      <c r="P43" s="102"/>
      <c r="Q43" s="94"/>
      <c r="R43" s="95"/>
      <c r="S43" s="96"/>
    </row>
    <row r="44" spans="1:19" s="70" customFormat="1" ht="32.25" customHeight="1" x14ac:dyDescent="0.2">
      <c r="A44" s="493"/>
      <c r="B44" s="83">
        <v>7</v>
      </c>
      <c r="C44" s="97" t="s">
        <v>257</v>
      </c>
      <c r="D44" s="85"/>
      <c r="E44" s="86"/>
      <c r="F44" s="87"/>
      <c r="G44" s="88"/>
      <c r="H44" s="98"/>
      <c r="I44" s="99"/>
      <c r="J44" s="99"/>
      <c r="K44" s="100"/>
      <c r="L44" s="101"/>
      <c r="M44" s="101"/>
      <c r="N44" s="101"/>
      <c r="O44" s="101"/>
      <c r="P44" s="102"/>
      <c r="Q44" s="94"/>
      <c r="R44" s="95"/>
      <c r="S44" s="96"/>
    </row>
    <row r="45" spans="1:19" s="70" customFormat="1" ht="32.25" customHeight="1" x14ac:dyDescent="0.2">
      <c r="A45" s="493"/>
      <c r="B45" s="83">
        <v>8</v>
      </c>
      <c r="C45" s="97" t="s">
        <v>258</v>
      </c>
      <c r="D45" s="85"/>
      <c r="E45" s="86"/>
      <c r="F45" s="87"/>
      <c r="G45" s="88"/>
      <c r="H45" s="98"/>
      <c r="I45" s="99"/>
      <c r="J45" s="99"/>
      <c r="K45" s="100"/>
      <c r="L45" s="101"/>
      <c r="M45" s="101"/>
      <c r="N45" s="101"/>
      <c r="O45" s="101"/>
      <c r="P45" s="102"/>
      <c r="Q45" s="94"/>
      <c r="R45" s="95"/>
      <c r="S45" s="96"/>
    </row>
    <row r="46" spans="1:19" s="70" customFormat="1" ht="32.25" customHeight="1" x14ac:dyDescent="0.2">
      <c r="A46" s="493"/>
      <c r="B46" s="103">
        <v>9</v>
      </c>
      <c r="C46" s="97" t="s">
        <v>259</v>
      </c>
      <c r="D46" s="85"/>
      <c r="E46" s="86"/>
      <c r="F46" s="87"/>
      <c r="G46" s="88"/>
      <c r="H46" s="98"/>
      <c r="I46" s="99"/>
      <c r="J46" s="99"/>
      <c r="K46" s="100"/>
      <c r="L46" s="101"/>
      <c r="M46" s="101"/>
      <c r="N46" s="101"/>
      <c r="O46" s="101"/>
      <c r="P46" s="102"/>
      <c r="Q46" s="94"/>
      <c r="R46" s="95"/>
      <c r="S46" s="96"/>
    </row>
    <row r="47" spans="1:19" s="70" customFormat="1" ht="32.25" customHeight="1" x14ac:dyDescent="0.2">
      <c r="A47" s="493"/>
      <c r="B47" s="83">
        <v>10</v>
      </c>
      <c r="C47" s="97" t="s">
        <v>260</v>
      </c>
      <c r="D47" s="85"/>
      <c r="E47" s="86"/>
      <c r="F47" s="87"/>
      <c r="G47" s="88"/>
      <c r="H47" s="98"/>
      <c r="I47" s="99"/>
      <c r="J47" s="99"/>
      <c r="K47" s="100"/>
      <c r="L47" s="101"/>
      <c r="M47" s="101"/>
      <c r="N47" s="101"/>
      <c r="O47" s="101"/>
      <c r="P47" s="102"/>
      <c r="Q47" s="94"/>
      <c r="R47" s="95"/>
      <c r="S47" s="96"/>
    </row>
    <row r="48" spans="1:19" s="70" customFormat="1" ht="32.25" customHeight="1" x14ac:dyDescent="0.2">
      <c r="A48" s="494"/>
      <c r="B48" s="83">
        <v>11</v>
      </c>
      <c r="C48" s="97" t="s">
        <v>261</v>
      </c>
      <c r="D48" s="104"/>
      <c r="E48" s="105"/>
      <c r="F48" s="106"/>
      <c r="G48" s="107"/>
      <c r="H48" s="98"/>
      <c r="I48" s="99"/>
      <c r="J48" s="99"/>
      <c r="K48" s="100"/>
      <c r="L48" s="101"/>
      <c r="M48" s="101"/>
      <c r="N48" s="101"/>
      <c r="O48" s="101"/>
      <c r="P48" s="102"/>
      <c r="Q48" s="108"/>
      <c r="R48" s="109"/>
      <c r="S48" s="110"/>
    </row>
    <row r="49" spans="1:19" s="70" customFormat="1" ht="32.25" customHeight="1" x14ac:dyDescent="0.2">
      <c r="A49" s="494"/>
      <c r="B49" s="103">
        <v>12</v>
      </c>
      <c r="C49" s="97" t="s">
        <v>262</v>
      </c>
      <c r="D49" s="104"/>
      <c r="E49" s="105"/>
      <c r="F49" s="106"/>
      <c r="G49" s="107"/>
      <c r="H49" s="98"/>
      <c r="I49" s="99"/>
      <c r="J49" s="99"/>
      <c r="K49" s="100"/>
      <c r="L49" s="101"/>
      <c r="M49" s="101"/>
      <c r="N49" s="101"/>
      <c r="O49" s="101"/>
      <c r="P49" s="102"/>
      <c r="Q49" s="108"/>
      <c r="R49" s="109"/>
      <c r="S49" s="110"/>
    </row>
    <row r="50" spans="1:19" s="70" customFormat="1" ht="32.25" customHeight="1" x14ac:dyDescent="0.2">
      <c r="A50" s="494"/>
      <c r="B50" s="83">
        <v>13</v>
      </c>
      <c r="C50" s="97" t="s">
        <v>263</v>
      </c>
      <c r="D50" s="104"/>
      <c r="E50" s="105"/>
      <c r="F50" s="106"/>
      <c r="G50" s="107"/>
      <c r="H50" s="98"/>
      <c r="I50" s="99"/>
      <c r="J50" s="99"/>
      <c r="K50" s="100"/>
      <c r="L50" s="101"/>
      <c r="M50" s="101"/>
      <c r="N50" s="101"/>
      <c r="O50" s="101"/>
      <c r="P50" s="102"/>
      <c r="Q50" s="108"/>
      <c r="R50" s="109"/>
      <c r="S50" s="110"/>
    </row>
    <row r="51" spans="1:19" s="70" customFormat="1" ht="32.25" customHeight="1" x14ac:dyDescent="0.2">
      <c r="A51" s="494"/>
      <c r="B51" s="83">
        <v>14</v>
      </c>
      <c r="C51" s="97" t="s">
        <v>264</v>
      </c>
      <c r="D51" s="104"/>
      <c r="E51" s="105"/>
      <c r="F51" s="106"/>
      <c r="G51" s="107"/>
      <c r="H51" s="98"/>
      <c r="I51" s="99"/>
      <c r="J51" s="99"/>
      <c r="K51" s="100"/>
      <c r="L51" s="101"/>
      <c r="M51" s="101"/>
      <c r="N51" s="101"/>
      <c r="O51" s="101"/>
      <c r="P51" s="102"/>
      <c r="Q51" s="108"/>
      <c r="R51" s="109"/>
      <c r="S51" s="110"/>
    </row>
    <row r="52" spans="1:19" s="70" customFormat="1" ht="32.25" customHeight="1" x14ac:dyDescent="0.2">
      <c r="A52" s="494"/>
      <c r="B52" s="83">
        <v>15</v>
      </c>
      <c r="C52" s="97" t="s">
        <v>265</v>
      </c>
      <c r="D52" s="104"/>
      <c r="E52" s="105"/>
      <c r="F52" s="106"/>
      <c r="G52" s="107"/>
      <c r="H52" s="98"/>
      <c r="I52" s="99"/>
      <c r="J52" s="99"/>
      <c r="K52" s="100"/>
      <c r="L52" s="101"/>
      <c r="M52" s="101"/>
      <c r="N52" s="101"/>
      <c r="O52" s="101"/>
      <c r="P52" s="102"/>
      <c r="Q52" s="108"/>
      <c r="R52" s="109"/>
      <c r="S52" s="110"/>
    </row>
    <row r="53" spans="1:19" s="71" customFormat="1" ht="32.25" customHeight="1" x14ac:dyDescent="0.2">
      <c r="A53" s="494"/>
      <c r="B53" s="103">
        <v>16</v>
      </c>
      <c r="C53" s="97" t="s">
        <v>266</v>
      </c>
      <c r="D53" s="104"/>
      <c r="E53" s="105"/>
      <c r="F53" s="106"/>
      <c r="G53" s="107"/>
      <c r="H53" s="98"/>
      <c r="I53" s="99"/>
      <c r="J53" s="99"/>
      <c r="K53" s="100"/>
      <c r="L53" s="101"/>
      <c r="M53" s="101"/>
      <c r="N53" s="101"/>
      <c r="O53" s="101"/>
      <c r="P53" s="102"/>
      <c r="Q53" s="108"/>
      <c r="R53" s="109"/>
      <c r="S53" s="110"/>
    </row>
    <row r="54" spans="1:19" s="70" customFormat="1" ht="32.25" customHeight="1" x14ac:dyDescent="0.2">
      <c r="A54" s="494"/>
      <c r="B54" s="83">
        <v>17</v>
      </c>
      <c r="C54" s="97" t="s">
        <v>267</v>
      </c>
      <c r="D54" s="104"/>
      <c r="E54" s="105"/>
      <c r="F54" s="106"/>
      <c r="G54" s="107"/>
      <c r="H54" s="98"/>
      <c r="I54" s="99"/>
      <c r="J54" s="99"/>
      <c r="K54" s="100"/>
      <c r="L54" s="101"/>
      <c r="M54" s="101"/>
      <c r="N54" s="101"/>
      <c r="O54" s="101"/>
      <c r="P54" s="102"/>
      <c r="Q54" s="108"/>
      <c r="R54" s="109"/>
      <c r="S54" s="110"/>
    </row>
    <row r="55" spans="1:19" s="71" customFormat="1" ht="32.25" customHeight="1" x14ac:dyDescent="0.2">
      <c r="A55" s="494"/>
      <c r="B55" s="83">
        <v>18</v>
      </c>
      <c r="C55" s="97" t="s">
        <v>268</v>
      </c>
      <c r="D55" s="104"/>
      <c r="E55" s="105"/>
      <c r="F55" s="106"/>
      <c r="G55" s="107"/>
      <c r="H55" s="98"/>
      <c r="I55" s="99"/>
      <c r="J55" s="99"/>
      <c r="K55" s="100"/>
      <c r="L55" s="101"/>
      <c r="M55" s="101"/>
      <c r="N55" s="101"/>
      <c r="O55" s="101"/>
      <c r="P55" s="102"/>
      <c r="Q55" s="108"/>
      <c r="R55" s="109"/>
      <c r="S55" s="110"/>
    </row>
    <row r="56" spans="1:19" s="71" customFormat="1" ht="32.25" customHeight="1" x14ac:dyDescent="0.2">
      <c r="A56" s="494"/>
      <c r="B56" s="83">
        <v>19</v>
      </c>
      <c r="C56" s="97" t="s">
        <v>269</v>
      </c>
      <c r="D56" s="104"/>
      <c r="E56" s="105"/>
      <c r="F56" s="106"/>
      <c r="G56" s="107"/>
      <c r="H56" s="98"/>
      <c r="I56" s="99"/>
      <c r="J56" s="99"/>
      <c r="K56" s="100"/>
      <c r="L56" s="101"/>
      <c r="M56" s="101"/>
      <c r="N56" s="101"/>
      <c r="O56" s="101"/>
      <c r="P56" s="102"/>
      <c r="Q56" s="108"/>
      <c r="R56" s="109"/>
      <c r="S56" s="110"/>
    </row>
    <row r="57" spans="1:19" s="71" customFormat="1" ht="32.25" customHeight="1" x14ac:dyDescent="0.2">
      <c r="A57" s="494"/>
      <c r="B57" s="103">
        <v>20</v>
      </c>
      <c r="C57" s="97" t="s">
        <v>270</v>
      </c>
      <c r="D57" s="104"/>
      <c r="E57" s="105"/>
      <c r="F57" s="106"/>
      <c r="G57" s="107"/>
      <c r="H57" s="98"/>
      <c r="I57" s="99"/>
      <c r="J57" s="99"/>
      <c r="K57" s="100"/>
      <c r="L57" s="101"/>
      <c r="M57" s="101"/>
      <c r="N57" s="101"/>
      <c r="O57" s="101"/>
      <c r="P57" s="102"/>
      <c r="Q57" s="108"/>
      <c r="R57" s="109"/>
      <c r="S57" s="110"/>
    </row>
    <row r="58" spans="1:19" s="71" customFormat="1" ht="32.25" customHeight="1" x14ac:dyDescent="0.2">
      <c r="A58" s="494"/>
      <c r="B58" s="83">
        <v>21</v>
      </c>
      <c r="C58" s="97" t="s">
        <v>271</v>
      </c>
      <c r="D58" s="104"/>
      <c r="E58" s="105"/>
      <c r="F58" s="106"/>
      <c r="G58" s="107"/>
      <c r="H58" s="98"/>
      <c r="I58" s="99"/>
      <c r="J58" s="99"/>
      <c r="K58" s="100"/>
      <c r="L58" s="101"/>
      <c r="M58" s="101"/>
      <c r="N58" s="101"/>
      <c r="O58" s="101"/>
      <c r="P58" s="102"/>
      <c r="Q58" s="108"/>
      <c r="R58" s="109"/>
      <c r="S58" s="110"/>
    </row>
    <row r="59" spans="1:19" s="71" customFormat="1" ht="32.25" customHeight="1" x14ac:dyDescent="0.2">
      <c r="A59" s="494"/>
      <c r="B59" s="83">
        <v>22</v>
      </c>
      <c r="C59" s="97" t="s">
        <v>272</v>
      </c>
      <c r="D59" s="104"/>
      <c r="E59" s="105"/>
      <c r="F59" s="106"/>
      <c r="G59" s="107"/>
      <c r="H59" s="98"/>
      <c r="I59" s="99"/>
      <c r="J59" s="99"/>
      <c r="K59" s="100"/>
      <c r="L59" s="101"/>
      <c r="M59" s="101"/>
      <c r="N59" s="101"/>
      <c r="O59" s="101"/>
      <c r="P59" s="102"/>
      <c r="Q59" s="108"/>
      <c r="R59" s="109"/>
      <c r="S59" s="110"/>
    </row>
    <row r="60" spans="1:19" s="71" customFormat="1" ht="32.25" customHeight="1" x14ac:dyDescent="0.2">
      <c r="A60" s="494"/>
      <c r="B60" s="83">
        <v>23</v>
      </c>
      <c r="C60" s="97" t="s">
        <v>273</v>
      </c>
      <c r="D60" s="104"/>
      <c r="E60" s="105"/>
      <c r="F60" s="106"/>
      <c r="G60" s="107"/>
      <c r="H60" s="98"/>
      <c r="I60" s="99"/>
      <c r="J60" s="99"/>
      <c r="K60" s="100"/>
      <c r="L60" s="101"/>
      <c r="M60" s="101"/>
      <c r="N60" s="101"/>
      <c r="O60" s="101"/>
      <c r="P60" s="102"/>
      <c r="Q60" s="108"/>
      <c r="R60" s="109"/>
      <c r="S60" s="110"/>
    </row>
    <row r="61" spans="1:19" s="71" customFormat="1" ht="32.25" customHeight="1" x14ac:dyDescent="0.2">
      <c r="A61" s="494"/>
      <c r="B61" s="103">
        <v>24</v>
      </c>
      <c r="C61" s="97" t="s">
        <v>274</v>
      </c>
      <c r="D61" s="104"/>
      <c r="E61" s="105"/>
      <c r="F61" s="106"/>
      <c r="G61" s="107"/>
      <c r="H61" s="98"/>
      <c r="I61" s="99"/>
      <c r="J61" s="99"/>
      <c r="K61" s="100"/>
      <c r="L61" s="101"/>
      <c r="M61" s="101"/>
      <c r="N61" s="101"/>
      <c r="O61" s="101"/>
      <c r="P61" s="102"/>
      <c r="Q61" s="108"/>
      <c r="R61" s="109"/>
      <c r="S61" s="110"/>
    </row>
    <row r="62" spans="1:19" s="71" customFormat="1" ht="32.25" customHeight="1" thickBot="1" x14ac:dyDescent="0.25">
      <c r="A62" s="494"/>
      <c r="B62" s="111">
        <v>25</v>
      </c>
      <c r="C62" s="112" t="s">
        <v>275</v>
      </c>
      <c r="D62" s="113"/>
      <c r="E62" s="114"/>
      <c r="F62" s="115"/>
      <c r="G62" s="116"/>
      <c r="H62" s="117"/>
      <c r="I62" s="118"/>
      <c r="J62" s="118"/>
      <c r="K62" s="119"/>
      <c r="L62" s="120"/>
      <c r="M62" s="120"/>
      <c r="N62" s="120"/>
      <c r="O62" s="120"/>
      <c r="P62" s="121"/>
      <c r="Q62" s="122"/>
      <c r="R62" s="123"/>
      <c r="S62" s="124"/>
    </row>
    <row r="63" spans="1:19" s="71" customFormat="1" ht="32.25" customHeight="1" thickBot="1" x14ac:dyDescent="0.25">
      <c r="A63" s="495"/>
      <c r="B63" s="496" t="s">
        <v>125</v>
      </c>
      <c r="C63" s="497"/>
      <c r="D63" s="125"/>
      <c r="E63" s="126"/>
      <c r="F63" s="127"/>
      <c r="G63" s="128"/>
      <c r="H63" s="129"/>
      <c r="I63" s="130"/>
      <c r="J63" s="130"/>
      <c r="K63" s="131"/>
      <c r="L63" s="132"/>
      <c r="M63" s="132"/>
      <c r="N63" s="132"/>
      <c r="O63" s="132"/>
      <c r="P63" s="498"/>
      <c r="Q63" s="499"/>
      <c r="R63" s="500"/>
      <c r="S63" s="133">
        <f>+SUM(S38:S62)</f>
        <v>0</v>
      </c>
    </row>
    <row r="64" spans="1:19" s="71" customFormat="1" ht="12" x14ac:dyDescent="0.2">
      <c r="P64" s="70"/>
      <c r="Q64" s="70"/>
      <c r="R64" s="70"/>
    </row>
  </sheetData>
  <mergeCells count="29">
    <mergeCell ref="A38:A63"/>
    <mergeCell ref="B63:C63"/>
    <mergeCell ref="P63:R63"/>
    <mergeCell ref="H10:K10"/>
    <mergeCell ref="L10:O10"/>
    <mergeCell ref="P10:S10"/>
    <mergeCell ref="A12:A37"/>
    <mergeCell ref="D12:G36"/>
    <mergeCell ref="H12:K36"/>
    <mergeCell ref="L12:O36"/>
    <mergeCell ref="P12:P36"/>
    <mergeCell ref="Q12:Q36"/>
    <mergeCell ref="R12:R36"/>
    <mergeCell ref="D10:G10"/>
    <mergeCell ref="S12:S36"/>
    <mergeCell ref="B37:C37"/>
    <mergeCell ref="D37:G37"/>
    <mergeCell ref="H37:K37"/>
    <mergeCell ref="B6:C6"/>
    <mergeCell ref="B7:C7"/>
    <mergeCell ref="B8:C8"/>
    <mergeCell ref="A10:A11"/>
    <mergeCell ref="B10:C10"/>
    <mergeCell ref="A1:A4"/>
    <mergeCell ref="B1:Q1"/>
    <mergeCell ref="B2:Q2"/>
    <mergeCell ref="B3:Q3"/>
    <mergeCell ref="B4:K4"/>
    <mergeCell ref="L4:Q4"/>
  </mergeCells>
  <conditionalFormatting sqref="I38:J38 L38:L62">
    <cfRule type="expression" dxfId="5" priority="2" stopIfTrue="1">
      <formula>IF(F38&gt;0,1,0)</formula>
    </cfRule>
  </conditionalFormatting>
  <conditionalFormatting sqref="I39:J62">
    <cfRule type="expression" dxfId="4" priority="1" stopIfTrue="1">
      <formula>IF(F39&gt;0,1,0)</formula>
    </cfRule>
  </conditionalFormatting>
  <conditionalFormatting sqref="H38:K62">
    <cfRule type="expression" dxfId="3" priority="3" stopIfTrue="1">
      <formula>IF(D38&gt;0,1,0)</formula>
    </cfRule>
  </conditionalFormatting>
  <conditionalFormatting sqref="O38:O62">
    <cfRule type="expression" dxfId="2" priority="4" stopIfTrue="1">
      <formula>IF(I38&gt;0,1,0)</formula>
    </cfRule>
  </conditionalFormatting>
  <conditionalFormatting sqref="N38:N62">
    <cfRule type="expression" dxfId="1" priority="5" stopIfTrue="1">
      <formula>IF(I38&gt;0,1,0)</formula>
    </cfRule>
  </conditionalFormatting>
  <conditionalFormatting sqref="M38:M62">
    <cfRule type="expression" dxfId="0" priority="6" stopIfTrue="1">
      <formula>IF(I38&gt;0,1,0)</formula>
    </cfRule>
  </conditionalFormatting>
  <printOptions horizontalCentered="1" verticalCentered="1"/>
  <pageMargins left="1" right="1" top="1" bottom="1" header="0.5" footer="0.5"/>
  <pageSetup scale="32" orientation="landscape" r:id="rId1"/>
  <headerFooter alignWithMargins="0">
    <oddFooter>&amp;LUser&amp;CPágina &amp;P&amp;R&amp;D</oddFooter>
  </headerFooter>
  <rowBreaks count="1" manualBreakCount="1">
    <brk id="37"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U67"/>
  <sheetViews>
    <sheetView topLeftCell="A13" zoomScale="80" zoomScaleNormal="80" zoomScaleSheetLayoutView="100" zoomScalePageLayoutView="70" workbookViewId="0">
      <selection activeCell="C16" sqref="C16:F16"/>
    </sheetView>
  </sheetViews>
  <sheetFormatPr baseColWidth="10" defaultRowHeight="12.75" x14ac:dyDescent="0.2"/>
  <cols>
    <col min="1" max="1" width="1" style="231" customWidth="1"/>
    <col min="2" max="2" width="25.42578125" style="270" customWidth="1"/>
    <col min="3" max="3" width="14.5703125" style="231" customWidth="1"/>
    <col min="4" max="4" width="20.140625" style="231" customWidth="1"/>
    <col min="5" max="5" width="16.42578125" style="231" customWidth="1"/>
    <col min="6" max="6" width="25" style="231" customWidth="1"/>
    <col min="7" max="7" width="22" style="230" customWidth="1"/>
    <col min="8" max="8" width="20.5703125" style="231" customWidth="1"/>
    <col min="9" max="9" width="22.42578125" style="231" customWidth="1"/>
    <col min="10" max="11" width="22.42578125" style="271" customWidth="1"/>
    <col min="12" max="21" width="11.42578125" style="271"/>
    <col min="22" max="16384" width="11.42578125" style="231"/>
  </cols>
  <sheetData>
    <row r="1" spans="2:21" ht="6" customHeight="1" thickBot="1" x14ac:dyDescent="0.25"/>
    <row r="2" spans="2:21" ht="33.75" customHeight="1" x14ac:dyDescent="0.2">
      <c r="B2" s="531"/>
      <c r="C2" s="777" t="s">
        <v>487</v>
      </c>
      <c r="D2" s="777"/>
      <c r="E2" s="777"/>
      <c r="F2" s="777"/>
      <c r="G2" s="777"/>
      <c r="H2" s="777"/>
      <c r="I2" s="778"/>
      <c r="J2" s="272"/>
      <c r="L2" s="779" t="s">
        <v>35</v>
      </c>
      <c r="U2" s="231"/>
    </row>
    <row r="3" spans="2:21" ht="25.5" customHeight="1" x14ac:dyDescent="0.2">
      <c r="B3" s="532"/>
      <c r="C3" s="780" t="s">
        <v>18</v>
      </c>
      <c r="D3" s="780"/>
      <c r="E3" s="780"/>
      <c r="F3" s="780"/>
      <c r="G3" s="780"/>
      <c r="H3" s="780"/>
      <c r="I3" s="781"/>
      <c r="J3" s="272"/>
      <c r="L3" s="779" t="s">
        <v>30</v>
      </c>
      <c r="U3" s="231"/>
    </row>
    <row r="4" spans="2:21" ht="25.5" customHeight="1" x14ac:dyDescent="0.2">
      <c r="B4" s="532"/>
      <c r="C4" s="780" t="s">
        <v>0</v>
      </c>
      <c r="D4" s="780"/>
      <c r="E4" s="780"/>
      <c r="F4" s="780"/>
      <c r="G4" s="780"/>
      <c r="H4" s="780"/>
      <c r="I4" s="781"/>
      <c r="J4" s="272"/>
      <c r="L4" s="779" t="s">
        <v>36</v>
      </c>
      <c r="U4" s="231"/>
    </row>
    <row r="5" spans="2:21" ht="25.5" customHeight="1" x14ac:dyDescent="0.2">
      <c r="B5" s="532"/>
      <c r="C5" s="780" t="s">
        <v>38</v>
      </c>
      <c r="D5" s="780"/>
      <c r="E5" s="780"/>
      <c r="F5" s="780"/>
      <c r="G5" s="782" t="s">
        <v>103</v>
      </c>
      <c r="H5" s="782"/>
      <c r="I5" s="783"/>
      <c r="J5" s="272"/>
      <c r="L5" s="779" t="s">
        <v>31</v>
      </c>
      <c r="U5" s="231"/>
    </row>
    <row r="6" spans="2:21" ht="23.25" customHeight="1" x14ac:dyDescent="0.2">
      <c r="B6" s="784" t="s">
        <v>1</v>
      </c>
      <c r="C6" s="785"/>
      <c r="D6" s="785"/>
      <c r="E6" s="785"/>
      <c r="F6" s="785"/>
      <c r="G6" s="785"/>
      <c r="H6" s="785"/>
      <c r="I6" s="786"/>
      <c r="J6" s="2"/>
      <c r="K6" s="2"/>
    </row>
    <row r="7" spans="2:21" ht="24" customHeight="1" x14ac:dyDescent="0.2">
      <c r="B7" s="787" t="s">
        <v>37</v>
      </c>
      <c r="C7" s="788"/>
      <c r="D7" s="788"/>
      <c r="E7" s="788"/>
      <c r="F7" s="788"/>
      <c r="G7" s="788"/>
      <c r="H7" s="788"/>
      <c r="I7" s="789"/>
      <c r="J7" s="273"/>
      <c r="K7" s="273"/>
    </row>
    <row r="8" spans="2:21" ht="24" customHeight="1" x14ac:dyDescent="0.2">
      <c r="B8" s="790" t="s">
        <v>19</v>
      </c>
      <c r="C8" s="791"/>
      <c r="D8" s="791"/>
      <c r="E8" s="791"/>
      <c r="F8" s="791"/>
      <c r="G8" s="791"/>
      <c r="H8" s="791"/>
      <c r="I8" s="792"/>
      <c r="J8" s="273"/>
      <c r="K8" s="273"/>
      <c r="N8" s="793" t="s">
        <v>57</v>
      </c>
    </row>
    <row r="9" spans="2:21" ht="30.75" customHeight="1" x14ac:dyDescent="0.2">
      <c r="B9" s="794" t="s">
        <v>101</v>
      </c>
      <c r="C9" s="795">
        <v>1</v>
      </c>
      <c r="D9" s="796" t="s">
        <v>102</v>
      </c>
      <c r="E9" s="797"/>
      <c r="F9" s="798" t="s">
        <v>478</v>
      </c>
      <c r="G9" s="799"/>
      <c r="H9" s="799"/>
      <c r="I9" s="800"/>
      <c r="J9" s="801"/>
      <c r="K9" s="801"/>
      <c r="M9" s="779" t="s">
        <v>22</v>
      </c>
      <c r="N9" s="793" t="s">
        <v>58</v>
      </c>
    </row>
    <row r="10" spans="2:21" ht="30.75" customHeight="1" x14ac:dyDescent="0.2">
      <c r="B10" s="794" t="s">
        <v>41</v>
      </c>
      <c r="C10" s="802" t="s">
        <v>89</v>
      </c>
      <c r="D10" s="796" t="s">
        <v>40</v>
      </c>
      <c r="E10" s="797"/>
      <c r="F10" s="803" t="s">
        <v>420</v>
      </c>
      <c r="G10" s="804"/>
      <c r="H10" s="805" t="s">
        <v>46</v>
      </c>
      <c r="I10" s="806" t="s">
        <v>89</v>
      </c>
      <c r="J10" s="281"/>
      <c r="K10" s="281"/>
      <c r="M10" s="779" t="s">
        <v>23</v>
      </c>
      <c r="N10" s="793" t="s">
        <v>59</v>
      </c>
    </row>
    <row r="11" spans="2:21" ht="30.75" customHeight="1" x14ac:dyDescent="0.2">
      <c r="B11" s="794" t="s">
        <v>47</v>
      </c>
      <c r="C11" s="807" t="s">
        <v>421</v>
      </c>
      <c r="D11" s="807"/>
      <c r="E11" s="807"/>
      <c r="F11" s="807"/>
      <c r="G11" s="805" t="s">
        <v>48</v>
      </c>
      <c r="H11" s="808">
        <v>7544</v>
      </c>
      <c r="I11" s="809"/>
      <c r="J11" s="810"/>
      <c r="K11" s="810"/>
      <c r="M11" s="779" t="s">
        <v>24</v>
      </c>
      <c r="N11" s="793" t="s">
        <v>60</v>
      </c>
    </row>
    <row r="12" spans="2:21" ht="30.75" customHeight="1" x14ac:dyDescent="0.2">
      <c r="B12" s="794" t="s">
        <v>49</v>
      </c>
      <c r="C12" s="811" t="s">
        <v>22</v>
      </c>
      <c r="D12" s="811"/>
      <c r="E12" s="811"/>
      <c r="F12" s="811"/>
      <c r="G12" s="805" t="s">
        <v>50</v>
      </c>
      <c r="H12" s="812" t="s">
        <v>422</v>
      </c>
      <c r="I12" s="813"/>
      <c r="J12" s="814"/>
      <c r="K12" s="814"/>
      <c r="M12" s="815" t="s">
        <v>25</v>
      </c>
    </row>
    <row r="13" spans="2:21" ht="30.75" customHeight="1" x14ac:dyDescent="0.2">
      <c r="B13" s="794" t="s">
        <v>51</v>
      </c>
      <c r="C13" s="816" t="s">
        <v>97</v>
      </c>
      <c r="D13" s="816"/>
      <c r="E13" s="816"/>
      <c r="F13" s="816"/>
      <c r="G13" s="816"/>
      <c r="H13" s="816"/>
      <c r="I13" s="817"/>
      <c r="J13" s="818"/>
      <c r="K13" s="818"/>
      <c r="M13" s="815"/>
    </row>
    <row r="14" spans="2:21" ht="30.75" customHeight="1" x14ac:dyDescent="0.2">
      <c r="B14" s="794" t="s">
        <v>52</v>
      </c>
      <c r="C14" s="819" t="str">
        <f>+'Sección 1. Metas - Magnitud'!E15</f>
        <v>256 - Lograr un índice nivel medio de desarrollo institucional en el sector movilidad</v>
      </c>
      <c r="D14" s="820"/>
      <c r="E14" s="820"/>
      <c r="F14" s="820"/>
      <c r="G14" s="820"/>
      <c r="H14" s="820"/>
      <c r="I14" s="821"/>
      <c r="J14" s="281"/>
      <c r="K14" s="281"/>
      <c r="M14" s="815"/>
      <c r="N14" s="793" t="s">
        <v>88</v>
      </c>
    </row>
    <row r="15" spans="2:21" ht="30.75" customHeight="1" x14ac:dyDescent="0.2">
      <c r="B15" s="794" t="s">
        <v>53</v>
      </c>
      <c r="C15" s="822" t="s">
        <v>490</v>
      </c>
      <c r="D15" s="822"/>
      <c r="E15" s="822"/>
      <c r="F15" s="822"/>
      <c r="G15" s="805" t="s">
        <v>54</v>
      </c>
      <c r="H15" s="823" t="s">
        <v>32</v>
      </c>
      <c r="I15" s="824"/>
      <c r="J15" s="281"/>
      <c r="K15" s="281"/>
      <c r="M15" s="815" t="s">
        <v>26</v>
      </c>
      <c r="N15" s="793" t="s">
        <v>89</v>
      </c>
    </row>
    <row r="16" spans="2:21" ht="30.75" customHeight="1" x14ac:dyDescent="0.2">
      <c r="B16" s="794" t="s">
        <v>55</v>
      </c>
      <c r="C16" s="825" t="s">
        <v>423</v>
      </c>
      <c r="D16" s="826"/>
      <c r="E16" s="826"/>
      <c r="F16" s="827"/>
      <c r="G16" s="805" t="s">
        <v>56</v>
      </c>
      <c r="H16" s="823" t="s">
        <v>57</v>
      </c>
      <c r="I16" s="824"/>
      <c r="J16" s="281"/>
      <c r="K16" s="281"/>
      <c r="M16" s="815" t="s">
        <v>27</v>
      </c>
    </row>
    <row r="17" spans="2:14" ht="40.5" customHeight="1" x14ac:dyDescent="0.2">
      <c r="B17" s="794" t="s">
        <v>61</v>
      </c>
      <c r="C17" s="828" t="s">
        <v>533</v>
      </c>
      <c r="D17" s="828"/>
      <c r="E17" s="828"/>
      <c r="F17" s="828"/>
      <c r="G17" s="828"/>
      <c r="H17" s="828"/>
      <c r="I17" s="829"/>
      <c r="J17" s="818"/>
      <c r="K17" s="818"/>
      <c r="M17" s="815" t="s">
        <v>28</v>
      </c>
      <c r="N17" s="793" t="s">
        <v>90</v>
      </c>
    </row>
    <row r="18" spans="2:14" ht="30.75" customHeight="1" x14ac:dyDescent="0.2">
      <c r="B18" s="794" t="s">
        <v>62</v>
      </c>
      <c r="C18" s="830" t="s">
        <v>523</v>
      </c>
      <c r="D18" s="831"/>
      <c r="E18" s="831"/>
      <c r="F18" s="831"/>
      <c r="G18" s="831"/>
      <c r="H18" s="831"/>
      <c r="I18" s="832"/>
      <c r="J18" s="833"/>
      <c r="K18" s="833"/>
      <c r="M18" s="815" t="s">
        <v>29</v>
      </c>
      <c r="N18" s="793" t="s">
        <v>91</v>
      </c>
    </row>
    <row r="19" spans="2:14" ht="30.75" customHeight="1" x14ac:dyDescent="0.2">
      <c r="B19" s="794" t="s">
        <v>63</v>
      </c>
      <c r="C19" s="822" t="s">
        <v>506</v>
      </c>
      <c r="D19" s="822"/>
      <c r="E19" s="822"/>
      <c r="F19" s="822"/>
      <c r="G19" s="822"/>
      <c r="H19" s="822"/>
      <c r="I19" s="834"/>
      <c r="J19" s="280"/>
      <c r="K19" s="280"/>
      <c r="M19" s="815"/>
      <c r="N19" s="793" t="s">
        <v>92</v>
      </c>
    </row>
    <row r="20" spans="2:14" ht="30.75" customHeight="1" x14ac:dyDescent="0.2">
      <c r="B20" s="794" t="s">
        <v>64</v>
      </c>
      <c r="C20" s="835" t="s">
        <v>424</v>
      </c>
      <c r="D20" s="835"/>
      <c r="E20" s="835"/>
      <c r="F20" s="835"/>
      <c r="G20" s="835"/>
      <c r="H20" s="835"/>
      <c r="I20" s="836"/>
      <c r="J20" s="837"/>
      <c r="K20" s="837"/>
      <c r="M20" s="815" t="s">
        <v>32</v>
      </c>
      <c r="N20" s="793" t="s">
        <v>93</v>
      </c>
    </row>
    <row r="21" spans="2:14" ht="27.75" customHeight="1" x14ac:dyDescent="0.2">
      <c r="B21" s="838" t="s">
        <v>65</v>
      </c>
      <c r="C21" s="839" t="s">
        <v>42</v>
      </c>
      <c r="D21" s="839"/>
      <c r="E21" s="839"/>
      <c r="F21" s="840" t="s">
        <v>43</v>
      </c>
      <c r="G21" s="840"/>
      <c r="H21" s="840"/>
      <c r="I21" s="841"/>
      <c r="J21" s="842"/>
      <c r="K21" s="842"/>
      <c r="M21" s="815" t="s">
        <v>33</v>
      </c>
      <c r="N21" s="793" t="s">
        <v>94</v>
      </c>
    </row>
    <row r="22" spans="2:14" ht="27" customHeight="1" x14ac:dyDescent="0.2">
      <c r="B22" s="843"/>
      <c r="C22" s="844" t="s">
        <v>488</v>
      </c>
      <c r="D22" s="845"/>
      <c r="E22" s="846"/>
      <c r="F22" s="822" t="s">
        <v>489</v>
      </c>
      <c r="G22" s="822"/>
      <c r="H22" s="822"/>
      <c r="I22" s="834"/>
      <c r="J22" s="280"/>
      <c r="K22" s="280"/>
      <c r="M22" s="815" t="s">
        <v>34</v>
      </c>
      <c r="N22" s="793" t="s">
        <v>95</v>
      </c>
    </row>
    <row r="23" spans="2:14" ht="39.75" customHeight="1" x14ac:dyDescent="0.2">
      <c r="B23" s="794" t="s">
        <v>66</v>
      </c>
      <c r="C23" s="823" t="s">
        <v>424</v>
      </c>
      <c r="D23" s="823"/>
      <c r="E23" s="823"/>
      <c r="F23" s="823" t="s">
        <v>424</v>
      </c>
      <c r="G23" s="823"/>
      <c r="H23" s="823"/>
      <c r="I23" s="824"/>
      <c r="J23" s="281"/>
      <c r="K23" s="281"/>
      <c r="M23" s="815"/>
      <c r="N23" s="793" t="s">
        <v>96</v>
      </c>
    </row>
    <row r="24" spans="2:14" ht="30.75" customHeight="1" x14ac:dyDescent="0.2">
      <c r="B24" s="847" t="s">
        <v>67</v>
      </c>
      <c r="C24" s="848" t="s">
        <v>532</v>
      </c>
      <c r="D24" s="849"/>
      <c r="E24" s="850"/>
      <c r="F24" s="848" t="s">
        <v>534</v>
      </c>
      <c r="G24" s="849"/>
      <c r="H24" s="849"/>
      <c r="I24" s="851"/>
      <c r="J24" s="833"/>
      <c r="K24" s="833"/>
      <c r="M24" s="852"/>
      <c r="N24" s="793" t="s">
        <v>97</v>
      </c>
    </row>
    <row r="25" spans="2:14" ht="29.25" customHeight="1" x14ac:dyDescent="0.2">
      <c r="B25" s="847" t="s">
        <v>68</v>
      </c>
      <c r="C25" s="853">
        <v>43466</v>
      </c>
      <c r="D25" s="854"/>
      <c r="E25" s="854"/>
      <c r="F25" s="855" t="s">
        <v>99</v>
      </c>
      <c r="G25" s="856" t="s">
        <v>425</v>
      </c>
      <c r="H25" s="857"/>
      <c r="I25" s="858"/>
      <c r="J25" s="859"/>
      <c r="K25" s="859"/>
      <c r="M25" s="852"/>
    </row>
    <row r="26" spans="2:14" ht="27" customHeight="1" x14ac:dyDescent="0.2">
      <c r="B26" s="847" t="s">
        <v>98</v>
      </c>
      <c r="C26" s="853">
        <v>43830</v>
      </c>
      <c r="D26" s="854"/>
      <c r="E26" s="854"/>
      <c r="F26" s="855" t="s">
        <v>69</v>
      </c>
      <c r="G26" s="860">
        <v>1</v>
      </c>
      <c r="H26" s="861"/>
      <c r="I26" s="862"/>
      <c r="J26" s="863"/>
      <c r="K26" s="863"/>
      <c r="M26" s="852"/>
    </row>
    <row r="27" spans="2:14" ht="42" customHeight="1" x14ac:dyDescent="0.2">
      <c r="B27" s="864" t="s">
        <v>100</v>
      </c>
      <c r="C27" s="865" t="s">
        <v>28</v>
      </c>
      <c r="D27" s="866"/>
      <c r="E27" s="867"/>
      <c r="F27" s="868" t="s">
        <v>70</v>
      </c>
      <c r="G27" s="856" t="s">
        <v>425</v>
      </c>
      <c r="H27" s="857"/>
      <c r="I27" s="858"/>
      <c r="J27" s="842"/>
      <c r="K27" s="842"/>
      <c r="M27" s="852"/>
    </row>
    <row r="28" spans="2:14" ht="30" customHeight="1" x14ac:dyDescent="0.2">
      <c r="B28" s="869" t="s">
        <v>20</v>
      </c>
      <c r="C28" s="870"/>
      <c r="D28" s="870"/>
      <c r="E28" s="870"/>
      <c r="F28" s="870"/>
      <c r="G28" s="870"/>
      <c r="H28" s="870"/>
      <c r="I28" s="871"/>
      <c r="J28" s="273"/>
      <c r="K28" s="273"/>
      <c r="M28" s="852"/>
    </row>
    <row r="29" spans="2:14" ht="56.25" customHeight="1" x14ac:dyDescent="0.2">
      <c r="B29" s="872" t="s">
        <v>2</v>
      </c>
      <c r="C29" s="873" t="s">
        <v>71</v>
      </c>
      <c r="D29" s="873" t="s">
        <v>44</v>
      </c>
      <c r="E29" s="873" t="s">
        <v>72</v>
      </c>
      <c r="F29" s="873" t="s">
        <v>45</v>
      </c>
      <c r="G29" s="874" t="s">
        <v>13</v>
      </c>
      <c r="H29" s="874" t="s">
        <v>14</v>
      </c>
      <c r="I29" s="875" t="s">
        <v>15</v>
      </c>
      <c r="J29" s="280"/>
      <c r="K29" s="280"/>
      <c r="M29" s="852"/>
    </row>
    <row r="30" spans="2:14" ht="19.5" customHeight="1" x14ac:dyDescent="0.2">
      <c r="B30" s="876" t="s">
        <v>3</v>
      </c>
      <c r="C30" s="877">
        <v>0</v>
      </c>
      <c r="D30" s="878">
        <f>+C30</f>
        <v>0</v>
      </c>
      <c r="E30" s="879">
        <v>0</v>
      </c>
      <c r="F30" s="880">
        <f>+E30</f>
        <v>0</v>
      </c>
      <c r="G30" s="881" t="e">
        <f>+C30/E30</f>
        <v>#DIV/0!</v>
      </c>
      <c r="H30" s="882" t="e">
        <f>+D30/F30</f>
        <v>#DIV/0!</v>
      </c>
      <c r="I30" s="883">
        <f>+D30/$G$26</f>
        <v>0</v>
      </c>
      <c r="J30" s="884"/>
      <c r="K30" s="884"/>
      <c r="M30" s="852"/>
    </row>
    <row r="31" spans="2:14" ht="19.5" customHeight="1" x14ac:dyDescent="0.2">
      <c r="B31" s="876" t="s">
        <v>4</v>
      </c>
      <c r="C31" s="877">
        <v>0</v>
      </c>
      <c r="D31" s="878">
        <f>+D30+C31</f>
        <v>0</v>
      </c>
      <c r="E31" s="879">
        <v>0</v>
      </c>
      <c r="F31" s="880">
        <f>+E31+F30</f>
        <v>0</v>
      </c>
      <c r="G31" s="881" t="e">
        <f t="shared" ref="G31:G41" si="0">+C31/E31</f>
        <v>#DIV/0!</v>
      </c>
      <c r="H31" s="882" t="e">
        <f t="shared" ref="H31:H41" si="1">+D31/F31</f>
        <v>#DIV/0!</v>
      </c>
      <c r="I31" s="883">
        <f>+D31/$G$26</f>
        <v>0</v>
      </c>
      <c r="J31" s="884"/>
      <c r="K31" s="884"/>
      <c r="M31" s="852"/>
    </row>
    <row r="32" spans="2:14" ht="19.5" customHeight="1" x14ac:dyDescent="0.2">
      <c r="B32" s="876" t="s">
        <v>5</v>
      </c>
      <c r="C32" s="877">
        <v>0.4</v>
      </c>
      <c r="D32" s="878">
        <f t="shared" ref="D32:D41" si="2">+D31+C32</f>
        <v>0.4</v>
      </c>
      <c r="E32" s="879">
        <v>0.4</v>
      </c>
      <c r="F32" s="880">
        <f t="shared" ref="F32:F41" si="3">+E32+F31</f>
        <v>0.4</v>
      </c>
      <c r="G32" s="881">
        <f t="shared" si="0"/>
        <v>1</v>
      </c>
      <c r="H32" s="882">
        <f t="shared" si="1"/>
        <v>1</v>
      </c>
      <c r="I32" s="883">
        <f t="shared" ref="I32:I41" si="4">+D32/$G$26</f>
        <v>0.4</v>
      </c>
      <c r="J32" s="884"/>
      <c r="K32" s="884"/>
      <c r="M32" s="852"/>
    </row>
    <row r="33" spans="2:11" ht="19.5" customHeight="1" x14ac:dyDescent="0.2">
      <c r="B33" s="876" t="s">
        <v>6</v>
      </c>
      <c r="C33" s="877">
        <v>0</v>
      </c>
      <c r="D33" s="878">
        <f t="shared" si="2"/>
        <v>0.4</v>
      </c>
      <c r="E33" s="879">
        <v>0</v>
      </c>
      <c r="F33" s="880">
        <f t="shared" si="3"/>
        <v>0.4</v>
      </c>
      <c r="G33" s="881" t="e">
        <f t="shared" si="0"/>
        <v>#DIV/0!</v>
      </c>
      <c r="H33" s="882">
        <f t="shared" si="1"/>
        <v>1</v>
      </c>
      <c r="I33" s="883">
        <f t="shared" si="4"/>
        <v>0.4</v>
      </c>
      <c r="J33" s="884"/>
      <c r="K33" s="884"/>
    </row>
    <row r="34" spans="2:11" ht="19.5" customHeight="1" x14ac:dyDescent="0.2">
      <c r="B34" s="876" t="s">
        <v>7</v>
      </c>
      <c r="C34" s="877">
        <v>0</v>
      </c>
      <c r="D34" s="878">
        <f t="shared" si="2"/>
        <v>0.4</v>
      </c>
      <c r="E34" s="879">
        <v>0</v>
      </c>
      <c r="F34" s="880">
        <f t="shared" si="3"/>
        <v>0.4</v>
      </c>
      <c r="G34" s="881" t="e">
        <f t="shared" si="0"/>
        <v>#DIV/0!</v>
      </c>
      <c r="H34" s="882">
        <f t="shared" si="1"/>
        <v>1</v>
      </c>
      <c r="I34" s="883">
        <f t="shared" si="4"/>
        <v>0.4</v>
      </c>
      <c r="J34" s="884"/>
      <c r="K34" s="884"/>
    </row>
    <row r="35" spans="2:11" ht="19.5" customHeight="1" x14ac:dyDescent="0.2">
      <c r="B35" s="876" t="s">
        <v>8</v>
      </c>
      <c r="C35" s="877">
        <v>0.57999999999999996</v>
      </c>
      <c r="D35" s="878">
        <f t="shared" si="2"/>
        <v>0.98</v>
      </c>
      <c r="E35" s="879">
        <v>0.57999999999999996</v>
      </c>
      <c r="F35" s="880">
        <f t="shared" si="3"/>
        <v>0.98</v>
      </c>
      <c r="G35" s="881">
        <f t="shared" si="0"/>
        <v>1</v>
      </c>
      <c r="H35" s="882">
        <f t="shared" si="1"/>
        <v>1</v>
      </c>
      <c r="I35" s="883">
        <f t="shared" si="4"/>
        <v>0.98</v>
      </c>
      <c r="J35" s="884"/>
      <c r="K35" s="884"/>
    </row>
    <row r="36" spans="2:11" ht="19.5" customHeight="1" x14ac:dyDescent="0.2">
      <c r="B36" s="876" t="s">
        <v>9</v>
      </c>
      <c r="C36" s="877">
        <v>0</v>
      </c>
      <c r="D36" s="878">
        <f t="shared" si="2"/>
        <v>0.98</v>
      </c>
      <c r="E36" s="879">
        <v>0</v>
      </c>
      <c r="F36" s="880">
        <f t="shared" si="3"/>
        <v>0.98</v>
      </c>
      <c r="G36" s="881" t="e">
        <f t="shared" si="0"/>
        <v>#DIV/0!</v>
      </c>
      <c r="H36" s="882">
        <f t="shared" si="1"/>
        <v>1</v>
      </c>
      <c r="I36" s="883">
        <f t="shared" si="4"/>
        <v>0.98</v>
      </c>
      <c r="J36" s="884"/>
      <c r="K36" s="884"/>
    </row>
    <row r="37" spans="2:11" ht="19.5" customHeight="1" x14ac:dyDescent="0.2">
      <c r="B37" s="876" t="s">
        <v>10</v>
      </c>
      <c r="C37" s="877">
        <v>0</v>
      </c>
      <c r="D37" s="878">
        <f t="shared" si="2"/>
        <v>0.98</v>
      </c>
      <c r="E37" s="879">
        <v>0</v>
      </c>
      <c r="F37" s="880">
        <f t="shared" si="3"/>
        <v>0.98</v>
      </c>
      <c r="G37" s="881" t="e">
        <f t="shared" si="0"/>
        <v>#DIV/0!</v>
      </c>
      <c r="H37" s="882">
        <f t="shared" si="1"/>
        <v>1</v>
      </c>
      <c r="I37" s="883">
        <f t="shared" si="4"/>
        <v>0.98</v>
      </c>
      <c r="J37" s="884"/>
      <c r="K37" s="884"/>
    </row>
    <row r="38" spans="2:11" ht="19.5" customHeight="1" x14ac:dyDescent="0.2">
      <c r="B38" s="876" t="s">
        <v>11</v>
      </c>
      <c r="C38" s="877">
        <v>0</v>
      </c>
      <c r="D38" s="878">
        <f t="shared" si="2"/>
        <v>0.98</v>
      </c>
      <c r="E38" s="879">
        <v>0</v>
      </c>
      <c r="F38" s="880">
        <f t="shared" si="3"/>
        <v>0.98</v>
      </c>
      <c r="G38" s="881" t="e">
        <f t="shared" si="0"/>
        <v>#DIV/0!</v>
      </c>
      <c r="H38" s="882">
        <f t="shared" si="1"/>
        <v>1</v>
      </c>
      <c r="I38" s="883">
        <f t="shared" si="4"/>
        <v>0.98</v>
      </c>
      <c r="J38" s="884"/>
      <c r="K38" s="884"/>
    </row>
    <row r="39" spans="2:11" ht="19.5" customHeight="1" x14ac:dyDescent="0.2">
      <c r="B39" s="876" t="s">
        <v>12</v>
      </c>
      <c r="C39" s="877">
        <v>0</v>
      </c>
      <c r="D39" s="878">
        <f t="shared" si="2"/>
        <v>0.98</v>
      </c>
      <c r="E39" s="879">
        <v>0</v>
      </c>
      <c r="F39" s="880">
        <f t="shared" si="3"/>
        <v>0.98</v>
      </c>
      <c r="G39" s="881" t="e">
        <f t="shared" si="0"/>
        <v>#DIV/0!</v>
      </c>
      <c r="H39" s="882">
        <f t="shared" si="1"/>
        <v>1</v>
      </c>
      <c r="I39" s="883">
        <f t="shared" si="4"/>
        <v>0.98</v>
      </c>
      <c r="J39" s="884"/>
      <c r="K39" s="884"/>
    </row>
    <row r="40" spans="2:11" ht="19.5" customHeight="1" x14ac:dyDescent="0.2">
      <c r="B40" s="876" t="s">
        <v>16</v>
      </c>
      <c r="C40" s="877">
        <v>0</v>
      </c>
      <c r="D40" s="878">
        <f t="shared" si="2"/>
        <v>0.98</v>
      </c>
      <c r="E40" s="879">
        <v>0</v>
      </c>
      <c r="F40" s="880">
        <f t="shared" si="3"/>
        <v>0.98</v>
      </c>
      <c r="G40" s="881" t="e">
        <f t="shared" si="0"/>
        <v>#DIV/0!</v>
      </c>
      <c r="H40" s="882">
        <f t="shared" si="1"/>
        <v>1</v>
      </c>
      <c r="I40" s="883">
        <f t="shared" si="4"/>
        <v>0.98</v>
      </c>
      <c r="J40" s="884"/>
      <c r="K40" s="884"/>
    </row>
    <row r="41" spans="2:11" ht="19.5" customHeight="1" x14ac:dyDescent="0.2">
      <c r="B41" s="876" t="s">
        <v>17</v>
      </c>
      <c r="C41" s="877">
        <v>0.02</v>
      </c>
      <c r="D41" s="878">
        <f t="shared" si="2"/>
        <v>1</v>
      </c>
      <c r="E41" s="879">
        <v>0.02</v>
      </c>
      <c r="F41" s="880">
        <f t="shared" si="3"/>
        <v>1</v>
      </c>
      <c r="G41" s="881">
        <f t="shared" si="0"/>
        <v>1</v>
      </c>
      <c r="H41" s="882">
        <f t="shared" si="1"/>
        <v>1</v>
      </c>
      <c r="I41" s="883">
        <f t="shared" si="4"/>
        <v>1</v>
      </c>
      <c r="J41" s="884"/>
      <c r="K41" s="884"/>
    </row>
    <row r="42" spans="2:11" ht="54" customHeight="1" x14ac:dyDescent="0.2">
      <c r="B42" s="885" t="s">
        <v>73</v>
      </c>
      <c r="C42" s="886" t="s">
        <v>550</v>
      </c>
      <c r="D42" s="886"/>
      <c r="E42" s="886"/>
      <c r="F42" s="886"/>
      <c r="G42" s="886"/>
      <c r="H42" s="886"/>
      <c r="I42" s="887"/>
      <c r="J42" s="278"/>
      <c r="K42" s="278"/>
    </row>
    <row r="43" spans="2:11" ht="29.25" customHeight="1" x14ac:dyDescent="0.2">
      <c r="B43" s="869" t="s">
        <v>21</v>
      </c>
      <c r="C43" s="870"/>
      <c r="D43" s="870"/>
      <c r="E43" s="870"/>
      <c r="F43" s="870"/>
      <c r="G43" s="870"/>
      <c r="H43" s="870"/>
      <c r="I43" s="871"/>
      <c r="J43" s="273"/>
      <c r="K43" s="273"/>
    </row>
    <row r="44" spans="2:11" ht="34.5" customHeight="1" x14ac:dyDescent="0.2">
      <c r="B44" s="888"/>
      <c r="C44" s="889"/>
      <c r="D44" s="889"/>
      <c r="E44" s="889"/>
      <c r="F44" s="889"/>
      <c r="G44" s="889"/>
      <c r="H44" s="889"/>
      <c r="I44" s="890"/>
      <c r="J44" s="273"/>
      <c r="K44" s="273"/>
    </row>
    <row r="45" spans="2:11" ht="34.5" customHeight="1" x14ac:dyDescent="0.2">
      <c r="B45" s="891"/>
      <c r="C45" s="892"/>
      <c r="D45" s="892"/>
      <c r="E45" s="892"/>
      <c r="F45" s="892"/>
      <c r="G45" s="892"/>
      <c r="H45" s="892"/>
      <c r="I45" s="893"/>
      <c r="J45" s="278"/>
      <c r="K45" s="278"/>
    </row>
    <row r="46" spans="2:11" ht="34.5" customHeight="1" x14ac:dyDescent="0.2">
      <c r="B46" s="891"/>
      <c r="C46" s="892"/>
      <c r="D46" s="892"/>
      <c r="E46" s="892"/>
      <c r="F46" s="892"/>
      <c r="G46" s="892"/>
      <c r="H46" s="892"/>
      <c r="I46" s="893"/>
      <c r="J46" s="278"/>
      <c r="K46" s="278"/>
    </row>
    <row r="47" spans="2:11" ht="34.5" customHeight="1" x14ac:dyDescent="0.2">
      <c r="B47" s="891"/>
      <c r="C47" s="892"/>
      <c r="D47" s="892"/>
      <c r="E47" s="892"/>
      <c r="F47" s="892"/>
      <c r="G47" s="892"/>
      <c r="H47" s="892"/>
      <c r="I47" s="893"/>
      <c r="J47" s="278"/>
      <c r="K47" s="278"/>
    </row>
    <row r="48" spans="2:11" ht="34.5" customHeight="1" x14ac:dyDescent="0.2">
      <c r="B48" s="894"/>
      <c r="C48" s="895"/>
      <c r="D48" s="895"/>
      <c r="E48" s="895"/>
      <c r="F48" s="895"/>
      <c r="G48" s="895"/>
      <c r="H48" s="895"/>
      <c r="I48" s="896"/>
      <c r="J48" s="2"/>
      <c r="K48" s="2"/>
    </row>
    <row r="49" spans="2:11" ht="69" customHeight="1" x14ac:dyDescent="0.2">
      <c r="B49" s="847" t="s">
        <v>74</v>
      </c>
      <c r="C49" s="897" t="s">
        <v>542</v>
      </c>
      <c r="D49" s="897"/>
      <c r="E49" s="897"/>
      <c r="F49" s="897"/>
      <c r="G49" s="897"/>
      <c r="H49" s="897"/>
      <c r="I49" s="898"/>
      <c r="J49" s="279"/>
      <c r="K49" s="279"/>
    </row>
    <row r="50" spans="2:11" ht="34.5" customHeight="1" x14ac:dyDescent="0.2">
      <c r="B50" s="847" t="s">
        <v>75</v>
      </c>
      <c r="C50" s="899" t="s">
        <v>425</v>
      </c>
      <c r="D50" s="899"/>
      <c r="E50" s="899"/>
      <c r="F50" s="899"/>
      <c r="G50" s="899"/>
      <c r="H50" s="899"/>
      <c r="I50" s="900"/>
      <c r="J50" s="279"/>
      <c r="K50" s="279"/>
    </row>
    <row r="51" spans="2:11" ht="51.75" customHeight="1" x14ac:dyDescent="0.2">
      <c r="B51" s="885" t="s">
        <v>76</v>
      </c>
      <c r="C51" s="897" t="s">
        <v>426</v>
      </c>
      <c r="D51" s="897"/>
      <c r="E51" s="897"/>
      <c r="F51" s="897"/>
      <c r="G51" s="897"/>
      <c r="H51" s="897"/>
      <c r="I51" s="898"/>
      <c r="J51" s="279"/>
      <c r="K51" s="279"/>
    </row>
    <row r="52" spans="2:11" ht="29.25" customHeight="1" x14ac:dyDescent="0.2">
      <c r="B52" s="790" t="s">
        <v>39</v>
      </c>
      <c r="C52" s="791"/>
      <c r="D52" s="791"/>
      <c r="E52" s="791"/>
      <c r="F52" s="791"/>
      <c r="G52" s="791"/>
      <c r="H52" s="791"/>
      <c r="I52" s="792"/>
      <c r="J52" s="279"/>
      <c r="K52" s="279"/>
    </row>
    <row r="53" spans="2:11" ht="33" customHeight="1" x14ac:dyDescent="0.2">
      <c r="B53" s="901" t="s">
        <v>77</v>
      </c>
      <c r="C53" s="902" t="s">
        <v>78</v>
      </c>
      <c r="D53" s="903" t="s">
        <v>79</v>
      </c>
      <c r="E53" s="903"/>
      <c r="F53" s="903"/>
      <c r="G53" s="903" t="s">
        <v>80</v>
      </c>
      <c r="H53" s="903"/>
      <c r="I53" s="904"/>
      <c r="J53" s="280"/>
      <c r="K53" s="280"/>
    </row>
    <row r="54" spans="2:11" ht="66" customHeight="1" x14ac:dyDescent="0.2">
      <c r="B54" s="901"/>
      <c r="C54" s="905">
        <v>43650</v>
      </c>
      <c r="D54" s="906" t="s">
        <v>536</v>
      </c>
      <c r="E54" s="906"/>
      <c r="F54" s="906"/>
      <c r="G54" s="907" t="s">
        <v>537</v>
      </c>
      <c r="H54" s="907"/>
      <c r="I54" s="907"/>
      <c r="J54" s="280"/>
      <c r="K54" s="280"/>
    </row>
    <row r="55" spans="2:11" ht="31.5" customHeight="1" x14ac:dyDescent="0.2">
      <c r="B55" s="908" t="s">
        <v>81</v>
      </c>
      <c r="C55" s="909" t="s">
        <v>535</v>
      </c>
      <c r="D55" s="909"/>
      <c r="E55" s="910" t="s">
        <v>82</v>
      </c>
      <c r="F55" s="910"/>
      <c r="G55" s="909" t="s">
        <v>432</v>
      </c>
      <c r="H55" s="909"/>
      <c r="I55" s="911"/>
      <c r="J55" s="281"/>
      <c r="K55" s="281"/>
    </row>
    <row r="56" spans="2:11" ht="31.5" customHeight="1" x14ac:dyDescent="0.2">
      <c r="B56" s="908" t="s">
        <v>83</v>
      </c>
      <c r="C56" s="906" t="s">
        <v>427</v>
      </c>
      <c r="D56" s="906"/>
      <c r="E56" s="912" t="s">
        <v>87</v>
      </c>
      <c r="F56" s="912"/>
      <c r="G56" s="909" t="s">
        <v>427</v>
      </c>
      <c r="H56" s="909"/>
      <c r="I56" s="911"/>
      <c r="J56" s="281"/>
      <c r="K56" s="281"/>
    </row>
    <row r="57" spans="2:11" ht="31.5" customHeight="1" x14ac:dyDescent="0.2">
      <c r="B57" s="908" t="s">
        <v>85</v>
      </c>
      <c r="C57" s="906"/>
      <c r="D57" s="906"/>
      <c r="E57" s="913" t="s">
        <v>84</v>
      </c>
      <c r="F57" s="914"/>
      <c r="G57" s="915"/>
      <c r="H57" s="916"/>
      <c r="I57" s="917"/>
      <c r="J57" s="282"/>
      <c r="K57" s="282"/>
    </row>
    <row r="58" spans="2:11" ht="31.5" customHeight="1" thickBot="1" x14ac:dyDescent="0.25">
      <c r="B58" s="918" t="s">
        <v>86</v>
      </c>
      <c r="C58" s="919"/>
      <c r="D58" s="919"/>
      <c r="E58" s="920"/>
      <c r="F58" s="921"/>
      <c r="G58" s="922"/>
      <c r="H58" s="923"/>
      <c r="I58" s="924"/>
      <c r="J58" s="282"/>
      <c r="K58" s="282"/>
    </row>
    <row r="59" spans="2:11" hidden="1" x14ac:dyDescent="0.2">
      <c r="B59" s="231"/>
      <c r="G59" s="231"/>
      <c r="I59" s="925"/>
      <c r="J59" s="926"/>
      <c r="K59" s="926"/>
    </row>
    <row r="60" spans="2:11" hidden="1" x14ac:dyDescent="0.2">
      <c r="B60" s="927"/>
      <c r="C60" s="928"/>
      <c r="D60" s="928"/>
      <c r="E60" s="929"/>
      <c r="F60" s="929"/>
      <c r="G60" s="930"/>
      <c r="H60" s="931"/>
      <c r="I60" s="928"/>
      <c r="J60" s="289"/>
      <c r="K60" s="289"/>
    </row>
    <row r="61" spans="2:11" hidden="1" x14ac:dyDescent="0.2">
      <c r="B61" s="927"/>
      <c r="C61" s="928"/>
      <c r="D61" s="928"/>
      <c r="E61" s="929"/>
      <c r="F61" s="929"/>
      <c r="G61" s="930"/>
      <c r="H61" s="931"/>
      <c r="I61" s="928"/>
      <c r="J61" s="289"/>
      <c r="K61" s="289"/>
    </row>
    <row r="62" spans="2:11" hidden="1" x14ac:dyDescent="0.2">
      <c r="B62" s="927"/>
      <c r="C62" s="928"/>
      <c r="D62" s="928"/>
      <c r="E62" s="929"/>
      <c r="F62" s="929"/>
      <c r="G62" s="930"/>
      <c r="H62" s="931"/>
      <c r="I62" s="928"/>
      <c r="J62" s="289"/>
      <c r="K62" s="289"/>
    </row>
    <row r="63" spans="2:11" hidden="1" x14ac:dyDescent="0.2">
      <c r="B63" s="927"/>
      <c r="C63" s="928"/>
      <c r="D63" s="928"/>
      <c r="E63" s="929"/>
      <c r="F63" s="929"/>
      <c r="G63" s="930"/>
      <c r="H63" s="931"/>
      <c r="I63" s="928"/>
      <c r="J63" s="289"/>
      <c r="K63" s="289"/>
    </row>
    <row r="64" spans="2:11" hidden="1" x14ac:dyDescent="0.2">
      <c r="B64" s="927"/>
      <c r="C64" s="928"/>
      <c r="D64" s="928"/>
      <c r="E64" s="929"/>
      <c r="F64" s="929"/>
      <c r="G64" s="930"/>
      <c r="H64" s="931"/>
      <c r="I64" s="928"/>
      <c r="J64" s="289"/>
      <c r="K64" s="289"/>
    </row>
    <row r="65" spans="2:11" hidden="1" x14ac:dyDescent="0.2">
      <c r="B65" s="927"/>
      <c r="C65" s="928"/>
      <c r="D65" s="928"/>
      <c r="E65" s="929"/>
      <c r="F65" s="929"/>
      <c r="G65" s="930"/>
      <c r="H65" s="931"/>
      <c r="I65" s="928"/>
      <c r="J65" s="289"/>
      <c r="K65" s="289"/>
    </row>
    <row r="66" spans="2:11" hidden="1" x14ac:dyDescent="0.2">
      <c r="B66" s="927"/>
      <c r="C66" s="928"/>
      <c r="D66" s="928"/>
      <c r="E66" s="929"/>
      <c r="F66" s="929"/>
      <c r="G66" s="930"/>
      <c r="H66" s="931"/>
      <c r="I66" s="928"/>
      <c r="J66" s="289"/>
      <c r="K66" s="289"/>
    </row>
    <row r="67" spans="2:11" hidden="1" x14ac:dyDescent="0.2">
      <c r="B67" s="927"/>
      <c r="C67" s="928"/>
      <c r="D67" s="928"/>
      <c r="E67" s="929"/>
      <c r="F67" s="929"/>
      <c r="G67" s="930"/>
      <c r="H67" s="931"/>
      <c r="I67" s="928"/>
      <c r="J67" s="289"/>
      <c r="K67" s="289"/>
    </row>
  </sheetData>
  <sheetProtection formatCells="0" formatColumns="0" formatRows="0"/>
  <dataConsolidate/>
  <mergeCells count="65">
    <mergeCell ref="C12:F12"/>
    <mergeCell ref="C13:I13"/>
    <mergeCell ref="H12:I12"/>
    <mergeCell ref="H11:I11"/>
    <mergeCell ref="D10:E10"/>
    <mergeCell ref="F10:G10"/>
    <mergeCell ref="B6:I6"/>
    <mergeCell ref="C11:F11"/>
    <mergeCell ref="B7:I7"/>
    <mergeCell ref="B8:I8"/>
    <mergeCell ref="D9:E9"/>
    <mergeCell ref="C22:E22"/>
    <mergeCell ref="F22:I22"/>
    <mergeCell ref="C17:I17"/>
    <mergeCell ref="C18:I18"/>
    <mergeCell ref="C21:E21"/>
    <mergeCell ref="F21:I21"/>
    <mergeCell ref="C57:D57"/>
    <mergeCell ref="C58:D58"/>
    <mergeCell ref="E57:F58"/>
    <mergeCell ref="G57:I58"/>
    <mergeCell ref="C19:I19"/>
    <mergeCell ref="C20:I20"/>
    <mergeCell ref="G56:I56"/>
    <mergeCell ref="E56:F56"/>
    <mergeCell ref="C56:D56"/>
    <mergeCell ref="D53:F53"/>
    <mergeCell ref="G53:I53"/>
    <mergeCell ref="C55:D55"/>
    <mergeCell ref="C26:E26"/>
    <mergeCell ref="G25:I25"/>
    <mergeCell ref="G26:I26"/>
    <mergeCell ref="D54:F54"/>
    <mergeCell ref="E55:F55"/>
    <mergeCell ref="G55:I55"/>
    <mergeCell ref="C23:E23"/>
    <mergeCell ref="F23:I23"/>
    <mergeCell ref="C24:E24"/>
    <mergeCell ref="F24:I24"/>
    <mergeCell ref="B28:I28"/>
    <mergeCell ref="C49:I49"/>
    <mergeCell ref="C25:E25"/>
    <mergeCell ref="B44:I48"/>
    <mergeCell ref="B52:I52"/>
    <mergeCell ref="B53:B54"/>
    <mergeCell ref="G54:I54"/>
    <mergeCell ref="C27:E27"/>
    <mergeCell ref="G27:I27"/>
    <mergeCell ref="C42:I42"/>
    <mergeCell ref="B43:I43"/>
    <mergeCell ref="C51:I51"/>
    <mergeCell ref="B2:B5"/>
    <mergeCell ref="C5:F5"/>
    <mergeCell ref="C2:I2"/>
    <mergeCell ref="C3:I3"/>
    <mergeCell ref="C4:I4"/>
    <mergeCell ref="G5:I5"/>
    <mergeCell ref="C50:I50"/>
    <mergeCell ref="B21:B22"/>
    <mergeCell ref="C15:F15"/>
    <mergeCell ref="H15:I15"/>
    <mergeCell ref="C14:I14"/>
    <mergeCell ref="C16:F16"/>
    <mergeCell ref="H16:I16"/>
    <mergeCell ref="F9:I9"/>
  </mergeCells>
  <dataValidations count="8">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1:K18"/>
  <sheetViews>
    <sheetView topLeftCell="A10" zoomScale="80" zoomScaleNormal="80" workbookViewId="0">
      <selection activeCell="J29" sqref="J29"/>
    </sheetView>
  </sheetViews>
  <sheetFormatPr baseColWidth="10" defaultRowHeight="12.75" x14ac:dyDescent="0.2"/>
  <cols>
    <col min="1" max="1" width="1.28515625" style="933" customWidth="1"/>
    <col min="2" max="2" width="28.140625" style="932" customWidth="1"/>
    <col min="3" max="3" width="34.5703125" style="933" customWidth="1"/>
    <col min="4" max="4" width="16.28515625" style="933" customWidth="1"/>
    <col min="5" max="5" width="5.85546875" style="933" customWidth="1"/>
    <col min="6" max="6" width="47" style="933" customWidth="1"/>
    <col min="7" max="8" width="16.140625" style="933" customWidth="1"/>
    <col min="9" max="9" width="16.28515625" style="933" customWidth="1"/>
    <col min="10" max="10" width="15.7109375" style="933" customWidth="1"/>
    <col min="11" max="11" width="32" style="933" customWidth="1"/>
    <col min="12" max="107" width="11.42578125" style="933"/>
    <col min="108" max="108" width="11.42578125" style="933" customWidth="1"/>
    <col min="109" max="197" width="11.42578125" style="933"/>
    <col min="198" max="198" width="1.42578125" style="933" customWidth="1"/>
    <col min="199" max="256" width="11.42578125" style="933"/>
    <col min="257" max="257" width="1.28515625" style="933" customWidth="1"/>
    <col min="258" max="258" width="28.140625" style="933" customWidth="1"/>
    <col min="259" max="259" width="34.5703125" style="933" customWidth="1"/>
    <col min="260" max="260" width="16.28515625" style="933" customWidth="1"/>
    <col min="261" max="261" width="5.85546875" style="933" customWidth="1"/>
    <col min="262" max="262" width="47" style="933" customWidth="1"/>
    <col min="263" max="264" width="16.140625" style="933" customWidth="1"/>
    <col min="265" max="265" width="16.28515625" style="933" customWidth="1"/>
    <col min="266" max="266" width="15.7109375" style="933" customWidth="1"/>
    <col min="267" max="267" width="32" style="933" customWidth="1"/>
    <col min="268" max="363" width="11.42578125" style="933"/>
    <col min="364" max="364" width="11.42578125" style="933" customWidth="1"/>
    <col min="365" max="453" width="11.42578125" style="933"/>
    <col min="454" max="454" width="1.42578125" style="933" customWidth="1"/>
    <col min="455" max="512" width="11.42578125" style="933"/>
    <col min="513" max="513" width="1.28515625" style="933" customWidth="1"/>
    <col min="514" max="514" width="28.140625" style="933" customWidth="1"/>
    <col min="515" max="515" width="34.5703125" style="933" customWidth="1"/>
    <col min="516" max="516" width="16.28515625" style="933" customWidth="1"/>
    <col min="517" max="517" width="5.85546875" style="933" customWidth="1"/>
    <col min="518" max="518" width="47" style="933" customWidth="1"/>
    <col min="519" max="520" width="16.140625" style="933" customWidth="1"/>
    <col min="521" max="521" width="16.28515625" style="933" customWidth="1"/>
    <col min="522" max="522" width="15.7109375" style="933" customWidth="1"/>
    <col min="523" max="523" width="32" style="933" customWidth="1"/>
    <col min="524" max="619" width="11.42578125" style="933"/>
    <col min="620" max="620" width="11.42578125" style="933" customWidth="1"/>
    <col min="621" max="709" width="11.42578125" style="933"/>
    <col min="710" max="710" width="1.42578125" style="933" customWidth="1"/>
    <col min="711" max="768" width="11.42578125" style="933"/>
    <col min="769" max="769" width="1.28515625" style="933" customWidth="1"/>
    <col min="770" max="770" width="28.140625" style="933" customWidth="1"/>
    <col min="771" max="771" width="34.5703125" style="933" customWidth="1"/>
    <col min="772" max="772" width="16.28515625" style="933" customWidth="1"/>
    <col min="773" max="773" width="5.85546875" style="933" customWidth="1"/>
    <col min="774" max="774" width="47" style="933" customWidth="1"/>
    <col min="775" max="776" width="16.140625" style="933" customWidth="1"/>
    <col min="777" max="777" width="16.28515625" style="933" customWidth="1"/>
    <col min="778" max="778" width="15.7109375" style="933" customWidth="1"/>
    <col min="779" max="779" width="32" style="933" customWidth="1"/>
    <col min="780" max="875" width="11.42578125" style="933"/>
    <col min="876" max="876" width="11.42578125" style="933" customWidth="1"/>
    <col min="877" max="965" width="11.42578125" style="933"/>
    <col min="966" max="966" width="1.42578125" style="933" customWidth="1"/>
    <col min="967" max="1024" width="11.42578125" style="933"/>
    <col min="1025" max="1025" width="1.28515625" style="933" customWidth="1"/>
    <col min="1026" max="1026" width="28.140625" style="933" customWidth="1"/>
    <col min="1027" max="1027" width="34.5703125" style="933" customWidth="1"/>
    <col min="1028" max="1028" width="16.28515625" style="933" customWidth="1"/>
    <col min="1029" max="1029" width="5.85546875" style="933" customWidth="1"/>
    <col min="1030" max="1030" width="47" style="933" customWidth="1"/>
    <col min="1031" max="1032" width="16.140625" style="933" customWidth="1"/>
    <col min="1033" max="1033" width="16.28515625" style="933" customWidth="1"/>
    <col min="1034" max="1034" width="15.7109375" style="933" customWidth="1"/>
    <col min="1035" max="1035" width="32" style="933" customWidth="1"/>
    <col min="1036" max="1131" width="11.42578125" style="933"/>
    <col min="1132" max="1132" width="11.42578125" style="933" customWidth="1"/>
    <col min="1133" max="1221" width="11.42578125" style="933"/>
    <col min="1222" max="1222" width="1.42578125" style="933" customWidth="1"/>
    <col min="1223" max="1280" width="11.42578125" style="933"/>
    <col min="1281" max="1281" width="1.28515625" style="933" customWidth="1"/>
    <col min="1282" max="1282" width="28.140625" style="933" customWidth="1"/>
    <col min="1283" max="1283" width="34.5703125" style="933" customWidth="1"/>
    <col min="1284" max="1284" width="16.28515625" style="933" customWidth="1"/>
    <col min="1285" max="1285" width="5.85546875" style="933" customWidth="1"/>
    <col min="1286" max="1286" width="47" style="933" customWidth="1"/>
    <col min="1287" max="1288" width="16.140625" style="933" customWidth="1"/>
    <col min="1289" max="1289" width="16.28515625" style="933" customWidth="1"/>
    <col min="1290" max="1290" width="15.7109375" style="933" customWidth="1"/>
    <col min="1291" max="1291" width="32" style="933" customWidth="1"/>
    <col min="1292" max="1387" width="11.42578125" style="933"/>
    <col min="1388" max="1388" width="11.42578125" style="933" customWidth="1"/>
    <col min="1389" max="1477" width="11.42578125" style="933"/>
    <col min="1478" max="1478" width="1.42578125" style="933" customWidth="1"/>
    <col min="1479" max="1536" width="11.42578125" style="933"/>
    <col min="1537" max="1537" width="1.28515625" style="933" customWidth="1"/>
    <col min="1538" max="1538" width="28.140625" style="933" customWidth="1"/>
    <col min="1539" max="1539" width="34.5703125" style="933" customWidth="1"/>
    <col min="1540" max="1540" width="16.28515625" style="933" customWidth="1"/>
    <col min="1541" max="1541" width="5.85546875" style="933" customWidth="1"/>
    <col min="1542" max="1542" width="47" style="933" customWidth="1"/>
    <col min="1543" max="1544" width="16.140625" style="933" customWidth="1"/>
    <col min="1545" max="1545" width="16.28515625" style="933" customWidth="1"/>
    <col min="1546" max="1546" width="15.7109375" style="933" customWidth="1"/>
    <col min="1547" max="1547" width="32" style="933" customWidth="1"/>
    <col min="1548" max="1643" width="11.42578125" style="933"/>
    <col min="1644" max="1644" width="11.42578125" style="933" customWidth="1"/>
    <col min="1645" max="1733" width="11.42578125" style="933"/>
    <col min="1734" max="1734" width="1.42578125" style="933" customWidth="1"/>
    <col min="1735" max="1792" width="11.42578125" style="933"/>
    <col min="1793" max="1793" width="1.28515625" style="933" customWidth="1"/>
    <col min="1794" max="1794" width="28.140625" style="933" customWidth="1"/>
    <col min="1795" max="1795" width="34.5703125" style="933" customWidth="1"/>
    <col min="1796" max="1796" width="16.28515625" style="933" customWidth="1"/>
    <col min="1797" max="1797" width="5.85546875" style="933" customWidth="1"/>
    <col min="1798" max="1798" width="47" style="933" customWidth="1"/>
    <col min="1799" max="1800" width="16.140625" style="933" customWidth="1"/>
    <col min="1801" max="1801" width="16.28515625" style="933" customWidth="1"/>
    <col min="1802" max="1802" width="15.7109375" style="933" customWidth="1"/>
    <col min="1803" max="1803" width="32" style="933" customWidth="1"/>
    <col min="1804" max="1899" width="11.42578125" style="933"/>
    <col min="1900" max="1900" width="11.42578125" style="933" customWidth="1"/>
    <col min="1901" max="1989" width="11.42578125" style="933"/>
    <col min="1990" max="1990" width="1.42578125" style="933" customWidth="1"/>
    <col min="1991" max="2048" width="11.42578125" style="933"/>
    <col min="2049" max="2049" width="1.28515625" style="933" customWidth="1"/>
    <col min="2050" max="2050" width="28.140625" style="933" customWidth="1"/>
    <col min="2051" max="2051" width="34.5703125" style="933" customWidth="1"/>
    <col min="2052" max="2052" width="16.28515625" style="933" customWidth="1"/>
    <col min="2053" max="2053" width="5.85546875" style="933" customWidth="1"/>
    <col min="2054" max="2054" width="47" style="933" customWidth="1"/>
    <col min="2055" max="2056" width="16.140625" style="933" customWidth="1"/>
    <col min="2057" max="2057" width="16.28515625" style="933" customWidth="1"/>
    <col min="2058" max="2058" width="15.7109375" style="933" customWidth="1"/>
    <col min="2059" max="2059" width="32" style="933" customWidth="1"/>
    <col min="2060" max="2155" width="11.42578125" style="933"/>
    <col min="2156" max="2156" width="11.42578125" style="933" customWidth="1"/>
    <col min="2157" max="2245" width="11.42578125" style="933"/>
    <col min="2246" max="2246" width="1.42578125" style="933" customWidth="1"/>
    <col min="2247" max="2304" width="11.42578125" style="933"/>
    <col min="2305" max="2305" width="1.28515625" style="933" customWidth="1"/>
    <col min="2306" max="2306" width="28.140625" style="933" customWidth="1"/>
    <col min="2307" max="2307" width="34.5703125" style="933" customWidth="1"/>
    <col min="2308" max="2308" width="16.28515625" style="933" customWidth="1"/>
    <col min="2309" max="2309" width="5.85546875" style="933" customWidth="1"/>
    <col min="2310" max="2310" width="47" style="933" customWidth="1"/>
    <col min="2311" max="2312" width="16.140625" style="933" customWidth="1"/>
    <col min="2313" max="2313" width="16.28515625" style="933" customWidth="1"/>
    <col min="2314" max="2314" width="15.7109375" style="933" customWidth="1"/>
    <col min="2315" max="2315" width="32" style="933" customWidth="1"/>
    <col min="2316" max="2411" width="11.42578125" style="933"/>
    <col min="2412" max="2412" width="11.42578125" style="933" customWidth="1"/>
    <col min="2413" max="2501" width="11.42578125" style="933"/>
    <col min="2502" max="2502" width="1.42578125" style="933" customWidth="1"/>
    <col min="2503" max="2560" width="11.42578125" style="933"/>
    <col min="2561" max="2561" width="1.28515625" style="933" customWidth="1"/>
    <col min="2562" max="2562" width="28.140625" style="933" customWidth="1"/>
    <col min="2563" max="2563" width="34.5703125" style="933" customWidth="1"/>
    <col min="2564" max="2564" width="16.28515625" style="933" customWidth="1"/>
    <col min="2565" max="2565" width="5.85546875" style="933" customWidth="1"/>
    <col min="2566" max="2566" width="47" style="933" customWidth="1"/>
    <col min="2567" max="2568" width="16.140625" style="933" customWidth="1"/>
    <col min="2569" max="2569" width="16.28515625" style="933" customWidth="1"/>
    <col min="2570" max="2570" width="15.7109375" style="933" customWidth="1"/>
    <col min="2571" max="2571" width="32" style="933" customWidth="1"/>
    <col min="2572" max="2667" width="11.42578125" style="933"/>
    <col min="2668" max="2668" width="11.42578125" style="933" customWidth="1"/>
    <col min="2669" max="2757" width="11.42578125" style="933"/>
    <col min="2758" max="2758" width="1.42578125" style="933" customWidth="1"/>
    <col min="2759" max="2816" width="11.42578125" style="933"/>
    <col min="2817" max="2817" width="1.28515625" style="933" customWidth="1"/>
    <col min="2818" max="2818" width="28.140625" style="933" customWidth="1"/>
    <col min="2819" max="2819" width="34.5703125" style="933" customWidth="1"/>
    <col min="2820" max="2820" width="16.28515625" style="933" customWidth="1"/>
    <col min="2821" max="2821" width="5.85546875" style="933" customWidth="1"/>
    <col min="2822" max="2822" width="47" style="933" customWidth="1"/>
    <col min="2823" max="2824" width="16.140625" style="933" customWidth="1"/>
    <col min="2825" max="2825" width="16.28515625" style="933" customWidth="1"/>
    <col min="2826" max="2826" width="15.7109375" style="933" customWidth="1"/>
    <col min="2827" max="2827" width="32" style="933" customWidth="1"/>
    <col min="2828" max="2923" width="11.42578125" style="933"/>
    <col min="2924" max="2924" width="11.42578125" style="933" customWidth="1"/>
    <col min="2925" max="3013" width="11.42578125" style="933"/>
    <col min="3014" max="3014" width="1.42578125" style="933" customWidth="1"/>
    <col min="3015" max="3072" width="11.42578125" style="933"/>
    <col min="3073" max="3073" width="1.28515625" style="933" customWidth="1"/>
    <col min="3074" max="3074" width="28.140625" style="933" customWidth="1"/>
    <col min="3075" max="3075" width="34.5703125" style="933" customWidth="1"/>
    <col min="3076" max="3076" width="16.28515625" style="933" customWidth="1"/>
    <col min="3077" max="3077" width="5.85546875" style="933" customWidth="1"/>
    <col min="3078" max="3078" width="47" style="933" customWidth="1"/>
    <col min="3079" max="3080" width="16.140625" style="933" customWidth="1"/>
    <col min="3081" max="3081" width="16.28515625" style="933" customWidth="1"/>
    <col min="3082" max="3082" width="15.7109375" style="933" customWidth="1"/>
    <col min="3083" max="3083" width="32" style="933" customWidth="1"/>
    <col min="3084" max="3179" width="11.42578125" style="933"/>
    <col min="3180" max="3180" width="11.42578125" style="933" customWidth="1"/>
    <col min="3181" max="3269" width="11.42578125" style="933"/>
    <col min="3270" max="3270" width="1.42578125" style="933" customWidth="1"/>
    <col min="3271" max="3328" width="11.42578125" style="933"/>
    <col min="3329" max="3329" width="1.28515625" style="933" customWidth="1"/>
    <col min="3330" max="3330" width="28.140625" style="933" customWidth="1"/>
    <col min="3331" max="3331" width="34.5703125" style="933" customWidth="1"/>
    <col min="3332" max="3332" width="16.28515625" style="933" customWidth="1"/>
    <col min="3333" max="3333" width="5.85546875" style="933" customWidth="1"/>
    <col min="3334" max="3334" width="47" style="933" customWidth="1"/>
    <col min="3335" max="3336" width="16.140625" style="933" customWidth="1"/>
    <col min="3337" max="3337" width="16.28515625" style="933" customWidth="1"/>
    <col min="3338" max="3338" width="15.7109375" style="933" customWidth="1"/>
    <col min="3339" max="3339" width="32" style="933" customWidth="1"/>
    <col min="3340" max="3435" width="11.42578125" style="933"/>
    <col min="3436" max="3436" width="11.42578125" style="933" customWidth="1"/>
    <col min="3437" max="3525" width="11.42578125" style="933"/>
    <col min="3526" max="3526" width="1.42578125" style="933" customWidth="1"/>
    <col min="3527" max="3584" width="11.42578125" style="933"/>
    <col min="3585" max="3585" width="1.28515625" style="933" customWidth="1"/>
    <col min="3586" max="3586" width="28.140625" style="933" customWidth="1"/>
    <col min="3587" max="3587" width="34.5703125" style="933" customWidth="1"/>
    <col min="3588" max="3588" width="16.28515625" style="933" customWidth="1"/>
    <col min="3589" max="3589" width="5.85546875" style="933" customWidth="1"/>
    <col min="3590" max="3590" width="47" style="933" customWidth="1"/>
    <col min="3591" max="3592" width="16.140625" style="933" customWidth="1"/>
    <col min="3593" max="3593" width="16.28515625" style="933" customWidth="1"/>
    <col min="3594" max="3594" width="15.7109375" style="933" customWidth="1"/>
    <col min="3595" max="3595" width="32" style="933" customWidth="1"/>
    <col min="3596" max="3691" width="11.42578125" style="933"/>
    <col min="3692" max="3692" width="11.42578125" style="933" customWidth="1"/>
    <col min="3693" max="3781" width="11.42578125" style="933"/>
    <col min="3782" max="3782" width="1.42578125" style="933" customWidth="1"/>
    <col min="3783" max="3840" width="11.42578125" style="933"/>
    <col min="3841" max="3841" width="1.28515625" style="933" customWidth="1"/>
    <col min="3842" max="3842" width="28.140625" style="933" customWidth="1"/>
    <col min="3843" max="3843" width="34.5703125" style="933" customWidth="1"/>
    <col min="3844" max="3844" width="16.28515625" style="933" customWidth="1"/>
    <col min="3845" max="3845" width="5.85546875" style="933" customWidth="1"/>
    <col min="3846" max="3846" width="47" style="933" customWidth="1"/>
    <col min="3847" max="3848" width="16.140625" style="933" customWidth="1"/>
    <col min="3849" max="3849" width="16.28515625" style="933" customWidth="1"/>
    <col min="3850" max="3850" width="15.7109375" style="933" customWidth="1"/>
    <col min="3851" max="3851" width="32" style="933" customWidth="1"/>
    <col min="3852" max="3947" width="11.42578125" style="933"/>
    <col min="3948" max="3948" width="11.42578125" style="933" customWidth="1"/>
    <col min="3949" max="4037" width="11.42578125" style="933"/>
    <col min="4038" max="4038" width="1.42578125" style="933" customWidth="1"/>
    <col min="4039" max="4096" width="11.42578125" style="933"/>
    <col min="4097" max="4097" width="1.28515625" style="933" customWidth="1"/>
    <col min="4098" max="4098" width="28.140625" style="933" customWidth="1"/>
    <col min="4099" max="4099" width="34.5703125" style="933" customWidth="1"/>
    <col min="4100" max="4100" width="16.28515625" style="933" customWidth="1"/>
    <col min="4101" max="4101" width="5.85546875" style="933" customWidth="1"/>
    <col min="4102" max="4102" width="47" style="933" customWidth="1"/>
    <col min="4103" max="4104" width="16.140625" style="933" customWidth="1"/>
    <col min="4105" max="4105" width="16.28515625" style="933" customWidth="1"/>
    <col min="4106" max="4106" width="15.7109375" style="933" customWidth="1"/>
    <col min="4107" max="4107" width="32" style="933" customWidth="1"/>
    <col min="4108" max="4203" width="11.42578125" style="933"/>
    <col min="4204" max="4204" width="11.42578125" style="933" customWidth="1"/>
    <col min="4205" max="4293" width="11.42578125" style="933"/>
    <col min="4294" max="4294" width="1.42578125" style="933" customWidth="1"/>
    <col min="4295" max="4352" width="11.42578125" style="933"/>
    <col min="4353" max="4353" width="1.28515625" style="933" customWidth="1"/>
    <col min="4354" max="4354" width="28.140625" style="933" customWidth="1"/>
    <col min="4355" max="4355" width="34.5703125" style="933" customWidth="1"/>
    <col min="4356" max="4356" width="16.28515625" style="933" customWidth="1"/>
    <col min="4357" max="4357" width="5.85546875" style="933" customWidth="1"/>
    <col min="4358" max="4358" width="47" style="933" customWidth="1"/>
    <col min="4359" max="4360" width="16.140625" style="933" customWidth="1"/>
    <col min="4361" max="4361" width="16.28515625" style="933" customWidth="1"/>
    <col min="4362" max="4362" width="15.7109375" style="933" customWidth="1"/>
    <col min="4363" max="4363" width="32" style="933" customWidth="1"/>
    <col min="4364" max="4459" width="11.42578125" style="933"/>
    <col min="4460" max="4460" width="11.42578125" style="933" customWidth="1"/>
    <col min="4461" max="4549" width="11.42578125" style="933"/>
    <col min="4550" max="4550" width="1.42578125" style="933" customWidth="1"/>
    <col min="4551" max="4608" width="11.42578125" style="933"/>
    <col min="4609" max="4609" width="1.28515625" style="933" customWidth="1"/>
    <col min="4610" max="4610" width="28.140625" style="933" customWidth="1"/>
    <col min="4611" max="4611" width="34.5703125" style="933" customWidth="1"/>
    <col min="4612" max="4612" width="16.28515625" style="933" customWidth="1"/>
    <col min="4613" max="4613" width="5.85546875" style="933" customWidth="1"/>
    <col min="4614" max="4614" width="47" style="933" customWidth="1"/>
    <col min="4615" max="4616" width="16.140625" style="933" customWidth="1"/>
    <col min="4617" max="4617" width="16.28515625" style="933" customWidth="1"/>
    <col min="4618" max="4618" width="15.7109375" style="933" customWidth="1"/>
    <col min="4619" max="4619" width="32" style="933" customWidth="1"/>
    <col min="4620" max="4715" width="11.42578125" style="933"/>
    <col min="4716" max="4716" width="11.42578125" style="933" customWidth="1"/>
    <col min="4717" max="4805" width="11.42578125" style="933"/>
    <col min="4806" max="4806" width="1.42578125" style="933" customWidth="1"/>
    <col min="4807" max="4864" width="11.42578125" style="933"/>
    <col min="4865" max="4865" width="1.28515625" style="933" customWidth="1"/>
    <col min="4866" max="4866" width="28.140625" style="933" customWidth="1"/>
    <col min="4867" max="4867" width="34.5703125" style="933" customWidth="1"/>
    <col min="4868" max="4868" width="16.28515625" style="933" customWidth="1"/>
    <col min="4869" max="4869" width="5.85546875" style="933" customWidth="1"/>
    <col min="4870" max="4870" width="47" style="933" customWidth="1"/>
    <col min="4871" max="4872" width="16.140625" style="933" customWidth="1"/>
    <col min="4873" max="4873" width="16.28515625" style="933" customWidth="1"/>
    <col min="4874" max="4874" width="15.7109375" style="933" customWidth="1"/>
    <col min="4875" max="4875" width="32" style="933" customWidth="1"/>
    <col min="4876" max="4971" width="11.42578125" style="933"/>
    <col min="4972" max="4972" width="11.42578125" style="933" customWidth="1"/>
    <col min="4973" max="5061" width="11.42578125" style="933"/>
    <col min="5062" max="5062" width="1.42578125" style="933" customWidth="1"/>
    <col min="5063" max="5120" width="11.42578125" style="933"/>
    <col min="5121" max="5121" width="1.28515625" style="933" customWidth="1"/>
    <col min="5122" max="5122" width="28.140625" style="933" customWidth="1"/>
    <col min="5123" max="5123" width="34.5703125" style="933" customWidth="1"/>
    <col min="5124" max="5124" width="16.28515625" style="933" customWidth="1"/>
    <col min="5125" max="5125" width="5.85546875" style="933" customWidth="1"/>
    <col min="5126" max="5126" width="47" style="933" customWidth="1"/>
    <col min="5127" max="5128" width="16.140625" style="933" customWidth="1"/>
    <col min="5129" max="5129" width="16.28515625" style="933" customWidth="1"/>
    <col min="5130" max="5130" width="15.7109375" style="933" customWidth="1"/>
    <col min="5131" max="5131" width="32" style="933" customWidth="1"/>
    <col min="5132" max="5227" width="11.42578125" style="933"/>
    <col min="5228" max="5228" width="11.42578125" style="933" customWidth="1"/>
    <col min="5229" max="5317" width="11.42578125" style="933"/>
    <col min="5318" max="5318" width="1.42578125" style="933" customWidth="1"/>
    <col min="5319" max="5376" width="11.42578125" style="933"/>
    <col min="5377" max="5377" width="1.28515625" style="933" customWidth="1"/>
    <col min="5378" max="5378" width="28.140625" style="933" customWidth="1"/>
    <col min="5379" max="5379" width="34.5703125" style="933" customWidth="1"/>
    <col min="5380" max="5380" width="16.28515625" style="933" customWidth="1"/>
    <col min="5381" max="5381" width="5.85546875" style="933" customWidth="1"/>
    <col min="5382" max="5382" width="47" style="933" customWidth="1"/>
    <col min="5383" max="5384" width="16.140625" style="933" customWidth="1"/>
    <col min="5385" max="5385" width="16.28515625" style="933" customWidth="1"/>
    <col min="5386" max="5386" width="15.7109375" style="933" customWidth="1"/>
    <col min="5387" max="5387" width="32" style="933" customWidth="1"/>
    <col min="5388" max="5483" width="11.42578125" style="933"/>
    <col min="5484" max="5484" width="11.42578125" style="933" customWidth="1"/>
    <col min="5485" max="5573" width="11.42578125" style="933"/>
    <col min="5574" max="5574" width="1.42578125" style="933" customWidth="1"/>
    <col min="5575" max="5632" width="11.42578125" style="933"/>
    <col min="5633" max="5633" width="1.28515625" style="933" customWidth="1"/>
    <col min="5634" max="5634" width="28.140625" style="933" customWidth="1"/>
    <col min="5635" max="5635" width="34.5703125" style="933" customWidth="1"/>
    <col min="5636" max="5636" width="16.28515625" style="933" customWidth="1"/>
    <col min="5637" max="5637" width="5.85546875" style="933" customWidth="1"/>
    <col min="5638" max="5638" width="47" style="933" customWidth="1"/>
    <col min="5639" max="5640" width="16.140625" style="933" customWidth="1"/>
    <col min="5641" max="5641" width="16.28515625" style="933" customWidth="1"/>
    <col min="5642" max="5642" width="15.7109375" style="933" customWidth="1"/>
    <col min="5643" max="5643" width="32" style="933" customWidth="1"/>
    <col min="5644" max="5739" width="11.42578125" style="933"/>
    <col min="5740" max="5740" width="11.42578125" style="933" customWidth="1"/>
    <col min="5741" max="5829" width="11.42578125" style="933"/>
    <col min="5830" max="5830" width="1.42578125" style="933" customWidth="1"/>
    <col min="5831" max="5888" width="11.42578125" style="933"/>
    <col min="5889" max="5889" width="1.28515625" style="933" customWidth="1"/>
    <col min="5890" max="5890" width="28.140625" style="933" customWidth="1"/>
    <col min="5891" max="5891" width="34.5703125" style="933" customWidth="1"/>
    <col min="5892" max="5892" width="16.28515625" style="933" customWidth="1"/>
    <col min="5893" max="5893" width="5.85546875" style="933" customWidth="1"/>
    <col min="5894" max="5894" width="47" style="933" customWidth="1"/>
    <col min="5895" max="5896" width="16.140625" style="933" customWidth="1"/>
    <col min="5897" max="5897" width="16.28515625" style="933" customWidth="1"/>
    <col min="5898" max="5898" width="15.7109375" style="933" customWidth="1"/>
    <col min="5899" max="5899" width="32" style="933" customWidth="1"/>
    <col min="5900" max="5995" width="11.42578125" style="933"/>
    <col min="5996" max="5996" width="11.42578125" style="933" customWidth="1"/>
    <col min="5997" max="6085" width="11.42578125" style="933"/>
    <col min="6086" max="6086" width="1.42578125" style="933" customWidth="1"/>
    <col min="6087" max="6144" width="11.42578125" style="933"/>
    <col min="6145" max="6145" width="1.28515625" style="933" customWidth="1"/>
    <col min="6146" max="6146" width="28.140625" style="933" customWidth="1"/>
    <col min="6147" max="6147" width="34.5703125" style="933" customWidth="1"/>
    <col min="6148" max="6148" width="16.28515625" style="933" customWidth="1"/>
    <col min="6149" max="6149" width="5.85546875" style="933" customWidth="1"/>
    <col min="6150" max="6150" width="47" style="933" customWidth="1"/>
    <col min="6151" max="6152" width="16.140625" style="933" customWidth="1"/>
    <col min="6153" max="6153" width="16.28515625" style="933" customWidth="1"/>
    <col min="6154" max="6154" width="15.7109375" style="933" customWidth="1"/>
    <col min="6155" max="6155" width="32" style="933" customWidth="1"/>
    <col min="6156" max="6251" width="11.42578125" style="933"/>
    <col min="6252" max="6252" width="11.42578125" style="933" customWidth="1"/>
    <col min="6253" max="6341" width="11.42578125" style="933"/>
    <col min="6342" max="6342" width="1.42578125" style="933" customWidth="1"/>
    <col min="6343" max="6400" width="11.42578125" style="933"/>
    <col min="6401" max="6401" width="1.28515625" style="933" customWidth="1"/>
    <col min="6402" max="6402" width="28.140625" style="933" customWidth="1"/>
    <col min="6403" max="6403" width="34.5703125" style="933" customWidth="1"/>
    <col min="6404" max="6404" width="16.28515625" style="933" customWidth="1"/>
    <col min="6405" max="6405" width="5.85546875" style="933" customWidth="1"/>
    <col min="6406" max="6406" width="47" style="933" customWidth="1"/>
    <col min="6407" max="6408" width="16.140625" style="933" customWidth="1"/>
    <col min="6409" max="6409" width="16.28515625" style="933" customWidth="1"/>
    <col min="6410" max="6410" width="15.7109375" style="933" customWidth="1"/>
    <col min="6411" max="6411" width="32" style="933" customWidth="1"/>
    <col min="6412" max="6507" width="11.42578125" style="933"/>
    <col min="6508" max="6508" width="11.42578125" style="933" customWidth="1"/>
    <col min="6509" max="6597" width="11.42578125" style="933"/>
    <col min="6598" max="6598" width="1.42578125" style="933" customWidth="1"/>
    <col min="6599" max="6656" width="11.42578125" style="933"/>
    <col min="6657" max="6657" width="1.28515625" style="933" customWidth="1"/>
    <col min="6658" max="6658" width="28.140625" style="933" customWidth="1"/>
    <col min="6659" max="6659" width="34.5703125" style="933" customWidth="1"/>
    <col min="6660" max="6660" width="16.28515625" style="933" customWidth="1"/>
    <col min="6661" max="6661" width="5.85546875" style="933" customWidth="1"/>
    <col min="6662" max="6662" width="47" style="933" customWidth="1"/>
    <col min="6663" max="6664" width="16.140625" style="933" customWidth="1"/>
    <col min="6665" max="6665" width="16.28515625" style="933" customWidth="1"/>
    <col min="6666" max="6666" width="15.7109375" style="933" customWidth="1"/>
    <col min="6667" max="6667" width="32" style="933" customWidth="1"/>
    <col min="6668" max="6763" width="11.42578125" style="933"/>
    <col min="6764" max="6764" width="11.42578125" style="933" customWidth="1"/>
    <col min="6765" max="6853" width="11.42578125" style="933"/>
    <col min="6854" max="6854" width="1.42578125" style="933" customWidth="1"/>
    <col min="6855" max="6912" width="11.42578125" style="933"/>
    <col min="6913" max="6913" width="1.28515625" style="933" customWidth="1"/>
    <col min="6914" max="6914" width="28.140625" style="933" customWidth="1"/>
    <col min="6915" max="6915" width="34.5703125" style="933" customWidth="1"/>
    <col min="6916" max="6916" width="16.28515625" style="933" customWidth="1"/>
    <col min="6917" max="6917" width="5.85546875" style="933" customWidth="1"/>
    <col min="6918" max="6918" width="47" style="933" customWidth="1"/>
    <col min="6919" max="6920" width="16.140625" style="933" customWidth="1"/>
    <col min="6921" max="6921" width="16.28515625" style="933" customWidth="1"/>
    <col min="6922" max="6922" width="15.7109375" style="933" customWidth="1"/>
    <col min="6923" max="6923" width="32" style="933" customWidth="1"/>
    <col min="6924" max="7019" width="11.42578125" style="933"/>
    <col min="7020" max="7020" width="11.42578125" style="933" customWidth="1"/>
    <col min="7021" max="7109" width="11.42578125" style="933"/>
    <col min="7110" max="7110" width="1.42578125" style="933" customWidth="1"/>
    <col min="7111" max="7168" width="11.42578125" style="933"/>
    <col min="7169" max="7169" width="1.28515625" style="933" customWidth="1"/>
    <col min="7170" max="7170" width="28.140625" style="933" customWidth="1"/>
    <col min="7171" max="7171" width="34.5703125" style="933" customWidth="1"/>
    <col min="7172" max="7172" width="16.28515625" style="933" customWidth="1"/>
    <col min="7173" max="7173" width="5.85546875" style="933" customWidth="1"/>
    <col min="7174" max="7174" width="47" style="933" customWidth="1"/>
    <col min="7175" max="7176" width="16.140625" style="933" customWidth="1"/>
    <col min="7177" max="7177" width="16.28515625" style="933" customWidth="1"/>
    <col min="7178" max="7178" width="15.7109375" style="933" customWidth="1"/>
    <col min="7179" max="7179" width="32" style="933" customWidth="1"/>
    <col min="7180" max="7275" width="11.42578125" style="933"/>
    <col min="7276" max="7276" width="11.42578125" style="933" customWidth="1"/>
    <col min="7277" max="7365" width="11.42578125" style="933"/>
    <col min="7366" max="7366" width="1.42578125" style="933" customWidth="1"/>
    <col min="7367" max="7424" width="11.42578125" style="933"/>
    <col min="7425" max="7425" width="1.28515625" style="933" customWidth="1"/>
    <col min="7426" max="7426" width="28.140625" style="933" customWidth="1"/>
    <col min="7427" max="7427" width="34.5703125" style="933" customWidth="1"/>
    <col min="7428" max="7428" width="16.28515625" style="933" customWidth="1"/>
    <col min="7429" max="7429" width="5.85546875" style="933" customWidth="1"/>
    <col min="7430" max="7430" width="47" style="933" customWidth="1"/>
    <col min="7431" max="7432" width="16.140625" style="933" customWidth="1"/>
    <col min="7433" max="7433" width="16.28515625" style="933" customWidth="1"/>
    <col min="7434" max="7434" width="15.7109375" style="933" customWidth="1"/>
    <col min="7435" max="7435" width="32" style="933" customWidth="1"/>
    <col min="7436" max="7531" width="11.42578125" style="933"/>
    <col min="7532" max="7532" width="11.42578125" style="933" customWidth="1"/>
    <col min="7533" max="7621" width="11.42578125" style="933"/>
    <col min="7622" max="7622" width="1.42578125" style="933" customWidth="1"/>
    <col min="7623" max="7680" width="11.42578125" style="933"/>
    <col min="7681" max="7681" width="1.28515625" style="933" customWidth="1"/>
    <col min="7682" max="7682" width="28.140625" style="933" customWidth="1"/>
    <col min="7683" max="7683" width="34.5703125" style="933" customWidth="1"/>
    <col min="7684" max="7684" width="16.28515625" style="933" customWidth="1"/>
    <col min="7685" max="7685" width="5.85546875" style="933" customWidth="1"/>
    <col min="7686" max="7686" width="47" style="933" customWidth="1"/>
    <col min="7687" max="7688" width="16.140625" style="933" customWidth="1"/>
    <col min="7689" max="7689" width="16.28515625" style="933" customWidth="1"/>
    <col min="7690" max="7690" width="15.7109375" style="933" customWidth="1"/>
    <col min="7691" max="7691" width="32" style="933" customWidth="1"/>
    <col min="7692" max="7787" width="11.42578125" style="933"/>
    <col min="7788" max="7788" width="11.42578125" style="933" customWidth="1"/>
    <col min="7789" max="7877" width="11.42578125" style="933"/>
    <col min="7878" max="7878" width="1.42578125" style="933" customWidth="1"/>
    <col min="7879" max="7936" width="11.42578125" style="933"/>
    <col min="7937" max="7937" width="1.28515625" style="933" customWidth="1"/>
    <col min="7938" max="7938" width="28.140625" style="933" customWidth="1"/>
    <col min="7939" max="7939" width="34.5703125" style="933" customWidth="1"/>
    <col min="7940" max="7940" width="16.28515625" style="933" customWidth="1"/>
    <col min="7941" max="7941" width="5.85546875" style="933" customWidth="1"/>
    <col min="7942" max="7942" width="47" style="933" customWidth="1"/>
    <col min="7943" max="7944" width="16.140625" style="933" customWidth="1"/>
    <col min="7945" max="7945" width="16.28515625" style="933" customWidth="1"/>
    <col min="7946" max="7946" width="15.7109375" style="933" customWidth="1"/>
    <col min="7947" max="7947" width="32" style="933" customWidth="1"/>
    <col min="7948" max="8043" width="11.42578125" style="933"/>
    <col min="8044" max="8044" width="11.42578125" style="933" customWidth="1"/>
    <col min="8045" max="8133" width="11.42578125" style="933"/>
    <col min="8134" max="8134" width="1.42578125" style="933" customWidth="1"/>
    <col min="8135" max="8192" width="11.42578125" style="933"/>
    <col min="8193" max="8193" width="1.28515625" style="933" customWidth="1"/>
    <col min="8194" max="8194" width="28.140625" style="933" customWidth="1"/>
    <col min="8195" max="8195" width="34.5703125" style="933" customWidth="1"/>
    <col min="8196" max="8196" width="16.28515625" style="933" customWidth="1"/>
    <col min="8197" max="8197" width="5.85546875" style="933" customWidth="1"/>
    <col min="8198" max="8198" width="47" style="933" customWidth="1"/>
    <col min="8199" max="8200" width="16.140625" style="933" customWidth="1"/>
    <col min="8201" max="8201" width="16.28515625" style="933" customWidth="1"/>
    <col min="8202" max="8202" width="15.7109375" style="933" customWidth="1"/>
    <col min="8203" max="8203" width="32" style="933" customWidth="1"/>
    <col min="8204" max="8299" width="11.42578125" style="933"/>
    <col min="8300" max="8300" width="11.42578125" style="933" customWidth="1"/>
    <col min="8301" max="8389" width="11.42578125" style="933"/>
    <col min="8390" max="8390" width="1.42578125" style="933" customWidth="1"/>
    <col min="8391" max="8448" width="11.42578125" style="933"/>
    <col min="8449" max="8449" width="1.28515625" style="933" customWidth="1"/>
    <col min="8450" max="8450" width="28.140625" style="933" customWidth="1"/>
    <col min="8451" max="8451" width="34.5703125" style="933" customWidth="1"/>
    <col min="8452" max="8452" width="16.28515625" style="933" customWidth="1"/>
    <col min="8453" max="8453" width="5.85546875" style="933" customWidth="1"/>
    <col min="8454" max="8454" width="47" style="933" customWidth="1"/>
    <col min="8455" max="8456" width="16.140625" style="933" customWidth="1"/>
    <col min="8457" max="8457" width="16.28515625" style="933" customWidth="1"/>
    <col min="8458" max="8458" width="15.7109375" style="933" customWidth="1"/>
    <col min="8459" max="8459" width="32" style="933" customWidth="1"/>
    <col min="8460" max="8555" width="11.42578125" style="933"/>
    <col min="8556" max="8556" width="11.42578125" style="933" customWidth="1"/>
    <col min="8557" max="8645" width="11.42578125" style="933"/>
    <col min="8646" max="8646" width="1.42578125" style="933" customWidth="1"/>
    <col min="8647" max="8704" width="11.42578125" style="933"/>
    <col min="8705" max="8705" width="1.28515625" style="933" customWidth="1"/>
    <col min="8706" max="8706" width="28.140625" style="933" customWidth="1"/>
    <col min="8707" max="8707" width="34.5703125" style="933" customWidth="1"/>
    <col min="8708" max="8708" width="16.28515625" style="933" customWidth="1"/>
    <col min="8709" max="8709" width="5.85546875" style="933" customWidth="1"/>
    <col min="8710" max="8710" width="47" style="933" customWidth="1"/>
    <col min="8711" max="8712" width="16.140625" style="933" customWidth="1"/>
    <col min="8713" max="8713" width="16.28515625" style="933" customWidth="1"/>
    <col min="8714" max="8714" width="15.7109375" style="933" customWidth="1"/>
    <col min="8715" max="8715" width="32" style="933" customWidth="1"/>
    <col min="8716" max="8811" width="11.42578125" style="933"/>
    <col min="8812" max="8812" width="11.42578125" style="933" customWidth="1"/>
    <col min="8813" max="8901" width="11.42578125" style="933"/>
    <col min="8902" max="8902" width="1.42578125" style="933" customWidth="1"/>
    <col min="8903" max="8960" width="11.42578125" style="933"/>
    <col min="8961" max="8961" width="1.28515625" style="933" customWidth="1"/>
    <col min="8962" max="8962" width="28.140625" style="933" customWidth="1"/>
    <col min="8963" max="8963" width="34.5703125" style="933" customWidth="1"/>
    <col min="8964" max="8964" width="16.28515625" style="933" customWidth="1"/>
    <col min="8965" max="8965" width="5.85546875" style="933" customWidth="1"/>
    <col min="8966" max="8966" width="47" style="933" customWidth="1"/>
    <col min="8967" max="8968" width="16.140625" style="933" customWidth="1"/>
    <col min="8969" max="8969" width="16.28515625" style="933" customWidth="1"/>
    <col min="8970" max="8970" width="15.7109375" style="933" customWidth="1"/>
    <col min="8971" max="8971" width="32" style="933" customWidth="1"/>
    <col min="8972" max="9067" width="11.42578125" style="933"/>
    <col min="9068" max="9068" width="11.42578125" style="933" customWidth="1"/>
    <col min="9069" max="9157" width="11.42578125" style="933"/>
    <col min="9158" max="9158" width="1.42578125" style="933" customWidth="1"/>
    <col min="9159" max="9216" width="11.42578125" style="933"/>
    <col min="9217" max="9217" width="1.28515625" style="933" customWidth="1"/>
    <col min="9218" max="9218" width="28.140625" style="933" customWidth="1"/>
    <col min="9219" max="9219" width="34.5703125" style="933" customWidth="1"/>
    <col min="9220" max="9220" width="16.28515625" style="933" customWidth="1"/>
    <col min="9221" max="9221" width="5.85546875" style="933" customWidth="1"/>
    <col min="9222" max="9222" width="47" style="933" customWidth="1"/>
    <col min="9223" max="9224" width="16.140625" style="933" customWidth="1"/>
    <col min="9225" max="9225" width="16.28515625" style="933" customWidth="1"/>
    <col min="9226" max="9226" width="15.7109375" style="933" customWidth="1"/>
    <col min="9227" max="9227" width="32" style="933" customWidth="1"/>
    <col min="9228" max="9323" width="11.42578125" style="933"/>
    <col min="9324" max="9324" width="11.42578125" style="933" customWidth="1"/>
    <col min="9325" max="9413" width="11.42578125" style="933"/>
    <col min="9414" max="9414" width="1.42578125" style="933" customWidth="1"/>
    <col min="9415" max="9472" width="11.42578125" style="933"/>
    <col min="9473" max="9473" width="1.28515625" style="933" customWidth="1"/>
    <col min="9474" max="9474" width="28.140625" style="933" customWidth="1"/>
    <col min="9475" max="9475" width="34.5703125" style="933" customWidth="1"/>
    <col min="9476" max="9476" width="16.28515625" style="933" customWidth="1"/>
    <col min="9477" max="9477" width="5.85546875" style="933" customWidth="1"/>
    <col min="9478" max="9478" width="47" style="933" customWidth="1"/>
    <col min="9479" max="9480" width="16.140625" style="933" customWidth="1"/>
    <col min="9481" max="9481" width="16.28515625" style="933" customWidth="1"/>
    <col min="9482" max="9482" width="15.7109375" style="933" customWidth="1"/>
    <col min="9483" max="9483" width="32" style="933" customWidth="1"/>
    <col min="9484" max="9579" width="11.42578125" style="933"/>
    <col min="9580" max="9580" width="11.42578125" style="933" customWidth="1"/>
    <col min="9581" max="9669" width="11.42578125" style="933"/>
    <col min="9670" max="9670" width="1.42578125" style="933" customWidth="1"/>
    <col min="9671" max="9728" width="11.42578125" style="933"/>
    <col min="9729" max="9729" width="1.28515625" style="933" customWidth="1"/>
    <col min="9730" max="9730" width="28.140625" style="933" customWidth="1"/>
    <col min="9731" max="9731" width="34.5703125" style="933" customWidth="1"/>
    <col min="9732" max="9732" width="16.28515625" style="933" customWidth="1"/>
    <col min="9733" max="9733" width="5.85546875" style="933" customWidth="1"/>
    <col min="9734" max="9734" width="47" style="933" customWidth="1"/>
    <col min="9735" max="9736" width="16.140625" style="933" customWidth="1"/>
    <col min="9737" max="9737" width="16.28515625" style="933" customWidth="1"/>
    <col min="9738" max="9738" width="15.7109375" style="933" customWidth="1"/>
    <col min="9739" max="9739" width="32" style="933" customWidth="1"/>
    <col min="9740" max="9835" width="11.42578125" style="933"/>
    <col min="9836" max="9836" width="11.42578125" style="933" customWidth="1"/>
    <col min="9837" max="9925" width="11.42578125" style="933"/>
    <col min="9926" max="9926" width="1.42578125" style="933" customWidth="1"/>
    <col min="9927" max="9984" width="11.42578125" style="933"/>
    <col min="9985" max="9985" width="1.28515625" style="933" customWidth="1"/>
    <col min="9986" max="9986" width="28.140625" style="933" customWidth="1"/>
    <col min="9987" max="9987" width="34.5703125" style="933" customWidth="1"/>
    <col min="9988" max="9988" width="16.28515625" style="933" customWidth="1"/>
    <col min="9989" max="9989" width="5.85546875" style="933" customWidth="1"/>
    <col min="9990" max="9990" width="47" style="933" customWidth="1"/>
    <col min="9991" max="9992" width="16.140625" style="933" customWidth="1"/>
    <col min="9993" max="9993" width="16.28515625" style="933" customWidth="1"/>
    <col min="9994" max="9994" width="15.7109375" style="933" customWidth="1"/>
    <col min="9995" max="9995" width="32" style="933" customWidth="1"/>
    <col min="9996" max="10091" width="11.42578125" style="933"/>
    <col min="10092" max="10092" width="11.42578125" style="933" customWidth="1"/>
    <col min="10093" max="10181" width="11.42578125" style="933"/>
    <col min="10182" max="10182" width="1.42578125" style="933" customWidth="1"/>
    <col min="10183" max="10240" width="11.42578125" style="933"/>
    <col min="10241" max="10241" width="1.28515625" style="933" customWidth="1"/>
    <col min="10242" max="10242" width="28.140625" style="933" customWidth="1"/>
    <col min="10243" max="10243" width="34.5703125" style="933" customWidth="1"/>
    <col min="10244" max="10244" width="16.28515625" style="933" customWidth="1"/>
    <col min="10245" max="10245" width="5.85546875" style="933" customWidth="1"/>
    <col min="10246" max="10246" width="47" style="933" customWidth="1"/>
    <col min="10247" max="10248" width="16.140625" style="933" customWidth="1"/>
    <col min="10249" max="10249" width="16.28515625" style="933" customWidth="1"/>
    <col min="10250" max="10250" width="15.7109375" style="933" customWidth="1"/>
    <col min="10251" max="10251" width="32" style="933" customWidth="1"/>
    <col min="10252" max="10347" width="11.42578125" style="933"/>
    <col min="10348" max="10348" width="11.42578125" style="933" customWidth="1"/>
    <col min="10349" max="10437" width="11.42578125" style="933"/>
    <col min="10438" max="10438" width="1.42578125" style="933" customWidth="1"/>
    <col min="10439" max="10496" width="11.42578125" style="933"/>
    <col min="10497" max="10497" width="1.28515625" style="933" customWidth="1"/>
    <col min="10498" max="10498" width="28.140625" style="933" customWidth="1"/>
    <col min="10499" max="10499" width="34.5703125" style="933" customWidth="1"/>
    <col min="10500" max="10500" width="16.28515625" style="933" customWidth="1"/>
    <col min="10501" max="10501" width="5.85546875" style="933" customWidth="1"/>
    <col min="10502" max="10502" width="47" style="933" customWidth="1"/>
    <col min="10503" max="10504" width="16.140625" style="933" customWidth="1"/>
    <col min="10505" max="10505" width="16.28515625" style="933" customWidth="1"/>
    <col min="10506" max="10506" width="15.7109375" style="933" customWidth="1"/>
    <col min="10507" max="10507" width="32" style="933" customWidth="1"/>
    <col min="10508" max="10603" width="11.42578125" style="933"/>
    <col min="10604" max="10604" width="11.42578125" style="933" customWidth="1"/>
    <col min="10605" max="10693" width="11.42578125" style="933"/>
    <col min="10694" max="10694" width="1.42578125" style="933" customWidth="1"/>
    <col min="10695" max="10752" width="11.42578125" style="933"/>
    <col min="10753" max="10753" width="1.28515625" style="933" customWidth="1"/>
    <col min="10754" max="10754" width="28.140625" style="933" customWidth="1"/>
    <col min="10755" max="10755" width="34.5703125" style="933" customWidth="1"/>
    <col min="10756" max="10756" width="16.28515625" style="933" customWidth="1"/>
    <col min="10757" max="10757" width="5.85546875" style="933" customWidth="1"/>
    <col min="10758" max="10758" width="47" style="933" customWidth="1"/>
    <col min="10759" max="10760" width="16.140625" style="933" customWidth="1"/>
    <col min="10761" max="10761" width="16.28515625" style="933" customWidth="1"/>
    <col min="10762" max="10762" width="15.7109375" style="933" customWidth="1"/>
    <col min="10763" max="10763" width="32" style="933" customWidth="1"/>
    <col min="10764" max="10859" width="11.42578125" style="933"/>
    <col min="10860" max="10860" width="11.42578125" style="933" customWidth="1"/>
    <col min="10861" max="10949" width="11.42578125" style="933"/>
    <col min="10950" max="10950" width="1.42578125" style="933" customWidth="1"/>
    <col min="10951" max="11008" width="11.42578125" style="933"/>
    <col min="11009" max="11009" width="1.28515625" style="933" customWidth="1"/>
    <col min="11010" max="11010" width="28.140625" style="933" customWidth="1"/>
    <col min="11011" max="11011" width="34.5703125" style="933" customWidth="1"/>
    <col min="11012" max="11012" width="16.28515625" style="933" customWidth="1"/>
    <col min="11013" max="11013" width="5.85546875" style="933" customWidth="1"/>
    <col min="11014" max="11014" width="47" style="933" customWidth="1"/>
    <col min="11015" max="11016" width="16.140625" style="933" customWidth="1"/>
    <col min="11017" max="11017" width="16.28515625" style="933" customWidth="1"/>
    <col min="11018" max="11018" width="15.7109375" style="933" customWidth="1"/>
    <col min="11019" max="11019" width="32" style="933" customWidth="1"/>
    <col min="11020" max="11115" width="11.42578125" style="933"/>
    <col min="11116" max="11116" width="11.42578125" style="933" customWidth="1"/>
    <col min="11117" max="11205" width="11.42578125" style="933"/>
    <col min="11206" max="11206" width="1.42578125" style="933" customWidth="1"/>
    <col min="11207" max="11264" width="11.42578125" style="933"/>
    <col min="11265" max="11265" width="1.28515625" style="933" customWidth="1"/>
    <col min="11266" max="11266" width="28.140625" style="933" customWidth="1"/>
    <col min="11267" max="11267" width="34.5703125" style="933" customWidth="1"/>
    <col min="11268" max="11268" width="16.28515625" style="933" customWidth="1"/>
    <col min="11269" max="11269" width="5.85546875" style="933" customWidth="1"/>
    <col min="11270" max="11270" width="47" style="933" customWidth="1"/>
    <col min="11271" max="11272" width="16.140625" style="933" customWidth="1"/>
    <col min="11273" max="11273" width="16.28515625" style="933" customWidth="1"/>
    <col min="11274" max="11274" width="15.7109375" style="933" customWidth="1"/>
    <col min="11275" max="11275" width="32" style="933" customWidth="1"/>
    <col min="11276" max="11371" width="11.42578125" style="933"/>
    <col min="11372" max="11372" width="11.42578125" style="933" customWidth="1"/>
    <col min="11373" max="11461" width="11.42578125" style="933"/>
    <col min="11462" max="11462" width="1.42578125" style="933" customWidth="1"/>
    <col min="11463" max="11520" width="11.42578125" style="933"/>
    <col min="11521" max="11521" width="1.28515625" style="933" customWidth="1"/>
    <col min="11522" max="11522" width="28.140625" style="933" customWidth="1"/>
    <col min="11523" max="11523" width="34.5703125" style="933" customWidth="1"/>
    <col min="11524" max="11524" width="16.28515625" style="933" customWidth="1"/>
    <col min="11525" max="11525" width="5.85546875" style="933" customWidth="1"/>
    <col min="11526" max="11526" width="47" style="933" customWidth="1"/>
    <col min="11527" max="11528" width="16.140625" style="933" customWidth="1"/>
    <col min="11529" max="11529" width="16.28515625" style="933" customWidth="1"/>
    <col min="11530" max="11530" width="15.7109375" style="933" customWidth="1"/>
    <col min="11531" max="11531" width="32" style="933" customWidth="1"/>
    <col min="11532" max="11627" width="11.42578125" style="933"/>
    <col min="11628" max="11628" width="11.42578125" style="933" customWidth="1"/>
    <col min="11629" max="11717" width="11.42578125" style="933"/>
    <col min="11718" max="11718" width="1.42578125" style="933" customWidth="1"/>
    <col min="11719" max="11776" width="11.42578125" style="933"/>
    <col min="11777" max="11777" width="1.28515625" style="933" customWidth="1"/>
    <col min="11778" max="11778" width="28.140625" style="933" customWidth="1"/>
    <col min="11779" max="11779" width="34.5703125" style="933" customWidth="1"/>
    <col min="11780" max="11780" width="16.28515625" style="933" customWidth="1"/>
    <col min="11781" max="11781" width="5.85546875" style="933" customWidth="1"/>
    <col min="11782" max="11782" width="47" style="933" customWidth="1"/>
    <col min="11783" max="11784" width="16.140625" style="933" customWidth="1"/>
    <col min="11785" max="11785" width="16.28515625" style="933" customWidth="1"/>
    <col min="11786" max="11786" width="15.7109375" style="933" customWidth="1"/>
    <col min="11787" max="11787" width="32" style="933" customWidth="1"/>
    <col min="11788" max="11883" width="11.42578125" style="933"/>
    <col min="11884" max="11884" width="11.42578125" style="933" customWidth="1"/>
    <col min="11885" max="11973" width="11.42578125" style="933"/>
    <col min="11974" max="11974" width="1.42578125" style="933" customWidth="1"/>
    <col min="11975" max="12032" width="11.42578125" style="933"/>
    <col min="12033" max="12033" width="1.28515625" style="933" customWidth="1"/>
    <col min="12034" max="12034" width="28.140625" style="933" customWidth="1"/>
    <col min="12035" max="12035" width="34.5703125" style="933" customWidth="1"/>
    <col min="12036" max="12036" width="16.28515625" style="933" customWidth="1"/>
    <col min="12037" max="12037" width="5.85546875" style="933" customWidth="1"/>
    <col min="12038" max="12038" width="47" style="933" customWidth="1"/>
    <col min="12039" max="12040" width="16.140625" style="933" customWidth="1"/>
    <col min="12041" max="12041" width="16.28515625" style="933" customWidth="1"/>
    <col min="12042" max="12042" width="15.7109375" style="933" customWidth="1"/>
    <col min="12043" max="12043" width="32" style="933" customWidth="1"/>
    <col min="12044" max="12139" width="11.42578125" style="933"/>
    <col min="12140" max="12140" width="11.42578125" style="933" customWidth="1"/>
    <col min="12141" max="12229" width="11.42578125" style="933"/>
    <col min="12230" max="12230" width="1.42578125" style="933" customWidth="1"/>
    <col min="12231" max="12288" width="11.42578125" style="933"/>
    <col min="12289" max="12289" width="1.28515625" style="933" customWidth="1"/>
    <col min="12290" max="12290" width="28.140625" style="933" customWidth="1"/>
    <col min="12291" max="12291" width="34.5703125" style="933" customWidth="1"/>
    <col min="12292" max="12292" width="16.28515625" style="933" customWidth="1"/>
    <col min="12293" max="12293" width="5.85546875" style="933" customWidth="1"/>
    <col min="12294" max="12294" width="47" style="933" customWidth="1"/>
    <col min="12295" max="12296" width="16.140625" style="933" customWidth="1"/>
    <col min="12297" max="12297" width="16.28515625" style="933" customWidth="1"/>
    <col min="12298" max="12298" width="15.7109375" style="933" customWidth="1"/>
    <col min="12299" max="12299" width="32" style="933" customWidth="1"/>
    <col min="12300" max="12395" width="11.42578125" style="933"/>
    <col min="12396" max="12396" width="11.42578125" style="933" customWidth="1"/>
    <col min="12397" max="12485" width="11.42578125" style="933"/>
    <col min="12486" max="12486" width="1.42578125" style="933" customWidth="1"/>
    <col min="12487" max="12544" width="11.42578125" style="933"/>
    <col min="12545" max="12545" width="1.28515625" style="933" customWidth="1"/>
    <col min="12546" max="12546" width="28.140625" style="933" customWidth="1"/>
    <col min="12547" max="12547" width="34.5703125" style="933" customWidth="1"/>
    <col min="12548" max="12548" width="16.28515625" style="933" customWidth="1"/>
    <col min="12549" max="12549" width="5.85546875" style="933" customWidth="1"/>
    <col min="12550" max="12550" width="47" style="933" customWidth="1"/>
    <col min="12551" max="12552" width="16.140625" style="933" customWidth="1"/>
    <col min="12553" max="12553" width="16.28515625" style="933" customWidth="1"/>
    <col min="12554" max="12554" width="15.7109375" style="933" customWidth="1"/>
    <col min="12555" max="12555" width="32" style="933" customWidth="1"/>
    <col min="12556" max="12651" width="11.42578125" style="933"/>
    <col min="12652" max="12652" width="11.42578125" style="933" customWidth="1"/>
    <col min="12653" max="12741" width="11.42578125" style="933"/>
    <col min="12742" max="12742" width="1.42578125" style="933" customWidth="1"/>
    <col min="12743" max="12800" width="11.42578125" style="933"/>
    <col min="12801" max="12801" width="1.28515625" style="933" customWidth="1"/>
    <col min="12802" max="12802" width="28.140625" style="933" customWidth="1"/>
    <col min="12803" max="12803" width="34.5703125" style="933" customWidth="1"/>
    <col min="12804" max="12804" width="16.28515625" style="933" customWidth="1"/>
    <col min="12805" max="12805" width="5.85546875" style="933" customWidth="1"/>
    <col min="12806" max="12806" width="47" style="933" customWidth="1"/>
    <col min="12807" max="12808" width="16.140625" style="933" customWidth="1"/>
    <col min="12809" max="12809" width="16.28515625" style="933" customWidth="1"/>
    <col min="12810" max="12810" width="15.7109375" style="933" customWidth="1"/>
    <col min="12811" max="12811" width="32" style="933" customWidth="1"/>
    <col min="12812" max="12907" width="11.42578125" style="933"/>
    <col min="12908" max="12908" width="11.42578125" style="933" customWidth="1"/>
    <col min="12909" max="12997" width="11.42578125" style="933"/>
    <col min="12998" max="12998" width="1.42578125" style="933" customWidth="1"/>
    <col min="12999" max="13056" width="11.42578125" style="933"/>
    <col min="13057" max="13057" width="1.28515625" style="933" customWidth="1"/>
    <col min="13058" max="13058" width="28.140625" style="933" customWidth="1"/>
    <col min="13059" max="13059" width="34.5703125" style="933" customWidth="1"/>
    <col min="13060" max="13060" width="16.28515625" style="933" customWidth="1"/>
    <col min="13061" max="13061" width="5.85546875" style="933" customWidth="1"/>
    <col min="13062" max="13062" width="47" style="933" customWidth="1"/>
    <col min="13063" max="13064" width="16.140625" style="933" customWidth="1"/>
    <col min="13065" max="13065" width="16.28515625" style="933" customWidth="1"/>
    <col min="13066" max="13066" width="15.7109375" style="933" customWidth="1"/>
    <col min="13067" max="13067" width="32" style="933" customWidth="1"/>
    <col min="13068" max="13163" width="11.42578125" style="933"/>
    <col min="13164" max="13164" width="11.42578125" style="933" customWidth="1"/>
    <col min="13165" max="13253" width="11.42578125" style="933"/>
    <col min="13254" max="13254" width="1.42578125" style="933" customWidth="1"/>
    <col min="13255" max="13312" width="11.42578125" style="933"/>
    <col min="13313" max="13313" width="1.28515625" style="933" customWidth="1"/>
    <col min="13314" max="13314" width="28.140625" style="933" customWidth="1"/>
    <col min="13315" max="13315" width="34.5703125" style="933" customWidth="1"/>
    <col min="13316" max="13316" width="16.28515625" style="933" customWidth="1"/>
    <col min="13317" max="13317" width="5.85546875" style="933" customWidth="1"/>
    <col min="13318" max="13318" width="47" style="933" customWidth="1"/>
    <col min="13319" max="13320" width="16.140625" style="933" customWidth="1"/>
    <col min="13321" max="13321" width="16.28515625" style="933" customWidth="1"/>
    <col min="13322" max="13322" width="15.7109375" style="933" customWidth="1"/>
    <col min="13323" max="13323" width="32" style="933" customWidth="1"/>
    <col min="13324" max="13419" width="11.42578125" style="933"/>
    <col min="13420" max="13420" width="11.42578125" style="933" customWidth="1"/>
    <col min="13421" max="13509" width="11.42578125" style="933"/>
    <col min="13510" max="13510" width="1.42578125" style="933" customWidth="1"/>
    <col min="13511" max="13568" width="11.42578125" style="933"/>
    <col min="13569" max="13569" width="1.28515625" style="933" customWidth="1"/>
    <col min="13570" max="13570" width="28.140625" style="933" customWidth="1"/>
    <col min="13571" max="13571" width="34.5703125" style="933" customWidth="1"/>
    <col min="13572" max="13572" width="16.28515625" style="933" customWidth="1"/>
    <col min="13573" max="13573" width="5.85546875" style="933" customWidth="1"/>
    <col min="13574" max="13574" width="47" style="933" customWidth="1"/>
    <col min="13575" max="13576" width="16.140625" style="933" customWidth="1"/>
    <col min="13577" max="13577" width="16.28515625" style="933" customWidth="1"/>
    <col min="13578" max="13578" width="15.7109375" style="933" customWidth="1"/>
    <col min="13579" max="13579" width="32" style="933" customWidth="1"/>
    <col min="13580" max="13675" width="11.42578125" style="933"/>
    <col min="13676" max="13676" width="11.42578125" style="933" customWidth="1"/>
    <col min="13677" max="13765" width="11.42578125" style="933"/>
    <col min="13766" max="13766" width="1.42578125" style="933" customWidth="1"/>
    <col min="13767" max="13824" width="11.42578125" style="933"/>
    <col min="13825" max="13825" width="1.28515625" style="933" customWidth="1"/>
    <col min="13826" max="13826" width="28.140625" style="933" customWidth="1"/>
    <col min="13827" max="13827" width="34.5703125" style="933" customWidth="1"/>
    <col min="13828" max="13828" width="16.28515625" style="933" customWidth="1"/>
    <col min="13829" max="13829" width="5.85546875" style="933" customWidth="1"/>
    <col min="13830" max="13830" width="47" style="933" customWidth="1"/>
    <col min="13831" max="13832" width="16.140625" style="933" customWidth="1"/>
    <col min="13833" max="13833" width="16.28515625" style="933" customWidth="1"/>
    <col min="13834" max="13834" width="15.7109375" style="933" customWidth="1"/>
    <col min="13835" max="13835" width="32" style="933" customWidth="1"/>
    <col min="13836" max="13931" width="11.42578125" style="933"/>
    <col min="13932" max="13932" width="11.42578125" style="933" customWidth="1"/>
    <col min="13933" max="14021" width="11.42578125" style="933"/>
    <col min="14022" max="14022" width="1.42578125" style="933" customWidth="1"/>
    <col min="14023" max="14080" width="11.42578125" style="933"/>
    <col min="14081" max="14081" width="1.28515625" style="933" customWidth="1"/>
    <col min="14082" max="14082" width="28.140625" style="933" customWidth="1"/>
    <col min="14083" max="14083" width="34.5703125" style="933" customWidth="1"/>
    <col min="14084" max="14084" width="16.28515625" style="933" customWidth="1"/>
    <col min="14085" max="14085" width="5.85546875" style="933" customWidth="1"/>
    <col min="14086" max="14086" width="47" style="933" customWidth="1"/>
    <col min="14087" max="14088" width="16.140625" style="933" customWidth="1"/>
    <col min="14089" max="14089" width="16.28515625" style="933" customWidth="1"/>
    <col min="14090" max="14090" width="15.7109375" style="933" customWidth="1"/>
    <col min="14091" max="14091" width="32" style="933" customWidth="1"/>
    <col min="14092" max="14187" width="11.42578125" style="933"/>
    <col min="14188" max="14188" width="11.42578125" style="933" customWidth="1"/>
    <col min="14189" max="14277" width="11.42578125" style="933"/>
    <col min="14278" max="14278" width="1.42578125" style="933" customWidth="1"/>
    <col min="14279" max="14336" width="11.42578125" style="933"/>
    <col min="14337" max="14337" width="1.28515625" style="933" customWidth="1"/>
    <col min="14338" max="14338" width="28.140625" style="933" customWidth="1"/>
    <col min="14339" max="14339" width="34.5703125" style="933" customWidth="1"/>
    <col min="14340" max="14340" width="16.28515625" style="933" customWidth="1"/>
    <col min="14341" max="14341" width="5.85546875" style="933" customWidth="1"/>
    <col min="14342" max="14342" width="47" style="933" customWidth="1"/>
    <col min="14343" max="14344" width="16.140625" style="933" customWidth="1"/>
    <col min="14345" max="14345" width="16.28515625" style="933" customWidth="1"/>
    <col min="14346" max="14346" width="15.7109375" style="933" customWidth="1"/>
    <col min="14347" max="14347" width="32" style="933" customWidth="1"/>
    <col min="14348" max="14443" width="11.42578125" style="933"/>
    <col min="14444" max="14444" width="11.42578125" style="933" customWidth="1"/>
    <col min="14445" max="14533" width="11.42578125" style="933"/>
    <col min="14534" max="14534" width="1.42578125" style="933" customWidth="1"/>
    <col min="14535" max="14592" width="11.42578125" style="933"/>
    <col min="14593" max="14593" width="1.28515625" style="933" customWidth="1"/>
    <col min="14594" max="14594" width="28.140625" style="933" customWidth="1"/>
    <col min="14595" max="14595" width="34.5703125" style="933" customWidth="1"/>
    <col min="14596" max="14596" width="16.28515625" style="933" customWidth="1"/>
    <col min="14597" max="14597" width="5.85546875" style="933" customWidth="1"/>
    <col min="14598" max="14598" width="47" style="933" customWidth="1"/>
    <col min="14599" max="14600" width="16.140625" style="933" customWidth="1"/>
    <col min="14601" max="14601" width="16.28515625" style="933" customWidth="1"/>
    <col min="14602" max="14602" width="15.7109375" style="933" customWidth="1"/>
    <col min="14603" max="14603" width="32" style="933" customWidth="1"/>
    <col min="14604" max="14699" width="11.42578125" style="933"/>
    <col min="14700" max="14700" width="11.42578125" style="933" customWidth="1"/>
    <col min="14701" max="14789" width="11.42578125" style="933"/>
    <col min="14790" max="14790" width="1.42578125" style="933" customWidth="1"/>
    <col min="14791" max="14848" width="11.42578125" style="933"/>
    <col min="14849" max="14849" width="1.28515625" style="933" customWidth="1"/>
    <col min="14850" max="14850" width="28.140625" style="933" customWidth="1"/>
    <col min="14851" max="14851" width="34.5703125" style="933" customWidth="1"/>
    <col min="14852" max="14852" width="16.28515625" style="933" customWidth="1"/>
    <col min="14853" max="14853" width="5.85546875" style="933" customWidth="1"/>
    <col min="14854" max="14854" width="47" style="933" customWidth="1"/>
    <col min="14855" max="14856" width="16.140625" style="933" customWidth="1"/>
    <col min="14857" max="14857" width="16.28515625" style="933" customWidth="1"/>
    <col min="14858" max="14858" width="15.7109375" style="933" customWidth="1"/>
    <col min="14859" max="14859" width="32" style="933" customWidth="1"/>
    <col min="14860" max="14955" width="11.42578125" style="933"/>
    <col min="14956" max="14956" width="11.42578125" style="933" customWidth="1"/>
    <col min="14957" max="15045" width="11.42578125" style="933"/>
    <col min="15046" max="15046" width="1.42578125" style="933" customWidth="1"/>
    <col min="15047" max="15104" width="11.42578125" style="933"/>
    <col min="15105" max="15105" width="1.28515625" style="933" customWidth="1"/>
    <col min="15106" max="15106" width="28.140625" style="933" customWidth="1"/>
    <col min="15107" max="15107" width="34.5703125" style="933" customWidth="1"/>
    <col min="15108" max="15108" width="16.28515625" style="933" customWidth="1"/>
    <col min="15109" max="15109" width="5.85546875" style="933" customWidth="1"/>
    <col min="15110" max="15110" width="47" style="933" customWidth="1"/>
    <col min="15111" max="15112" width="16.140625" style="933" customWidth="1"/>
    <col min="15113" max="15113" width="16.28515625" style="933" customWidth="1"/>
    <col min="15114" max="15114" width="15.7109375" style="933" customWidth="1"/>
    <col min="15115" max="15115" width="32" style="933" customWidth="1"/>
    <col min="15116" max="15211" width="11.42578125" style="933"/>
    <col min="15212" max="15212" width="11.42578125" style="933" customWidth="1"/>
    <col min="15213" max="15301" width="11.42578125" style="933"/>
    <col min="15302" max="15302" width="1.42578125" style="933" customWidth="1"/>
    <col min="15303" max="15360" width="11.42578125" style="933"/>
    <col min="15361" max="15361" width="1.28515625" style="933" customWidth="1"/>
    <col min="15362" max="15362" width="28.140625" style="933" customWidth="1"/>
    <col min="15363" max="15363" width="34.5703125" style="933" customWidth="1"/>
    <col min="15364" max="15364" width="16.28515625" style="933" customWidth="1"/>
    <col min="15365" max="15365" width="5.85546875" style="933" customWidth="1"/>
    <col min="15366" max="15366" width="47" style="933" customWidth="1"/>
    <col min="15367" max="15368" width="16.140625" style="933" customWidth="1"/>
    <col min="15369" max="15369" width="16.28515625" style="933" customWidth="1"/>
    <col min="15370" max="15370" width="15.7109375" style="933" customWidth="1"/>
    <col min="15371" max="15371" width="32" style="933" customWidth="1"/>
    <col min="15372" max="15467" width="11.42578125" style="933"/>
    <col min="15468" max="15468" width="11.42578125" style="933" customWidth="1"/>
    <col min="15469" max="15557" width="11.42578125" style="933"/>
    <col min="15558" max="15558" width="1.42578125" style="933" customWidth="1"/>
    <col min="15559" max="15616" width="11.42578125" style="933"/>
    <col min="15617" max="15617" width="1.28515625" style="933" customWidth="1"/>
    <col min="15618" max="15618" width="28.140625" style="933" customWidth="1"/>
    <col min="15619" max="15619" width="34.5703125" style="933" customWidth="1"/>
    <col min="15620" max="15620" width="16.28515625" style="933" customWidth="1"/>
    <col min="15621" max="15621" width="5.85546875" style="933" customWidth="1"/>
    <col min="15622" max="15622" width="47" style="933" customWidth="1"/>
    <col min="15623" max="15624" width="16.140625" style="933" customWidth="1"/>
    <col min="15625" max="15625" width="16.28515625" style="933" customWidth="1"/>
    <col min="15626" max="15626" width="15.7109375" style="933" customWidth="1"/>
    <col min="15627" max="15627" width="32" style="933" customWidth="1"/>
    <col min="15628" max="15723" width="11.42578125" style="933"/>
    <col min="15724" max="15724" width="11.42578125" style="933" customWidth="1"/>
    <col min="15725" max="15813" width="11.42578125" style="933"/>
    <col min="15814" max="15814" width="1.42578125" style="933" customWidth="1"/>
    <col min="15815" max="15872" width="11.42578125" style="933"/>
    <col min="15873" max="15873" width="1.28515625" style="933" customWidth="1"/>
    <col min="15874" max="15874" width="28.140625" style="933" customWidth="1"/>
    <col min="15875" max="15875" width="34.5703125" style="933" customWidth="1"/>
    <col min="15876" max="15876" width="16.28515625" style="933" customWidth="1"/>
    <col min="15877" max="15877" width="5.85546875" style="933" customWidth="1"/>
    <col min="15878" max="15878" width="47" style="933" customWidth="1"/>
    <col min="15879" max="15880" width="16.140625" style="933" customWidth="1"/>
    <col min="15881" max="15881" width="16.28515625" style="933" customWidth="1"/>
    <col min="15882" max="15882" width="15.7109375" style="933" customWidth="1"/>
    <col min="15883" max="15883" width="32" style="933" customWidth="1"/>
    <col min="15884" max="15979" width="11.42578125" style="933"/>
    <col min="15980" max="15980" width="11.42578125" style="933" customWidth="1"/>
    <col min="15981" max="16069" width="11.42578125" style="933"/>
    <col min="16070" max="16070" width="1.42578125" style="933" customWidth="1"/>
    <col min="16071" max="16128" width="11.42578125" style="933"/>
    <col min="16129" max="16129" width="1.28515625" style="933" customWidth="1"/>
    <col min="16130" max="16130" width="28.140625" style="933" customWidth="1"/>
    <col min="16131" max="16131" width="34.5703125" style="933" customWidth="1"/>
    <col min="16132" max="16132" width="16.28515625" style="933" customWidth="1"/>
    <col min="16133" max="16133" width="5.85546875" style="933" customWidth="1"/>
    <col min="16134" max="16134" width="47" style="933" customWidth="1"/>
    <col min="16135" max="16136" width="16.140625" style="933" customWidth="1"/>
    <col min="16137" max="16137" width="16.28515625" style="933" customWidth="1"/>
    <col min="16138" max="16138" width="15.7109375" style="933" customWidth="1"/>
    <col min="16139" max="16139" width="32" style="933" customWidth="1"/>
    <col min="16140" max="16235" width="11.42578125" style="933"/>
    <col min="16236" max="16236" width="11.42578125" style="933" customWidth="1"/>
    <col min="16237" max="16325" width="11.42578125" style="933"/>
    <col min="16326" max="16326" width="1.42578125" style="933" customWidth="1"/>
    <col min="16327" max="16384" width="11.42578125" style="933"/>
  </cols>
  <sheetData>
    <row r="1" spans="2:11" ht="13.5" thickBot="1" x14ac:dyDescent="0.25"/>
    <row r="2" spans="2:11" ht="23.25" customHeight="1" thickBot="1" x14ac:dyDescent="0.25">
      <c r="B2" s="618"/>
      <c r="C2" s="621" t="s">
        <v>126</v>
      </c>
      <c r="D2" s="622"/>
      <c r="E2" s="622"/>
      <c r="F2" s="622"/>
      <c r="G2" s="622"/>
      <c r="H2" s="622"/>
      <c r="I2" s="622"/>
      <c r="J2" s="623"/>
    </row>
    <row r="3" spans="2:11" ht="18" customHeight="1" thickBot="1" x14ac:dyDescent="0.25">
      <c r="B3" s="619"/>
      <c r="C3" s="624" t="s">
        <v>18</v>
      </c>
      <c r="D3" s="625"/>
      <c r="E3" s="625"/>
      <c r="F3" s="625"/>
      <c r="G3" s="625"/>
      <c r="H3" s="625"/>
      <c r="I3" s="625"/>
      <c r="J3" s="626"/>
    </row>
    <row r="4" spans="2:11" ht="18" customHeight="1" thickBot="1" x14ac:dyDescent="0.25">
      <c r="B4" s="619"/>
      <c r="C4" s="624" t="s">
        <v>106</v>
      </c>
      <c r="D4" s="625"/>
      <c r="E4" s="625"/>
      <c r="F4" s="625"/>
      <c r="G4" s="625"/>
      <c r="H4" s="625"/>
      <c r="I4" s="625"/>
      <c r="J4" s="626"/>
    </row>
    <row r="5" spans="2:11" ht="18" customHeight="1" thickBot="1" x14ac:dyDescent="0.25">
      <c r="B5" s="620"/>
      <c r="C5" s="624" t="s">
        <v>107</v>
      </c>
      <c r="D5" s="625"/>
      <c r="E5" s="625"/>
      <c r="F5" s="625"/>
      <c r="G5" s="625"/>
      <c r="H5" s="934" t="s">
        <v>103</v>
      </c>
      <c r="I5" s="935"/>
      <c r="J5" s="936"/>
    </row>
    <row r="6" spans="2:11" ht="18" customHeight="1" thickBot="1" x14ac:dyDescent="0.25">
      <c r="B6" s="12"/>
      <c r="C6" s="13"/>
      <c r="D6" s="13"/>
      <c r="E6" s="13"/>
      <c r="F6" s="13"/>
      <c r="G6" s="13"/>
      <c r="H6" s="13"/>
      <c r="I6" s="13"/>
      <c r="J6" s="937"/>
    </row>
    <row r="7" spans="2:11" ht="51.75" customHeight="1" thickBot="1" x14ac:dyDescent="0.25">
      <c r="B7" s="938" t="s">
        <v>108</v>
      </c>
      <c r="C7" s="939" t="s">
        <v>433</v>
      </c>
      <c r="D7" s="940"/>
      <c r="E7" s="941"/>
      <c r="F7" s="942"/>
      <c r="G7" s="13"/>
      <c r="H7" s="13"/>
      <c r="I7" s="13"/>
      <c r="J7" s="937"/>
    </row>
    <row r="8" spans="2:11" ht="32.25" customHeight="1" thickBot="1" x14ac:dyDescent="0.25">
      <c r="B8" s="943" t="s">
        <v>109</v>
      </c>
      <c r="C8" s="939" t="s">
        <v>448</v>
      </c>
      <c r="D8" s="944"/>
      <c r="E8" s="945"/>
      <c r="F8" s="942"/>
      <c r="G8" s="13"/>
      <c r="H8" s="13"/>
      <c r="I8" s="13"/>
      <c r="J8" s="937"/>
    </row>
    <row r="9" spans="2:11" ht="32.25" customHeight="1" thickBot="1" x14ac:dyDescent="0.25">
      <c r="B9" s="943" t="s">
        <v>110</v>
      </c>
      <c r="C9" s="939" t="s">
        <v>448</v>
      </c>
      <c r="D9" s="944"/>
      <c r="E9" s="945"/>
      <c r="F9" s="946"/>
      <c r="G9" s="13"/>
      <c r="H9" s="13"/>
      <c r="I9" s="13"/>
      <c r="J9" s="937"/>
    </row>
    <row r="10" spans="2:11" ht="33.75" customHeight="1" thickBot="1" x14ac:dyDescent="0.25">
      <c r="B10" s="943" t="s">
        <v>111</v>
      </c>
      <c r="C10" s="939" t="s">
        <v>429</v>
      </c>
      <c r="D10" s="944"/>
      <c r="E10" s="945"/>
      <c r="F10" s="942"/>
      <c r="G10" s="13"/>
      <c r="H10" s="13"/>
      <c r="I10" s="13"/>
      <c r="J10" s="937"/>
    </row>
    <row r="11" spans="2:11" ht="33.75" customHeight="1" thickBot="1" x14ac:dyDescent="0.25">
      <c r="B11" s="943" t="s">
        <v>112</v>
      </c>
      <c r="C11" s="939" t="s">
        <v>419</v>
      </c>
      <c r="D11" s="944"/>
      <c r="E11" s="945"/>
      <c r="F11" s="942"/>
      <c r="G11" s="13"/>
      <c r="H11" s="13"/>
      <c r="I11" s="13"/>
      <c r="J11" s="937"/>
    </row>
    <row r="13" spans="2:11" ht="26.25" customHeight="1" x14ac:dyDescent="0.2">
      <c r="B13" s="947" t="s">
        <v>463</v>
      </c>
      <c r="C13" s="948"/>
      <c r="D13" s="948"/>
      <c r="E13" s="948"/>
      <c r="F13" s="948"/>
      <c r="G13" s="948"/>
      <c r="H13" s="949"/>
      <c r="I13" s="950" t="s">
        <v>113</v>
      </c>
      <c r="J13" s="951"/>
      <c r="K13" s="951"/>
    </row>
    <row r="14" spans="2:11" s="954" customFormat="1" ht="56.25" customHeight="1" x14ac:dyDescent="0.25">
      <c r="B14" s="952" t="s">
        <v>114</v>
      </c>
      <c r="C14" s="952" t="s">
        <v>115</v>
      </c>
      <c r="D14" s="952" t="s">
        <v>116</v>
      </c>
      <c r="E14" s="952" t="s">
        <v>117</v>
      </c>
      <c r="F14" s="952" t="s">
        <v>118</v>
      </c>
      <c r="G14" s="952" t="s">
        <v>119</v>
      </c>
      <c r="H14" s="952" t="s">
        <v>120</v>
      </c>
      <c r="I14" s="953" t="s">
        <v>121</v>
      </c>
      <c r="J14" s="953" t="s">
        <v>122</v>
      </c>
      <c r="K14" s="953" t="s">
        <v>123</v>
      </c>
    </row>
    <row r="15" spans="2:11" ht="70.5" customHeight="1" x14ac:dyDescent="0.2">
      <c r="B15" s="955">
        <v>1</v>
      </c>
      <c r="C15" s="956" t="s">
        <v>517</v>
      </c>
      <c r="D15" s="957">
        <v>0.4</v>
      </c>
      <c r="E15" s="958">
        <v>1</v>
      </c>
      <c r="F15" s="959" t="s">
        <v>451</v>
      </c>
      <c r="G15" s="960">
        <v>0.4</v>
      </c>
      <c r="H15" s="961">
        <v>43555</v>
      </c>
      <c r="I15" s="962">
        <v>0.4</v>
      </c>
      <c r="J15" s="963">
        <v>43555</v>
      </c>
      <c r="K15" s="964" t="s">
        <v>524</v>
      </c>
    </row>
    <row r="16" spans="2:11" ht="70.5" customHeight="1" x14ac:dyDescent="0.2">
      <c r="B16" s="955"/>
      <c r="C16" s="956"/>
      <c r="D16" s="957">
        <v>0.57999999999999996</v>
      </c>
      <c r="E16" s="958">
        <v>2</v>
      </c>
      <c r="F16" s="959" t="s">
        <v>452</v>
      </c>
      <c r="G16" s="960">
        <v>0.57999999999999996</v>
      </c>
      <c r="H16" s="961">
        <v>43617</v>
      </c>
      <c r="I16" s="962">
        <v>0.57999999999999996</v>
      </c>
      <c r="J16" s="963">
        <v>43617</v>
      </c>
      <c r="K16" s="964" t="s">
        <v>529</v>
      </c>
    </row>
    <row r="17" spans="2:11" ht="92.25" customHeight="1" x14ac:dyDescent="0.2">
      <c r="B17" s="955"/>
      <c r="C17" s="956"/>
      <c r="D17" s="957">
        <v>0.02</v>
      </c>
      <c r="E17" s="958">
        <v>3</v>
      </c>
      <c r="F17" s="959" t="s">
        <v>507</v>
      </c>
      <c r="G17" s="960">
        <v>0.02</v>
      </c>
      <c r="H17" s="961">
        <v>43800</v>
      </c>
      <c r="I17" s="962">
        <v>0.02</v>
      </c>
      <c r="J17" s="963">
        <v>43800</v>
      </c>
      <c r="K17" s="964" t="s">
        <v>551</v>
      </c>
    </row>
    <row r="18" spans="2:11" s="972" customFormat="1" ht="21.75" customHeight="1" x14ac:dyDescent="0.25">
      <c r="B18" s="965" t="s">
        <v>124</v>
      </c>
      <c r="C18" s="966"/>
      <c r="D18" s="967">
        <f>SUM(D15:D17)</f>
        <v>1</v>
      </c>
      <c r="E18" s="968" t="s">
        <v>125</v>
      </c>
      <c r="F18" s="969"/>
      <c r="G18" s="967">
        <f>SUM(G15:G17)</f>
        <v>1</v>
      </c>
      <c r="H18" s="967"/>
      <c r="I18" s="970">
        <f>SUM(I15:I17)</f>
        <v>1</v>
      </c>
      <c r="J18" s="971"/>
      <c r="K18" s="971"/>
    </row>
  </sheetData>
  <sheetProtection selectLockedCells="1" selectUnlockedCells="1"/>
  <mergeCells count="17">
    <mergeCell ref="E18:F18"/>
    <mergeCell ref="I13:K13"/>
    <mergeCell ref="B13:H13"/>
    <mergeCell ref="B18:C18"/>
    <mergeCell ref="C7:E7"/>
    <mergeCell ref="C8:E8"/>
    <mergeCell ref="C9:E9"/>
    <mergeCell ref="C10:E10"/>
    <mergeCell ref="C11:E11"/>
    <mergeCell ref="C15:C17"/>
    <mergeCell ref="B15:B17"/>
    <mergeCell ref="B2:B5"/>
    <mergeCell ref="C2:J2"/>
    <mergeCell ref="C3:J3"/>
    <mergeCell ref="C4:J4"/>
    <mergeCell ref="C5:G5"/>
    <mergeCell ref="H5:J5"/>
  </mergeCells>
  <pageMargins left="1" right="1" top="1" bottom="1" header="0.5" footer="0.5"/>
  <pageSetup scale="4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U67"/>
  <sheetViews>
    <sheetView topLeftCell="A25" zoomScale="90" zoomScaleNormal="90" zoomScaleSheetLayoutView="100" zoomScalePageLayoutView="70" workbookViewId="0">
      <selection activeCell="J10" sqref="J10"/>
    </sheetView>
  </sheetViews>
  <sheetFormatPr baseColWidth="10" defaultRowHeight="12" x14ac:dyDescent="0.2"/>
  <cols>
    <col min="1" max="1" width="1" style="31" customWidth="1"/>
    <col min="2" max="2" width="25.42578125" style="290" customWidth="1"/>
    <col min="3" max="3" width="14.5703125" style="31" customWidth="1"/>
    <col min="4" max="4" width="20.140625" style="31" customWidth="1"/>
    <col min="5" max="5" width="16.42578125" style="31" customWidth="1"/>
    <col min="6" max="6" width="25" style="31" customWidth="1"/>
    <col min="7" max="7" width="22" style="291" customWidth="1"/>
    <col min="8" max="8" width="20.5703125" style="31" customWidth="1"/>
    <col min="9" max="9" width="22.42578125" style="31" customWidth="1"/>
    <col min="10" max="11" width="22.42578125" style="28" customWidth="1"/>
    <col min="12" max="21" width="11.42578125" style="28"/>
    <col min="22" max="16384" width="11.42578125" style="31"/>
  </cols>
  <sheetData>
    <row r="1" spans="2:21" ht="6" customHeight="1" x14ac:dyDescent="0.2"/>
    <row r="2" spans="2:21" ht="33.75" customHeight="1" x14ac:dyDescent="0.2">
      <c r="B2" s="631"/>
      <c r="C2" s="632" t="s">
        <v>487</v>
      </c>
      <c r="D2" s="632"/>
      <c r="E2" s="632"/>
      <c r="F2" s="632"/>
      <c r="G2" s="632"/>
      <c r="H2" s="632"/>
      <c r="I2" s="632"/>
      <c r="J2" s="322"/>
      <c r="L2" s="6" t="s">
        <v>35</v>
      </c>
      <c r="U2" s="31"/>
    </row>
    <row r="3" spans="2:21" ht="25.5" customHeight="1" x14ac:dyDescent="0.2">
      <c r="B3" s="631"/>
      <c r="C3" s="633" t="s">
        <v>18</v>
      </c>
      <c r="D3" s="633"/>
      <c r="E3" s="633"/>
      <c r="F3" s="633"/>
      <c r="G3" s="633"/>
      <c r="H3" s="633"/>
      <c r="I3" s="633"/>
      <c r="J3" s="322"/>
      <c r="L3" s="6" t="s">
        <v>30</v>
      </c>
      <c r="U3" s="31"/>
    </row>
    <row r="4" spans="2:21" ht="25.5" customHeight="1" x14ac:dyDescent="0.2">
      <c r="B4" s="631"/>
      <c r="C4" s="633" t="s">
        <v>0</v>
      </c>
      <c r="D4" s="633"/>
      <c r="E4" s="633"/>
      <c r="F4" s="633"/>
      <c r="G4" s="633"/>
      <c r="H4" s="633"/>
      <c r="I4" s="633"/>
      <c r="J4" s="322"/>
      <c r="L4" s="6" t="s">
        <v>36</v>
      </c>
      <c r="U4" s="31"/>
    </row>
    <row r="5" spans="2:21" ht="25.5" customHeight="1" x14ac:dyDescent="0.2">
      <c r="B5" s="631"/>
      <c r="C5" s="633" t="s">
        <v>38</v>
      </c>
      <c r="D5" s="633"/>
      <c r="E5" s="633"/>
      <c r="F5" s="633"/>
      <c r="G5" s="634" t="s">
        <v>103</v>
      </c>
      <c r="H5" s="634"/>
      <c r="I5" s="634"/>
      <c r="J5" s="322"/>
      <c r="L5" s="6" t="s">
        <v>31</v>
      </c>
      <c r="U5" s="31"/>
    </row>
    <row r="6" spans="2:21" ht="23.25" customHeight="1" x14ac:dyDescent="0.2">
      <c r="B6" s="635" t="s">
        <v>1</v>
      </c>
      <c r="C6" s="636"/>
      <c r="D6" s="636"/>
      <c r="E6" s="636"/>
      <c r="F6" s="636"/>
      <c r="G6" s="636"/>
      <c r="H6" s="636"/>
      <c r="I6" s="637"/>
      <c r="J6" s="323"/>
      <c r="K6" s="323"/>
    </row>
    <row r="7" spans="2:21" ht="24" customHeight="1" x14ac:dyDescent="0.2">
      <c r="B7" s="638" t="s">
        <v>37</v>
      </c>
      <c r="C7" s="639"/>
      <c r="D7" s="639"/>
      <c r="E7" s="639"/>
      <c r="F7" s="639"/>
      <c r="G7" s="639"/>
      <c r="H7" s="639"/>
      <c r="I7" s="640"/>
      <c r="J7" s="324"/>
      <c r="K7" s="324"/>
    </row>
    <row r="8" spans="2:21" ht="24" customHeight="1" x14ac:dyDescent="0.2">
      <c r="B8" s="565" t="s">
        <v>19</v>
      </c>
      <c r="C8" s="565"/>
      <c r="D8" s="565"/>
      <c r="E8" s="565"/>
      <c r="F8" s="565"/>
      <c r="G8" s="565"/>
      <c r="H8" s="565"/>
      <c r="I8" s="565"/>
      <c r="J8" s="324"/>
      <c r="K8" s="324"/>
      <c r="N8" s="274" t="s">
        <v>57</v>
      </c>
    </row>
    <row r="9" spans="2:21" ht="30.75" customHeight="1" x14ac:dyDescent="0.2">
      <c r="B9" s="304" t="s">
        <v>101</v>
      </c>
      <c r="C9" s="276">
        <v>2</v>
      </c>
      <c r="D9" s="607" t="s">
        <v>102</v>
      </c>
      <c r="E9" s="608"/>
      <c r="F9" s="543" t="s">
        <v>479</v>
      </c>
      <c r="G9" s="544"/>
      <c r="H9" s="544"/>
      <c r="I9" s="545"/>
      <c r="J9" s="325"/>
      <c r="K9" s="325"/>
      <c r="M9" s="6" t="s">
        <v>22</v>
      </c>
      <c r="N9" s="274" t="s">
        <v>58</v>
      </c>
    </row>
    <row r="10" spans="2:21" ht="30.75" customHeight="1" x14ac:dyDescent="0.2">
      <c r="B10" s="304" t="s">
        <v>41</v>
      </c>
      <c r="C10" s="315" t="s">
        <v>89</v>
      </c>
      <c r="D10" s="607" t="s">
        <v>40</v>
      </c>
      <c r="E10" s="608"/>
      <c r="F10" s="616" t="s">
        <v>449</v>
      </c>
      <c r="G10" s="617"/>
      <c r="H10" s="277" t="s">
        <v>46</v>
      </c>
      <c r="I10" s="326" t="s">
        <v>89</v>
      </c>
      <c r="J10" s="327"/>
      <c r="K10" s="327"/>
      <c r="M10" s="6" t="s">
        <v>23</v>
      </c>
      <c r="N10" s="274" t="s">
        <v>59</v>
      </c>
    </row>
    <row r="11" spans="2:21" ht="30.75" customHeight="1" x14ac:dyDescent="0.2">
      <c r="B11" s="275" t="s">
        <v>47</v>
      </c>
      <c r="C11" s="606" t="s">
        <v>421</v>
      </c>
      <c r="D11" s="606"/>
      <c r="E11" s="606"/>
      <c r="F11" s="606"/>
      <c r="G11" s="277" t="s">
        <v>48</v>
      </c>
      <c r="H11" s="614">
        <v>7544</v>
      </c>
      <c r="I11" s="615"/>
      <c r="J11" s="328"/>
      <c r="K11" s="328"/>
      <c r="M11" s="6" t="s">
        <v>24</v>
      </c>
      <c r="N11" s="274" t="s">
        <v>60</v>
      </c>
    </row>
    <row r="12" spans="2:21" ht="30.75" customHeight="1" x14ac:dyDescent="0.2">
      <c r="B12" s="275" t="s">
        <v>49</v>
      </c>
      <c r="C12" s="609" t="s">
        <v>22</v>
      </c>
      <c r="D12" s="609"/>
      <c r="E12" s="609"/>
      <c r="F12" s="609"/>
      <c r="G12" s="277" t="s">
        <v>50</v>
      </c>
      <c r="H12" s="612" t="s">
        <v>422</v>
      </c>
      <c r="I12" s="613"/>
      <c r="J12" s="329"/>
      <c r="K12" s="329"/>
      <c r="M12" s="7" t="s">
        <v>25</v>
      </c>
    </row>
    <row r="13" spans="2:21" ht="30.75" customHeight="1" x14ac:dyDescent="0.2">
      <c r="B13" s="275" t="s">
        <v>51</v>
      </c>
      <c r="C13" s="610" t="s">
        <v>97</v>
      </c>
      <c r="D13" s="610"/>
      <c r="E13" s="610"/>
      <c r="F13" s="610"/>
      <c r="G13" s="610"/>
      <c r="H13" s="610"/>
      <c r="I13" s="611"/>
      <c r="J13" s="330"/>
      <c r="K13" s="330"/>
      <c r="M13" s="7"/>
    </row>
    <row r="14" spans="2:21" ht="30.75" customHeight="1" x14ac:dyDescent="0.2">
      <c r="B14" s="275" t="s">
        <v>52</v>
      </c>
      <c r="C14" s="540" t="str">
        <f>+'Sección 1. Metas - Magnitud'!E15</f>
        <v>256 - Lograr un índice nivel medio de desarrollo institucional en el sector movilidad</v>
      </c>
      <c r="D14" s="541"/>
      <c r="E14" s="541"/>
      <c r="F14" s="541"/>
      <c r="G14" s="541"/>
      <c r="H14" s="541"/>
      <c r="I14" s="542"/>
      <c r="J14" s="327"/>
      <c r="K14" s="327"/>
      <c r="M14" s="7"/>
      <c r="N14" s="274" t="s">
        <v>88</v>
      </c>
    </row>
    <row r="15" spans="2:21" ht="30.75" customHeight="1" x14ac:dyDescent="0.2">
      <c r="B15" s="275" t="s">
        <v>53</v>
      </c>
      <c r="C15" s="641" t="s">
        <v>498</v>
      </c>
      <c r="D15" s="641"/>
      <c r="E15" s="641"/>
      <c r="F15" s="641"/>
      <c r="G15" s="277" t="s">
        <v>54</v>
      </c>
      <c r="H15" s="538" t="s">
        <v>32</v>
      </c>
      <c r="I15" s="539"/>
      <c r="J15" s="327"/>
      <c r="K15" s="327"/>
      <c r="M15" s="7" t="s">
        <v>26</v>
      </c>
      <c r="N15" s="274" t="s">
        <v>89</v>
      </c>
    </row>
    <row r="16" spans="2:21" ht="30.75" customHeight="1" x14ac:dyDescent="0.2">
      <c r="B16" s="275" t="s">
        <v>55</v>
      </c>
      <c r="C16" s="642" t="s">
        <v>423</v>
      </c>
      <c r="D16" s="643"/>
      <c r="E16" s="643"/>
      <c r="F16" s="643"/>
      <c r="G16" s="277" t="s">
        <v>56</v>
      </c>
      <c r="H16" s="538" t="s">
        <v>57</v>
      </c>
      <c r="I16" s="539"/>
      <c r="J16" s="327"/>
      <c r="K16" s="327"/>
      <c r="M16" s="7" t="s">
        <v>27</v>
      </c>
    </row>
    <row r="17" spans="2:14" ht="40.5" customHeight="1" x14ac:dyDescent="0.2">
      <c r="B17" s="275" t="s">
        <v>61</v>
      </c>
      <c r="C17" s="598" t="s">
        <v>499</v>
      </c>
      <c r="D17" s="598"/>
      <c r="E17" s="598"/>
      <c r="F17" s="598"/>
      <c r="G17" s="598"/>
      <c r="H17" s="598"/>
      <c r="I17" s="599"/>
      <c r="J17" s="330"/>
      <c r="K17" s="330"/>
      <c r="M17" s="7" t="s">
        <v>28</v>
      </c>
      <c r="N17" s="274" t="s">
        <v>90</v>
      </c>
    </row>
    <row r="18" spans="2:14" ht="30.75" customHeight="1" x14ac:dyDescent="0.2">
      <c r="B18" s="275" t="s">
        <v>62</v>
      </c>
      <c r="C18" s="600" t="s">
        <v>523</v>
      </c>
      <c r="D18" s="601"/>
      <c r="E18" s="601"/>
      <c r="F18" s="601"/>
      <c r="G18" s="601"/>
      <c r="H18" s="601"/>
      <c r="I18" s="602"/>
      <c r="J18" s="331"/>
      <c r="K18" s="331"/>
      <c r="M18" s="7" t="s">
        <v>29</v>
      </c>
      <c r="N18" s="274" t="s">
        <v>91</v>
      </c>
    </row>
    <row r="19" spans="2:14" ht="30.75" customHeight="1" x14ac:dyDescent="0.2">
      <c r="B19" s="275" t="s">
        <v>63</v>
      </c>
      <c r="C19" s="537" t="s">
        <v>506</v>
      </c>
      <c r="D19" s="537"/>
      <c r="E19" s="537"/>
      <c r="F19" s="537"/>
      <c r="G19" s="537"/>
      <c r="H19" s="537"/>
      <c r="I19" s="587"/>
      <c r="J19" s="332"/>
      <c r="K19" s="332"/>
      <c r="M19" s="7"/>
      <c r="N19" s="274" t="s">
        <v>92</v>
      </c>
    </row>
    <row r="20" spans="2:14" ht="30.75" customHeight="1" x14ac:dyDescent="0.2">
      <c r="B20" s="275" t="s">
        <v>64</v>
      </c>
      <c r="C20" s="644" t="s">
        <v>424</v>
      </c>
      <c r="D20" s="644"/>
      <c r="E20" s="644"/>
      <c r="F20" s="644"/>
      <c r="G20" s="644"/>
      <c r="H20" s="644"/>
      <c r="I20" s="645"/>
      <c r="J20" s="333"/>
      <c r="K20" s="333"/>
      <c r="M20" s="7" t="s">
        <v>32</v>
      </c>
      <c r="N20" s="274" t="s">
        <v>93</v>
      </c>
    </row>
    <row r="21" spans="2:14" ht="27.75" customHeight="1" x14ac:dyDescent="0.2">
      <c r="B21" s="535" t="s">
        <v>65</v>
      </c>
      <c r="C21" s="603" t="s">
        <v>42</v>
      </c>
      <c r="D21" s="603"/>
      <c r="E21" s="603"/>
      <c r="F21" s="604" t="s">
        <v>43</v>
      </c>
      <c r="G21" s="604"/>
      <c r="H21" s="604"/>
      <c r="I21" s="605"/>
      <c r="J21" s="334"/>
      <c r="K21" s="334"/>
      <c r="M21" s="7" t="s">
        <v>33</v>
      </c>
      <c r="N21" s="274" t="s">
        <v>94</v>
      </c>
    </row>
    <row r="22" spans="2:14" ht="27" customHeight="1" x14ac:dyDescent="0.2">
      <c r="B22" s="536"/>
      <c r="C22" s="595" t="s">
        <v>488</v>
      </c>
      <c r="D22" s="596"/>
      <c r="E22" s="597"/>
      <c r="F22" s="537" t="s">
        <v>489</v>
      </c>
      <c r="G22" s="537"/>
      <c r="H22" s="537"/>
      <c r="I22" s="587"/>
      <c r="J22" s="332"/>
      <c r="K22" s="332"/>
      <c r="M22" s="7" t="s">
        <v>34</v>
      </c>
      <c r="N22" s="274" t="s">
        <v>95</v>
      </c>
    </row>
    <row r="23" spans="2:14" ht="39.75" customHeight="1" x14ac:dyDescent="0.2">
      <c r="B23" s="275" t="s">
        <v>66</v>
      </c>
      <c r="C23" s="538" t="s">
        <v>424</v>
      </c>
      <c r="D23" s="538"/>
      <c r="E23" s="538"/>
      <c r="F23" s="538" t="s">
        <v>424</v>
      </c>
      <c r="G23" s="538"/>
      <c r="H23" s="538"/>
      <c r="I23" s="539"/>
      <c r="J23" s="327"/>
      <c r="K23" s="327"/>
      <c r="M23" s="7"/>
      <c r="N23" s="274" t="s">
        <v>96</v>
      </c>
    </row>
    <row r="24" spans="2:14" ht="44.25" customHeight="1" x14ac:dyDescent="0.2">
      <c r="B24" s="292" t="s">
        <v>67</v>
      </c>
      <c r="C24" s="549" t="s">
        <v>532</v>
      </c>
      <c r="D24" s="550"/>
      <c r="E24" s="551"/>
      <c r="F24" s="549" t="s">
        <v>534</v>
      </c>
      <c r="G24" s="550"/>
      <c r="H24" s="550"/>
      <c r="I24" s="552"/>
      <c r="J24" s="331"/>
      <c r="K24" s="331"/>
      <c r="M24" s="8"/>
      <c r="N24" s="274" t="s">
        <v>97</v>
      </c>
    </row>
    <row r="25" spans="2:14" ht="29.25" customHeight="1" x14ac:dyDescent="0.2">
      <c r="B25" s="292" t="s">
        <v>68</v>
      </c>
      <c r="C25" s="553">
        <v>43466</v>
      </c>
      <c r="D25" s="554"/>
      <c r="E25" s="554"/>
      <c r="F25" s="293" t="s">
        <v>99</v>
      </c>
      <c r="G25" s="571" t="s">
        <v>425</v>
      </c>
      <c r="H25" s="572"/>
      <c r="I25" s="573"/>
      <c r="J25" s="335"/>
      <c r="K25" s="335"/>
      <c r="M25" s="8"/>
    </row>
    <row r="26" spans="2:14" ht="27" customHeight="1" x14ac:dyDescent="0.2">
      <c r="B26" s="292" t="s">
        <v>98</v>
      </c>
      <c r="C26" s="553">
        <v>43830</v>
      </c>
      <c r="D26" s="554"/>
      <c r="E26" s="554"/>
      <c r="F26" s="293" t="s">
        <v>69</v>
      </c>
      <c r="G26" s="592">
        <v>1</v>
      </c>
      <c r="H26" s="593"/>
      <c r="I26" s="594"/>
      <c r="J26" s="336"/>
      <c r="K26" s="336"/>
      <c r="M26" s="8"/>
    </row>
    <row r="27" spans="2:14" ht="47.25" customHeight="1" x14ac:dyDescent="0.2">
      <c r="B27" s="294" t="s">
        <v>100</v>
      </c>
      <c r="C27" s="568" t="s">
        <v>28</v>
      </c>
      <c r="D27" s="569"/>
      <c r="E27" s="570"/>
      <c r="F27" s="295" t="s">
        <v>70</v>
      </c>
      <c r="G27" s="571" t="s">
        <v>425</v>
      </c>
      <c r="H27" s="572"/>
      <c r="I27" s="573"/>
      <c r="J27" s="334"/>
      <c r="K27" s="334"/>
      <c r="M27" s="8"/>
    </row>
    <row r="28" spans="2:14" ht="30" customHeight="1" x14ac:dyDescent="0.2">
      <c r="B28" s="526" t="s">
        <v>20</v>
      </c>
      <c r="C28" s="527"/>
      <c r="D28" s="527"/>
      <c r="E28" s="527"/>
      <c r="F28" s="527"/>
      <c r="G28" s="527"/>
      <c r="H28" s="527"/>
      <c r="I28" s="528"/>
      <c r="J28" s="324"/>
      <c r="K28" s="324"/>
      <c r="M28" s="8"/>
    </row>
    <row r="29" spans="2:14" ht="56.25" customHeight="1" x14ac:dyDescent="0.2">
      <c r="B29" s="296" t="s">
        <v>2</v>
      </c>
      <c r="C29" s="318" t="s">
        <v>71</v>
      </c>
      <c r="D29" s="318" t="s">
        <v>44</v>
      </c>
      <c r="E29" s="318" t="s">
        <v>72</v>
      </c>
      <c r="F29" s="318" t="s">
        <v>45</v>
      </c>
      <c r="G29" s="297" t="s">
        <v>13</v>
      </c>
      <c r="H29" s="297" t="s">
        <v>14</v>
      </c>
      <c r="I29" s="320" t="s">
        <v>15</v>
      </c>
      <c r="J29" s="332"/>
      <c r="K29" s="332"/>
      <c r="M29" s="8"/>
    </row>
    <row r="30" spans="2:14" ht="19.5" customHeight="1" x14ac:dyDescent="0.2">
      <c r="B30" s="298" t="s">
        <v>3</v>
      </c>
      <c r="C30" s="299">
        <v>0</v>
      </c>
      <c r="D30" s="300">
        <f>+C30</f>
        <v>0</v>
      </c>
      <c r="E30" s="252">
        <v>0</v>
      </c>
      <c r="F30" s="249">
        <f>+E30</f>
        <v>0</v>
      </c>
      <c r="G30" s="301" t="e">
        <f>+C30/E30</f>
        <v>#DIV/0!</v>
      </c>
      <c r="H30" s="302" t="e">
        <f>+D30/F30</f>
        <v>#DIV/0!</v>
      </c>
      <c r="I30" s="303">
        <f>+D30/$G$26</f>
        <v>0</v>
      </c>
      <c r="J30" s="337"/>
      <c r="K30" s="337"/>
      <c r="M30" s="8"/>
    </row>
    <row r="31" spans="2:14" ht="19.5" customHeight="1" x14ac:dyDescent="0.2">
      <c r="B31" s="298" t="s">
        <v>4</v>
      </c>
      <c r="C31" s="299">
        <v>0</v>
      </c>
      <c r="D31" s="300">
        <f>+D30+C31</f>
        <v>0</v>
      </c>
      <c r="E31" s="252">
        <v>0</v>
      </c>
      <c r="F31" s="249">
        <f>+E31+F30</f>
        <v>0</v>
      </c>
      <c r="G31" s="301" t="e">
        <f t="shared" ref="G31:G41" si="0">+C31/E31</f>
        <v>#DIV/0!</v>
      </c>
      <c r="H31" s="302" t="e">
        <f t="shared" ref="H31:H41" si="1">+D31/F31</f>
        <v>#DIV/0!</v>
      </c>
      <c r="I31" s="303">
        <f t="shared" ref="I31:I41" si="2">+D31/$G$26</f>
        <v>0</v>
      </c>
      <c r="J31" s="337"/>
      <c r="K31" s="337"/>
      <c r="M31" s="8"/>
    </row>
    <row r="32" spans="2:14" ht="19.5" customHeight="1" x14ac:dyDescent="0.2">
      <c r="B32" s="298" t="s">
        <v>5</v>
      </c>
      <c r="C32" s="299">
        <v>0.65</v>
      </c>
      <c r="D32" s="300">
        <f t="shared" ref="D32:D41" si="3">+D31+C32</f>
        <v>0.65</v>
      </c>
      <c r="E32" s="252">
        <v>0.4</v>
      </c>
      <c r="F32" s="249">
        <f t="shared" ref="F32:F41" si="4">+E32+F31</f>
        <v>0.4</v>
      </c>
      <c r="G32" s="301">
        <f t="shared" si="0"/>
        <v>1.625</v>
      </c>
      <c r="H32" s="302">
        <f t="shared" si="1"/>
        <v>1.625</v>
      </c>
      <c r="I32" s="303">
        <f t="shared" si="2"/>
        <v>0.65</v>
      </c>
      <c r="J32" s="337"/>
      <c r="K32" s="337"/>
      <c r="M32" s="8"/>
    </row>
    <row r="33" spans="2:11" ht="19.5" customHeight="1" x14ac:dyDescent="0.2">
      <c r="B33" s="298" t="s">
        <v>6</v>
      </c>
      <c r="C33" s="299">
        <v>0</v>
      </c>
      <c r="D33" s="300">
        <f t="shared" si="3"/>
        <v>0.65</v>
      </c>
      <c r="E33" s="252">
        <v>0</v>
      </c>
      <c r="F33" s="249">
        <f t="shared" si="4"/>
        <v>0.4</v>
      </c>
      <c r="G33" s="301" t="e">
        <f t="shared" si="0"/>
        <v>#DIV/0!</v>
      </c>
      <c r="H33" s="302">
        <f t="shared" si="1"/>
        <v>1.625</v>
      </c>
      <c r="I33" s="303">
        <f t="shared" si="2"/>
        <v>0.65</v>
      </c>
      <c r="J33" s="337"/>
      <c r="K33" s="337"/>
    </row>
    <row r="34" spans="2:11" ht="19.5" customHeight="1" x14ac:dyDescent="0.2">
      <c r="B34" s="298" t="s">
        <v>7</v>
      </c>
      <c r="C34" s="299">
        <v>0</v>
      </c>
      <c r="D34" s="300">
        <f t="shared" si="3"/>
        <v>0.65</v>
      </c>
      <c r="E34" s="252">
        <v>0</v>
      </c>
      <c r="F34" s="249">
        <f t="shared" si="4"/>
        <v>0.4</v>
      </c>
      <c r="G34" s="301" t="e">
        <f t="shared" si="0"/>
        <v>#DIV/0!</v>
      </c>
      <c r="H34" s="302">
        <f t="shared" si="1"/>
        <v>1.625</v>
      </c>
      <c r="I34" s="303">
        <f t="shared" si="2"/>
        <v>0.65</v>
      </c>
      <c r="J34" s="337"/>
      <c r="K34" s="337"/>
    </row>
    <row r="35" spans="2:11" ht="19.5" customHeight="1" x14ac:dyDescent="0.2">
      <c r="B35" s="298" t="s">
        <v>8</v>
      </c>
      <c r="C35" s="299">
        <v>0.33</v>
      </c>
      <c r="D35" s="300">
        <f t="shared" si="3"/>
        <v>0.98</v>
      </c>
      <c r="E35" s="252">
        <v>0.57999999999999996</v>
      </c>
      <c r="F35" s="249">
        <f t="shared" si="4"/>
        <v>0.98</v>
      </c>
      <c r="G35" s="301">
        <f t="shared" si="0"/>
        <v>0.56896551724137934</v>
      </c>
      <c r="H35" s="302">
        <f t="shared" si="1"/>
        <v>1</v>
      </c>
      <c r="I35" s="303">
        <f t="shared" si="2"/>
        <v>0.98</v>
      </c>
      <c r="J35" s="337"/>
      <c r="K35" s="337"/>
    </row>
    <row r="36" spans="2:11" ht="19.5" customHeight="1" x14ac:dyDescent="0.2">
      <c r="B36" s="298" t="s">
        <v>9</v>
      </c>
      <c r="C36" s="299">
        <v>0</v>
      </c>
      <c r="D36" s="300">
        <f t="shared" si="3"/>
        <v>0.98</v>
      </c>
      <c r="E36" s="252">
        <v>0</v>
      </c>
      <c r="F36" s="249">
        <f t="shared" si="4"/>
        <v>0.98</v>
      </c>
      <c r="G36" s="301" t="e">
        <f t="shared" si="0"/>
        <v>#DIV/0!</v>
      </c>
      <c r="H36" s="302">
        <f t="shared" si="1"/>
        <v>1</v>
      </c>
      <c r="I36" s="303">
        <f t="shared" si="2"/>
        <v>0.98</v>
      </c>
      <c r="J36" s="337"/>
      <c r="K36" s="337"/>
    </row>
    <row r="37" spans="2:11" ht="19.5" customHeight="1" x14ac:dyDescent="0.2">
      <c r="B37" s="298" t="s">
        <v>10</v>
      </c>
      <c r="C37" s="299">
        <v>0</v>
      </c>
      <c r="D37" s="300">
        <f t="shared" si="3"/>
        <v>0.98</v>
      </c>
      <c r="E37" s="252">
        <v>0</v>
      </c>
      <c r="F37" s="249">
        <f t="shared" si="4"/>
        <v>0.98</v>
      </c>
      <c r="G37" s="301" t="e">
        <f t="shared" si="0"/>
        <v>#DIV/0!</v>
      </c>
      <c r="H37" s="302">
        <f t="shared" si="1"/>
        <v>1</v>
      </c>
      <c r="I37" s="303">
        <f t="shared" si="2"/>
        <v>0.98</v>
      </c>
      <c r="J37" s="337"/>
      <c r="K37" s="337"/>
    </row>
    <row r="38" spans="2:11" ht="19.5" customHeight="1" x14ac:dyDescent="0.2">
      <c r="B38" s="298" t="s">
        <v>11</v>
      </c>
      <c r="C38" s="299">
        <v>0</v>
      </c>
      <c r="D38" s="300">
        <f t="shared" si="3"/>
        <v>0.98</v>
      </c>
      <c r="E38" s="252">
        <v>0</v>
      </c>
      <c r="F38" s="249">
        <f t="shared" si="4"/>
        <v>0.98</v>
      </c>
      <c r="G38" s="301" t="e">
        <f t="shared" si="0"/>
        <v>#DIV/0!</v>
      </c>
      <c r="H38" s="302">
        <f t="shared" si="1"/>
        <v>1</v>
      </c>
      <c r="I38" s="303">
        <f t="shared" si="2"/>
        <v>0.98</v>
      </c>
      <c r="J38" s="337"/>
      <c r="K38" s="337"/>
    </row>
    <row r="39" spans="2:11" ht="19.5" customHeight="1" x14ac:dyDescent="0.2">
      <c r="B39" s="298" t="s">
        <v>12</v>
      </c>
      <c r="C39" s="299">
        <v>0</v>
      </c>
      <c r="D39" s="300">
        <f t="shared" si="3"/>
        <v>0.98</v>
      </c>
      <c r="E39" s="252">
        <v>0</v>
      </c>
      <c r="F39" s="249">
        <f t="shared" si="4"/>
        <v>0.98</v>
      </c>
      <c r="G39" s="301" t="e">
        <f t="shared" si="0"/>
        <v>#DIV/0!</v>
      </c>
      <c r="H39" s="302">
        <f t="shared" si="1"/>
        <v>1</v>
      </c>
      <c r="I39" s="303">
        <f t="shared" si="2"/>
        <v>0.98</v>
      </c>
      <c r="J39" s="337"/>
      <c r="K39" s="337"/>
    </row>
    <row r="40" spans="2:11" ht="19.5" customHeight="1" x14ac:dyDescent="0.2">
      <c r="B40" s="298" t="s">
        <v>16</v>
      </c>
      <c r="C40" s="299">
        <v>0</v>
      </c>
      <c r="D40" s="300">
        <f t="shared" si="3"/>
        <v>0.98</v>
      </c>
      <c r="E40" s="252">
        <v>0</v>
      </c>
      <c r="F40" s="249">
        <f t="shared" si="4"/>
        <v>0.98</v>
      </c>
      <c r="G40" s="301" t="e">
        <f t="shared" si="0"/>
        <v>#DIV/0!</v>
      </c>
      <c r="H40" s="302">
        <f t="shared" si="1"/>
        <v>1</v>
      </c>
      <c r="I40" s="303">
        <f t="shared" si="2"/>
        <v>0.98</v>
      </c>
      <c r="J40" s="337"/>
      <c r="K40" s="337"/>
    </row>
    <row r="41" spans="2:11" ht="19.5" customHeight="1" x14ac:dyDescent="0.2">
      <c r="B41" s="298" t="s">
        <v>17</v>
      </c>
      <c r="C41" s="299">
        <v>0.02</v>
      </c>
      <c r="D41" s="300">
        <f t="shared" si="3"/>
        <v>1</v>
      </c>
      <c r="E41" s="252">
        <v>0.02</v>
      </c>
      <c r="F41" s="249">
        <f t="shared" si="4"/>
        <v>1</v>
      </c>
      <c r="G41" s="301">
        <f t="shared" si="0"/>
        <v>1</v>
      </c>
      <c r="H41" s="302">
        <f t="shared" si="1"/>
        <v>1</v>
      </c>
      <c r="I41" s="303">
        <f t="shared" si="2"/>
        <v>1</v>
      </c>
      <c r="J41" s="337"/>
      <c r="K41" s="337"/>
    </row>
    <row r="42" spans="2:11" ht="54" customHeight="1" x14ac:dyDescent="0.2">
      <c r="B42" s="319" t="s">
        <v>73</v>
      </c>
      <c r="C42" s="574" t="s">
        <v>562</v>
      </c>
      <c r="D42" s="574"/>
      <c r="E42" s="574"/>
      <c r="F42" s="574"/>
      <c r="G42" s="574"/>
      <c r="H42" s="574"/>
      <c r="I42" s="574"/>
      <c r="J42" s="338"/>
      <c r="K42" s="338"/>
    </row>
    <row r="43" spans="2:11" ht="29.25" customHeight="1" x14ac:dyDescent="0.2">
      <c r="B43" s="527" t="s">
        <v>21</v>
      </c>
      <c r="C43" s="527"/>
      <c r="D43" s="527"/>
      <c r="E43" s="527"/>
      <c r="F43" s="527"/>
      <c r="G43" s="527"/>
      <c r="H43" s="527"/>
      <c r="I43" s="527"/>
      <c r="J43" s="324"/>
      <c r="K43" s="324"/>
    </row>
    <row r="44" spans="2:11" ht="39.75" customHeight="1" x14ac:dyDescent="0.2">
      <c r="B44" s="646"/>
      <c r="C44" s="556"/>
      <c r="D44" s="556"/>
      <c r="E44" s="556"/>
      <c r="F44" s="556"/>
      <c r="G44" s="556"/>
      <c r="H44" s="556"/>
      <c r="I44" s="647"/>
      <c r="J44" s="324"/>
      <c r="K44" s="324"/>
    </row>
    <row r="45" spans="2:11" ht="39.75" customHeight="1" x14ac:dyDescent="0.2">
      <c r="B45" s="648"/>
      <c r="C45" s="559"/>
      <c r="D45" s="559"/>
      <c r="E45" s="559"/>
      <c r="F45" s="559"/>
      <c r="G45" s="559"/>
      <c r="H45" s="559"/>
      <c r="I45" s="649"/>
      <c r="J45" s="338"/>
      <c r="K45" s="338"/>
    </row>
    <row r="46" spans="2:11" ht="39.75" customHeight="1" x14ac:dyDescent="0.2">
      <c r="B46" s="648"/>
      <c r="C46" s="559"/>
      <c r="D46" s="559"/>
      <c r="E46" s="559"/>
      <c r="F46" s="559"/>
      <c r="G46" s="559"/>
      <c r="H46" s="559"/>
      <c r="I46" s="649"/>
      <c r="J46" s="338"/>
      <c r="K46" s="338"/>
    </row>
    <row r="47" spans="2:11" ht="39.75" customHeight="1" x14ac:dyDescent="0.2">
      <c r="B47" s="648"/>
      <c r="C47" s="559"/>
      <c r="D47" s="559"/>
      <c r="E47" s="559"/>
      <c r="F47" s="559"/>
      <c r="G47" s="559"/>
      <c r="H47" s="559"/>
      <c r="I47" s="649"/>
      <c r="J47" s="338"/>
      <c r="K47" s="338"/>
    </row>
    <row r="48" spans="2:11" ht="45" customHeight="1" x14ac:dyDescent="0.2">
      <c r="B48" s="650"/>
      <c r="C48" s="562"/>
      <c r="D48" s="562"/>
      <c r="E48" s="562"/>
      <c r="F48" s="562"/>
      <c r="G48" s="562"/>
      <c r="H48" s="562"/>
      <c r="I48" s="651"/>
      <c r="J48" s="323"/>
      <c r="K48" s="323"/>
    </row>
    <row r="49" spans="2:11" ht="34.5" customHeight="1" x14ac:dyDescent="0.2">
      <c r="B49" s="250" t="s">
        <v>74</v>
      </c>
      <c r="C49" s="529" t="s">
        <v>564</v>
      </c>
      <c r="D49" s="529"/>
      <c r="E49" s="529"/>
      <c r="F49" s="529"/>
      <c r="G49" s="529"/>
      <c r="H49" s="529"/>
      <c r="I49" s="529"/>
      <c r="J49" s="339"/>
      <c r="K49" s="339"/>
    </row>
    <row r="50" spans="2:11" ht="34.5" customHeight="1" x14ac:dyDescent="0.2">
      <c r="B50" s="250" t="s">
        <v>75</v>
      </c>
      <c r="C50" s="533" t="s">
        <v>500</v>
      </c>
      <c r="D50" s="533"/>
      <c r="E50" s="533"/>
      <c r="F50" s="533"/>
      <c r="G50" s="533"/>
      <c r="H50" s="533"/>
      <c r="I50" s="533"/>
      <c r="J50" s="339"/>
      <c r="K50" s="339"/>
    </row>
    <row r="51" spans="2:11" ht="34.5" customHeight="1" x14ac:dyDescent="0.2">
      <c r="B51" s="319" t="s">
        <v>76</v>
      </c>
      <c r="C51" s="652" t="s">
        <v>525</v>
      </c>
      <c r="D51" s="652"/>
      <c r="E51" s="652"/>
      <c r="F51" s="652"/>
      <c r="G51" s="652"/>
      <c r="H51" s="652"/>
      <c r="I51" s="652"/>
      <c r="J51" s="339"/>
      <c r="K51" s="339"/>
    </row>
    <row r="52" spans="2:11" ht="29.25" customHeight="1" x14ac:dyDescent="0.2">
      <c r="B52" s="565" t="s">
        <v>39</v>
      </c>
      <c r="C52" s="565"/>
      <c r="D52" s="565"/>
      <c r="E52" s="565"/>
      <c r="F52" s="565"/>
      <c r="G52" s="565"/>
      <c r="H52" s="565"/>
      <c r="I52" s="565"/>
      <c r="J52" s="339"/>
      <c r="K52" s="339"/>
    </row>
    <row r="53" spans="2:11" ht="33" customHeight="1" x14ac:dyDescent="0.2">
      <c r="B53" s="590" t="s">
        <v>77</v>
      </c>
      <c r="C53" s="317" t="s">
        <v>78</v>
      </c>
      <c r="D53" s="591" t="s">
        <v>79</v>
      </c>
      <c r="E53" s="591"/>
      <c r="F53" s="591"/>
      <c r="G53" s="591" t="s">
        <v>80</v>
      </c>
      <c r="H53" s="591"/>
      <c r="I53" s="591"/>
      <c r="J53" s="332"/>
      <c r="K53" s="332"/>
    </row>
    <row r="54" spans="2:11" ht="54.75" customHeight="1" x14ac:dyDescent="0.2">
      <c r="B54" s="590"/>
      <c r="C54" s="308">
        <v>43650</v>
      </c>
      <c r="D54" s="575" t="s">
        <v>536</v>
      </c>
      <c r="E54" s="575"/>
      <c r="F54" s="575"/>
      <c r="G54" s="567" t="s">
        <v>537</v>
      </c>
      <c r="H54" s="567"/>
      <c r="I54" s="567"/>
      <c r="J54" s="332"/>
      <c r="K54" s="332"/>
    </row>
    <row r="55" spans="2:11" ht="31.5" customHeight="1" x14ac:dyDescent="0.2">
      <c r="B55" s="316" t="s">
        <v>81</v>
      </c>
      <c r="C55" s="547" t="s">
        <v>535</v>
      </c>
      <c r="D55" s="547"/>
      <c r="E55" s="546" t="s">
        <v>82</v>
      </c>
      <c r="F55" s="546"/>
      <c r="G55" s="547" t="s">
        <v>432</v>
      </c>
      <c r="H55" s="547"/>
      <c r="I55" s="547"/>
      <c r="J55" s="327"/>
      <c r="K55" s="327"/>
    </row>
    <row r="56" spans="2:11" ht="31.5" customHeight="1" x14ac:dyDescent="0.2">
      <c r="B56" s="316" t="s">
        <v>83</v>
      </c>
      <c r="C56" s="575" t="s">
        <v>431</v>
      </c>
      <c r="D56" s="575"/>
      <c r="E56" s="590" t="s">
        <v>87</v>
      </c>
      <c r="F56" s="590"/>
      <c r="G56" s="547" t="s">
        <v>429</v>
      </c>
      <c r="H56" s="547"/>
      <c r="I56" s="547"/>
      <c r="J56" s="327"/>
      <c r="K56" s="327"/>
    </row>
    <row r="57" spans="2:11" ht="31.5" customHeight="1" x14ac:dyDescent="0.2">
      <c r="B57" s="316" t="s">
        <v>85</v>
      </c>
      <c r="C57" s="575"/>
      <c r="D57" s="575"/>
      <c r="E57" s="577" t="s">
        <v>84</v>
      </c>
      <c r="F57" s="578"/>
      <c r="G57" s="581"/>
      <c r="H57" s="582"/>
      <c r="I57" s="655"/>
      <c r="J57" s="340"/>
      <c r="K57" s="340"/>
    </row>
    <row r="58" spans="2:11" ht="31.5" customHeight="1" x14ac:dyDescent="0.2">
      <c r="B58" s="316" t="s">
        <v>86</v>
      </c>
      <c r="C58" s="575"/>
      <c r="D58" s="575"/>
      <c r="E58" s="653"/>
      <c r="F58" s="654"/>
      <c r="G58" s="656"/>
      <c r="H58" s="657"/>
      <c r="I58" s="658"/>
      <c r="J58" s="340"/>
      <c r="K58" s="340"/>
    </row>
    <row r="59" spans="2:11" hidden="1" x14ac:dyDescent="0.2">
      <c r="B59" s="31"/>
      <c r="D59" s="39"/>
      <c r="E59" s="39"/>
      <c r="F59" s="39"/>
      <c r="G59" s="39"/>
      <c r="H59" s="39"/>
      <c r="I59" s="248"/>
      <c r="J59" s="341"/>
      <c r="K59" s="341"/>
    </row>
    <row r="60" spans="2:11" hidden="1" x14ac:dyDescent="0.2">
      <c r="B60" s="284"/>
      <c r="C60" s="285"/>
      <c r="D60" s="285"/>
      <c r="E60" s="286"/>
      <c r="F60" s="286"/>
      <c r="G60" s="287"/>
      <c r="H60" s="288"/>
      <c r="I60" s="285"/>
      <c r="J60" s="342"/>
      <c r="K60" s="342"/>
    </row>
    <row r="61" spans="2:11" hidden="1" x14ac:dyDescent="0.2">
      <c r="B61" s="284"/>
      <c r="C61" s="285"/>
      <c r="D61" s="285"/>
      <c r="E61" s="286"/>
      <c r="F61" s="286"/>
      <c r="G61" s="287"/>
      <c r="H61" s="288"/>
      <c r="I61" s="285"/>
      <c r="J61" s="342"/>
      <c r="K61" s="342"/>
    </row>
    <row r="62" spans="2:11" hidden="1" x14ac:dyDescent="0.2">
      <c r="B62" s="284"/>
      <c r="C62" s="285"/>
      <c r="D62" s="285"/>
      <c r="E62" s="286"/>
      <c r="F62" s="286"/>
      <c r="G62" s="287"/>
      <c r="H62" s="288"/>
      <c r="I62" s="285"/>
      <c r="J62" s="342"/>
      <c r="K62" s="342"/>
    </row>
    <row r="63" spans="2:11" hidden="1" x14ac:dyDescent="0.2">
      <c r="B63" s="284"/>
      <c r="C63" s="285"/>
      <c r="D63" s="285"/>
      <c r="E63" s="286"/>
      <c r="F63" s="286"/>
      <c r="G63" s="287"/>
      <c r="H63" s="288"/>
      <c r="I63" s="285"/>
      <c r="J63" s="342"/>
      <c r="K63" s="342"/>
    </row>
    <row r="64" spans="2:11" hidden="1" x14ac:dyDescent="0.2">
      <c r="B64" s="284"/>
      <c r="C64" s="285"/>
      <c r="D64" s="285"/>
      <c r="E64" s="286"/>
      <c r="F64" s="286"/>
      <c r="G64" s="287"/>
      <c r="H64" s="288"/>
      <c r="I64" s="285"/>
      <c r="J64" s="342"/>
      <c r="K64" s="342"/>
    </row>
    <row r="65" spans="2:11" hidden="1" x14ac:dyDescent="0.2">
      <c r="B65" s="284"/>
      <c r="C65" s="285"/>
      <c r="D65" s="285"/>
      <c r="E65" s="286"/>
      <c r="F65" s="286"/>
      <c r="G65" s="287"/>
      <c r="H65" s="288"/>
      <c r="I65" s="285"/>
      <c r="J65" s="342"/>
      <c r="K65" s="342"/>
    </row>
    <row r="66" spans="2:11" hidden="1" x14ac:dyDescent="0.2">
      <c r="B66" s="284"/>
      <c r="C66" s="285"/>
      <c r="D66" s="285"/>
      <c r="E66" s="286"/>
      <c r="F66" s="286"/>
      <c r="G66" s="287"/>
      <c r="H66" s="288"/>
      <c r="I66" s="285"/>
      <c r="J66" s="342"/>
      <c r="K66" s="342"/>
    </row>
    <row r="67" spans="2:11" hidden="1" x14ac:dyDescent="0.2">
      <c r="B67" s="284"/>
      <c r="C67" s="285"/>
      <c r="D67" s="285"/>
      <c r="E67" s="286"/>
      <c r="F67" s="286"/>
      <c r="G67" s="287"/>
      <c r="H67" s="288"/>
      <c r="I67" s="285"/>
      <c r="J67" s="342"/>
      <c r="K67" s="342"/>
    </row>
  </sheetData>
  <sheetProtection formatCells="0" formatColumns="0" formatRows="0"/>
  <dataConsolidate/>
  <mergeCells count="65">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B6:I6"/>
    <mergeCell ref="B7:I7"/>
    <mergeCell ref="B8:I8"/>
    <mergeCell ref="D9:E9"/>
    <mergeCell ref="D10:E10"/>
    <mergeCell ref="F10:G10"/>
    <mergeCell ref="F9:I9"/>
    <mergeCell ref="B2:B5"/>
    <mergeCell ref="C2:I2"/>
    <mergeCell ref="C3:I3"/>
    <mergeCell ref="C4:I4"/>
    <mergeCell ref="C5:F5"/>
    <mergeCell ref="G5:I5"/>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O18"/>
  <sheetViews>
    <sheetView zoomScale="80" zoomScaleNormal="80" workbookViewId="0">
      <selection activeCell="K16" sqref="K16"/>
    </sheetView>
  </sheetViews>
  <sheetFormatPr baseColWidth="10" defaultRowHeight="12.75" x14ac:dyDescent="0.2"/>
  <cols>
    <col min="1" max="1" width="1.28515625" style="933" customWidth="1"/>
    <col min="2" max="2" width="28.140625" style="932" customWidth="1"/>
    <col min="3" max="3" width="34.5703125" style="933" customWidth="1"/>
    <col min="4" max="4" width="16.28515625" style="933" customWidth="1"/>
    <col min="5" max="5" width="5.85546875" style="933" customWidth="1"/>
    <col min="6" max="6" width="47" style="933" customWidth="1"/>
    <col min="7" max="8" width="16.140625" style="933" customWidth="1"/>
    <col min="9" max="9" width="16.28515625" style="933" customWidth="1"/>
    <col min="10" max="10" width="15.7109375" style="933" customWidth="1"/>
    <col min="11" max="11" width="81" style="933" customWidth="1"/>
    <col min="12" max="12" width="23.7109375" style="933" customWidth="1"/>
    <col min="13" max="107" width="11.42578125" style="933"/>
    <col min="108" max="108" width="11.42578125" style="933" customWidth="1"/>
    <col min="109" max="197" width="11.42578125" style="933"/>
    <col min="198" max="198" width="1.42578125" style="933" customWidth="1"/>
    <col min="199" max="256" width="11.42578125" style="933"/>
    <col min="257" max="257" width="1.28515625" style="933" customWidth="1"/>
    <col min="258" max="258" width="28.140625" style="933" customWidth="1"/>
    <col min="259" max="259" width="34.5703125" style="933" customWidth="1"/>
    <col min="260" max="260" width="16.28515625" style="933" customWidth="1"/>
    <col min="261" max="261" width="5.85546875" style="933" customWidth="1"/>
    <col min="262" max="262" width="47" style="933" customWidth="1"/>
    <col min="263" max="264" width="16.140625" style="933" customWidth="1"/>
    <col min="265" max="265" width="16.28515625" style="933" customWidth="1"/>
    <col min="266" max="266" width="15.7109375" style="933" customWidth="1"/>
    <col min="267" max="267" width="32" style="933" customWidth="1"/>
    <col min="268" max="363" width="11.42578125" style="933"/>
    <col min="364" max="364" width="11.42578125" style="933" customWidth="1"/>
    <col min="365" max="453" width="11.42578125" style="933"/>
    <col min="454" max="454" width="1.42578125" style="933" customWidth="1"/>
    <col min="455" max="512" width="11.42578125" style="933"/>
    <col min="513" max="513" width="1.28515625" style="933" customWidth="1"/>
    <col min="514" max="514" width="28.140625" style="933" customWidth="1"/>
    <col min="515" max="515" width="34.5703125" style="933" customWidth="1"/>
    <col min="516" max="516" width="16.28515625" style="933" customWidth="1"/>
    <col min="517" max="517" width="5.85546875" style="933" customWidth="1"/>
    <col min="518" max="518" width="47" style="933" customWidth="1"/>
    <col min="519" max="520" width="16.140625" style="933" customWidth="1"/>
    <col min="521" max="521" width="16.28515625" style="933" customWidth="1"/>
    <col min="522" max="522" width="15.7109375" style="933" customWidth="1"/>
    <col min="523" max="523" width="32" style="933" customWidth="1"/>
    <col min="524" max="619" width="11.42578125" style="933"/>
    <col min="620" max="620" width="11.42578125" style="933" customWidth="1"/>
    <col min="621" max="709" width="11.42578125" style="933"/>
    <col min="710" max="710" width="1.42578125" style="933" customWidth="1"/>
    <col min="711" max="768" width="11.42578125" style="933"/>
    <col min="769" max="769" width="1.28515625" style="933" customWidth="1"/>
    <col min="770" max="770" width="28.140625" style="933" customWidth="1"/>
    <col min="771" max="771" width="34.5703125" style="933" customWidth="1"/>
    <col min="772" max="772" width="16.28515625" style="933" customWidth="1"/>
    <col min="773" max="773" width="5.85546875" style="933" customWidth="1"/>
    <col min="774" max="774" width="47" style="933" customWidth="1"/>
    <col min="775" max="776" width="16.140625" style="933" customWidth="1"/>
    <col min="777" max="777" width="16.28515625" style="933" customWidth="1"/>
    <col min="778" max="778" width="15.7109375" style="933" customWidth="1"/>
    <col min="779" max="779" width="32" style="933" customWidth="1"/>
    <col min="780" max="875" width="11.42578125" style="933"/>
    <col min="876" max="876" width="11.42578125" style="933" customWidth="1"/>
    <col min="877" max="965" width="11.42578125" style="933"/>
    <col min="966" max="966" width="1.42578125" style="933" customWidth="1"/>
    <col min="967" max="1024" width="11.42578125" style="933"/>
    <col min="1025" max="1025" width="1.28515625" style="933" customWidth="1"/>
    <col min="1026" max="1026" width="28.140625" style="933" customWidth="1"/>
    <col min="1027" max="1027" width="34.5703125" style="933" customWidth="1"/>
    <col min="1028" max="1028" width="16.28515625" style="933" customWidth="1"/>
    <col min="1029" max="1029" width="5.85546875" style="933" customWidth="1"/>
    <col min="1030" max="1030" width="47" style="933" customWidth="1"/>
    <col min="1031" max="1032" width="16.140625" style="933" customWidth="1"/>
    <col min="1033" max="1033" width="16.28515625" style="933" customWidth="1"/>
    <col min="1034" max="1034" width="15.7109375" style="933" customWidth="1"/>
    <col min="1035" max="1035" width="32" style="933" customWidth="1"/>
    <col min="1036" max="1131" width="11.42578125" style="933"/>
    <col min="1132" max="1132" width="11.42578125" style="933" customWidth="1"/>
    <col min="1133" max="1221" width="11.42578125" style="933"/>
    <col min="1222" max="1222" width="1.42578125" style="933" customWidth="1"/>
    <col min="1223" max="1280" width="11.42578125" style="933"/>
    <col min="1281" max="1281" width="1.28515625" style="933" customWidth="1"/>
    <col min="1282" max="1282" width="28.140625" style="933" customWidth="1"/>
    <col min="1283" max="1283" width="34.5703125" style="933" customWidth="1"/>
    <col min="1284" max="1284" width="16.28515625" style="933" customWidth="1"/>
    <col min="1285" max="1285" width="5.85546875" style="933" customWidth="1"/>
    <col min="1286" max="1286" width="47" style="933" customWidth="1"/>
    <col min="1287" max="1288" width="16.140625" style="933" customWidth="1"/>
    <col min="1289" max="1289" width="16.28515625" style="933" customWidth="1"/>
    <col min="1290" max="1290" width="15.7109375" style="933" customWidth="1"/>
    <col min="1291" max="1291" width="32" style="933" customWidth="1"/>
    <col min="1292" max="1387" width="11.42578125" style="933"/>
    <col min="1388" max="1388" width="11.42578125" style="933" customWidth="1"/>
    <col min="1389" max="1477" width="11.42578125" style="933"/>
    <col min="1478" max="1478" width="1.42578125" style="933" customWidth="1"/>
    <col min="1479" max="1536" width="11.42578125" style="933"/>
    <col min="1537" max="1537" width="1.28515625" style="933" customWidth="1"/>
    <col min="1538" max="1538" width="28.140625" style="933" customWidth="1"/>
    <col min="1539" max="1539" width="34.5703125" style="933" customWidth="1"/>
    <col min="1540" max="1540" width="16.28515625" style="933" customWidth="1"/>
    <col min="1541" max="1541" width="5.85546875" style="933" customWidth="1"/>
    <col min="1542" max="1542" width="47" style="933" customWidth="1"/>
    <col min="1543" max="1544" width="16.140625" style="933" customWidth="1"/>
    <col min="1545" max="1545" width="16.28515625" style="933" customWidth="1"/>
    <col min="1546" max="1546" width="15.7109375" style="933" customWidth="1"/>
    <col min="1547" max="1547" width="32" style="933" customWidth="1"/>
    <col min="1548" max="1643" width="11.42578125" style="933"/>
    <col min="1644" max="1644" width="11.42578125" style="933" customWidth="1"/>
    <col min="1645" max="1733" width="11.42578125" style="933"/>
    <col min="1734" max="1734" width="1.42578125" style="933" customWidth="1"/>
    <col min="1735" max="1792" width="11.42578125" style="933"/>
    <col min="1793" max="1793" width="1.28515625" style="933" customWidth="1"/>
    <col min="1794" max="1794" width="28.140625" style="933" customWidth="1"/>
    <col min="1795" max="1795" width="34.5703125" style="933" customWidth="1"/>
    <col min="1796" max="1796" width="16.28515625" style="933" customWidth="1"/>
    <col min="1797" max="1797" width="5.85546875" style="933" customWidth="1"/>
    <col min="1798" max="1798" width="47" style="933" customWidth="1"/>
    <col min="1799" max="1800" width="16.140625" style="933" customWidth="1"/>
    <col min="1801" max="1801" width="16.28515625" style="933" customWidth="1"/>
    <col min="1802" max="1802" width="15.7109375" style="933" customWidth="1"/>
    <col min="1803" max="1803" width="32" style="933" customWidth="1"/>
    <col min="1804" max="1899" width="11.42578125" style="933"/>
    <col min="1900" max="1900" width="11.42578125" style="933" customWidth="1"/>
    <col min="1901" max="1989" width="11.42578125" style="933"/>
    <col min="1990" max="1990" width="1.42578125" style="933" customWidth="1"/>
    <col min="1991" max="2048" width="11.42578125" style="933"/>
    <col min="2049" max="2049" width="1.28515625" style="933" customWidth="1"/>
    <col min="2050" max="2050" width="28.140625" style="933" customWidth="1"/>
    <col min="2051" max="2051" width="34.5703125" style="933" customWidth="1"/>
    <col min="2052" max="2052" width="16.28515625" style="933" customWidth="1"/>
    <col min="2053" max="2053" width="5.85546875" style="933" customWidth="1"/>
    <col min="2054" max="2054" width="47" style="933" customWidth="1"/>
    <col min="2055" max="2056" width="16.140625" style="933" customWidth="1"/>
    <col min="2057" max="2057" width="16.28515625" style="933" customWidth="1"/>
    <col min="2058" max="2058" width="15.7109375" style="933" customWidth="1"/>
    <col min="2059" max="2059" width="32" style="933" customWidth="1"/>
    <col min="2060" max="2155" width="11.42578125" style="933"/>
    <col min="2156" max="2156" width="11.42578125" style="933" customWidth="1"/>
    <col min="2157" max="2245" width="11.42578125" style="933"/>
    <col min="2246" max="2246" width="1.42578125" style="933" customWidth="1"/>
    <col min="2247" max="2304" width="11.42578125" style="933"/>
    <col min="2305" max="2305" width="1.28515625" style="933" customWidth="1"/>
    <col min="2306" max="2306" width="28.140625" style="933" customWidth="1"/>
    <col min="2307" max="2307" width="34.5703125" style="933" customWidth="1"/>
    <col min="2308" max="2308" width="16.28515625" style="933" customWidth="1"/>
    <col min="2309" max="2309" width="5.85546875" style="933" customWidth="1"/>
    <col min="2310" max="2310" width="47" style="933" customWidth="1"/>
    <col min="2311" max="2312" width="16.140625" style="933" customWidth="1"/>
    <col min="2313" max="2313" width="16.28515625" style="933" customWidth="1"/>
    <col min="2314" max="2314" width="15.7109375" style="933" customWidth="1"/>
    <col min="2315" max="2315" width="32" style="933" customWidth="1"/>
    <col min="2316" max="2411" width="11.42578125" style="933"/>
    <col min="2412" max="2412" width="11.42578125" style="933" customWidth="1"/>
    <col min="2413" max="2501" width="11.42578125" style="933"/>
    <col min="2502" max="2502" width="1.42578125" style="933" customWidth="1"/>
    <col min="2503" max="2560" width="11.42578125" style="933"/>
    <col min="2561" max="2561" width="1.28515625" style="933" customWidth="1"/>
    <col min="2562" max="2562" width="28.140625" style="933" customWidth="1"/>
    <col min="2563" max="2563" width="34.5703125" style="933" customWidth="1"/>
    <col min="2564" max="2564" width="16.28515625" style="933" customWidth="1"/>
    <col min="2565" max="2565" width="5.85546875" style="933" customWidth="1"/>
    <col min="2566" max="2566" width="47" style="933" customWidth="1"/>
    <col min="2567" max="2568" width="16.140625" style="933" customWidth="1"/>
    <col min="2569" max="2569" width="16.28515625" style="933" customWidth="1"/>
    <col min="2570" max="2570" width="15.7109375" style="933" customWidth="1"/>
    <col min="2571" max="2571" width="32" style="933" customWidth="1"/>
    <col min="2572" max="2667" width="11.42578125" style="933"/>
    <col min="2668" max="2668" width="11.42578125" style="933" customWidth="1"/>
    <col min="2669" max="2757" width="11.42578125" style="933"/>
    <col min="2758" max="2758" width="1.42578125" style="933" customWidth="1"/>
    <col min="2759" max="2816" width="11.42578125" style="933"/>
    <col min="2817" max="2817" width="1.28515625" style="933" customWidth="1"/>
    <col min="2818" max="2818" width="28.140625" style="933" customWidth="1"/>
    <col min="2819" max="2819" width="34.5703125" style="933" customWidth="1"/>
    <col min="2820" max="2820" width="16.28515625" style="933" customWidth="1"/>
    <col min="2821" max="2821" width="5.85546875" style="933" customWidth="1"/>
    <col min="2822" max="2822" width="47" style="933" customWidth="1"/>
    <col min="2823" max="2824" width="16.140625" style="933" customWidth="1"/>
    <col min="2825" max="2825" width="16.28515625" style="933" customWidth="1"/>
    <col min="2826" max="2826" width="15.7109375" style="933" customWidth="1"/>
    <col min="2827" max="2827" width="32" style="933" customWidth="1"/>
    <col min="2828" max="2923" width="11.42578125" style="933"/>
    <col min="2924" max="2924" width="11.42578125" style="933" customWidth="1"/>
    <col min="2925" max="3013" width="11.42578125" style="933"/>
    <col min="3014" max="3014" width="1.42578125" style="933" customWidth="1"/>
    <col min="3015" max="3072" width="11.42578125" style="933"/>
    <col min="3073" max="3073" width="1.28515625" style="933" customWidth="1"/>
    <col min="3074" max="3074" width="28.140625" style="933" customWidth="1"/>
    <col min="3075" max="3075" width="34.5703125" style="933" customWidth="1"/>
    <col min="3076" max="3076" width="16.28515625" style="933" customWidth="1"/>
    <col min="3077" max="3077" width="5.85546875" style="933" customWidth="1"/>
    <col min="3078" max="3078" width="47" style="933" customWidth="1"/>
    <col min="3079" max="3080" width="16.140625" style="933" customWidth="1"/>
    <col min="3081" max="3081" width="16.28515625" style="933" customWidth="1"/>
    <col min="3082" max="3082" width="15.7109375" style="933" customWidth="1"/>
    <col min="3083" max="3083" width="32" style="933" customWidth="1"/>
    <col min="3084" max="3179" width="11.42578125" style="933"/>
    <col min="3180" max="3180" width="11.42578125" style="933" customWidth="1"/>
    <col min="3181" max="3269" width="11.42578125" style="933"/>
    <col min="3270" max="3270" width="1.42578125" style="933" customWidth="1"/>
    <col min="3271" max="3328" width="11.42578125" style="933"/>
    <col min="3329" max="3329" width="1.28515625" style="933" customWidth="1"/>
    <col min="3330" max="3330" width="28.140625" style="933" customWidth="1"/>
    <col min="3331" max="3331" width="34.5703125" style="933" customWidth="1"/>
    <col min="3332" max="3332" width="16.28515625" style="933" customWidth="1"/>
    <col min="3333" max="3333" width="5.85546875" style="933" customWidth="1"/>
    <col min="3334" max="3334" width="47" style="933" customWidth="1"/>
    <col min="3335" max="3336" width="16.140625" style="933" customWidth="1"/>
    <col min="3337" max="3337" width="16.28515625" style="933" customWidth="1"/>
    <col min="3338" max="3338" width="15.7109375" style="933" customWidth="1"/>
    <col min="3339" max="3339" width="32" style="933" customWidth="1"/>
    <col min="3340" max="3435" width="11.42578125" style="933"/>
    <col min="3436" max="3436" width="11.42578125" style="933" customWidth="1"/>
    <col min="3437" max="3525" width="11.42578125" style="933"/>
    <col min="3526" max="3526" width="1.42578125" style="933" customWidth="1"/>
    <col min="3527" max="3584" width="11.42578125" style="933"/>
    <col min="3585" max="3585" width="1.28515625" style="933" customWidth="1"/>
    <col min="3586" max="3586" width="28.140625" style="933" customWidth="1"/>
    <col min="3587" max="3587" width="34.5703125" style="933" customWidth="1"/>
    <col min="3588" max="3588" width="16.28515625" style="933" customWidth="1"/>
    <col min="3589" max="3589" width="5.85546875" style="933" customWidth="1"/>
    <col min="3590" max="3590" width="47" style="933" customWidth="1"/>
    <col min="3591" max="3592" width="16.140625" style="933" customWidth="1"/>
    <col min="3593" max="3593" width="16.28515625" style="933" customWidth="1"/>
    <col min="3594" max="3594" width="15.7109375" style="933" customWidth="1"/>
    <col min="3595" max="3595" width="32" style="933" customWidth="1"/>
    <col min="3596" max="3691" width="11.42578125" style="933"/>
    <col min="3692" max="3692" width="11.42578125" style="933" customWidth="1"/>
    <col min="3693" max="3781" width="11.42578125" style="933"/>
    <col min="3782" max="3782" width="1.42578125" style="933" customWidth="1"/>
    <col min="3783" max="3840" width="11.42578125" style="933"/>
    <col min="3841" max="3841" width="1.28515625" style="933" customWidth="1"/>
    <col min="3842" max="3842" width="28.140625" style="933" customWidth="1"/>
    <col min="3843" max="3843" width="34.5703125" style="933" customWidth="1"/>
    <col min="3844" max="3844" width="16.28515625" style="933" customWidth="1"/>
    <col min="3845" max="3845" width="5.85546875" style="933" customWidth="1"/>
    <col min="3846" max="3846" width="47" style="933" customWidth="1"/>
    <col min="3847" max="3848" width="16.140625" style="933" customWidth="1"/>
    <col min="3849" max="3849" width="16.28515625" style="933" customWidth="1"/>
    <col min="3850" max="3850" width="15.7109375" style="933" customWidth="1"/>
    <col min="3851" max="3851" width="32" style="933" customWidth="1"/>
    <col min="3852" max="3947" width="11.42578125" style="933"/>
    <col min="3948" max="3948" width="11.42578125" style="933" customWidth="1"/>
    <col min="3949" max="4037" width="11.42578125" style="933"/>
    <col min="4038" max="4038" width="1.42578125" style="933" customWidth="1"/>
    <col min="4039" max="4096" width="11.42578125" style="933"/>
    <col min="4097" max="4097" width="1.28515625" style="933" customWidth="1"/>
    <col min="4098" max="4098" width="28.140625" style="933" customWidth="1"/>
    <col min="4099" max="4099" width="34.5703125" style="933" customWidth="1"/>
    <col min="4100" max="4100" width="16.28515625" style="933" customWidth="1"/>
    <col min="4101" max="4101" width="5.85546875" style="933" customWidth="1"/>
    <col min="4102" max="4102" width="47" style="933" customWidth="1"/>
    <col min="4103" max="4104" width="16.140625" style="933" customWidth="1"/>
    <col min="4105" max="4105" width="16.28515625" style="933" customWidth="1"/>
    <col min="4106" max="4106" width="15.7109375" style="933" customWidth="1"/>
    <col min="4107" max="4107" width="32" style="933" customWidth="1"/>
    <col min="4108" max="4203" width="11.42578125" style="933"/>
    <col min="4204" max="4204" width="11.42578125" style="933" customWidth="1"/>
    <col min="4205" max="4293" width="11.42578125" style="933"/>
    <col min="4294" max="4294" width="1.42578125" style="933" customWidth="1"/>
    <col min="4295" max="4352" width="11.42578125" style="933"/>
    <col min="4353" max="4353" width="1.28515625" style="933" customWidth="1"/>
    <col min="4354" max="4354" width="28.140625" style="933" customWidth="1"/>
    <col min="4355" max="4355" width="34.5703125" style="933" customWidth="1"/>
    <col min="4356" max="4356" width="16.28515625" style="933" customWidth="1"/>
    <col min="4357" max="4357" width="5.85546875" style="933" customWidth="1"/>
    <col min="4358" max="4358" width="47" style="933" customWidth="1"/>
    <col min="4359" max="4360" width="16.140625" style="933" customWidth="1"/>
    <col min="4361" max="4361" width="16.28515625" style="933" customWidth="1"/>
    <col min="4362" max="4362" width="15.7109375" style="933" customWidth="1"/>
    <col min="4363" max="4363" width="32" style="933" customWidth="1"/>
    <col min="4364" max="4459" width="11.42578125" style="933"/>
    <col min="4460" max="4460" width="11.42578125" style="933" customWidth="1"/>
    <col min="4461" max="4549" width="11.42578125" style="933"/>
    <col min="4550" max="4550" width="1.42578125" style="933" customWidth="1"/>
    <col min="4551" max="4608" width="11.42578125" style="933"/>
    <col min="4609" max="4609" width="1.28515625" style="933" customWidth="1"/>
    <col min="4610" max="4610" width="28.140625" style="933" customWidth="1"/>
    <col min="4611" max="4611" width="34.5703125" style="933" customWidth="1"/>
    <col min="4612" max="4612" width="16.28515625" style="933" customWidth="1"/>
    <col min="4613" max="4613" width="5.85546875" style="933" customWidth="1"/>
    <col min="4614" max="4614" width="47" style="933" customWidth="1"/>
    <col min="4615" max="4616" width="16.140625" style="933" customWidth="1"/>
    <col min="4617" max="4617" width="16.28515625" style="933" customWidth="1"/>
    <col min="4618" max="4618" width="15.7109375" style="933" customWidth="1"/>
    <col min="4619" max="4619" width="32" style="933" customWidth="1"/>
    <col min="4620" max="4715" width="11.42578125" style="933"/>
    <col min="4716" max="4716" width="11.42578125" style="933" customWidth="1"/>
    <col min="4717" max="4805" width="11.42578125" style="933"/>
    <col min="4806" max="4806" width="1.42578125" style="933" customWidth="1"/>
    <col min="4807" max="4864" width="11.42578125" style="933"/>
    <col min="4865" max="4865" width="1.28515625" style="933" customWidth="1"/>
    <col min="4866" max="4866" width="28.140625" style="933" customWidth="1"/>
    <col min="4867" max="4867" width="34.5703125" style="933" customWidth="1"/>
    <col min="4868" max="4868" width="16.28515625" style="933" customWidth="1"/>
    <col min="4869" max="4869" width="5.85546875" style="933" customWidth="1"/>
    <col min="4870" max="4870" width="47" style="933" customWidth="1"/>
    <col min="4871" max="4872" width="16.140625" style="933" customWidth="1"/>
    <col min="4873" max="4873" width="16.28515625" style="933" customWidth="1"/>
    <col min="4874" max="4874" width="15.7109375" style="933" customWidth="1"/>
    <col min="4875" max="4875" width="32" style="933" customWidth="1"/>
    <col min="4876" max="4971" width="11.42578125" style="933"/>
    <col min="4972" max="4972" width="11.42578125" style="933" customWidth="1"/>
    <col min="4973" max="5061" width="11.42578125" style="933"/>
    <col min="5062" max="5062" width="1.42578125" style="933" customWidth="1"/>
    <col min="5063" max="5120" width="11.42578125" style="933"/>
    <col min="5121" max="5121" width="1.28515625" style="933" customWidth="1"/>
    <col min="5122" max="5122" width="28.140625" style="933" customWidth="1"/>
    <col min="5123" max="5123" width="34.5703125" style="933" customWidth="1"/>
    <col min="5124" max="5124" width="16.28515625" style="933" customWidth="1"/>
    <col min="5125" max="5125" width="5.85546875" style="933" customWidth="1"/>
    <col min="5126" max="5126" width="47" style="933" customWidth="1"/>
    <col min="5127" max="5128" width="16.140625" style="933" customWidth="1"/>
    <col min="5129" max="5129" width="16.28515625" style="933" customWidth="1"/>
    <col min="5130" max="5130" width="15.7109375" style="933" customWidth="1"/>
    <col min="5131" max="5131" width="32" style="933" customWidth="1"/>
    <col min="5132" max="5227" width="11.42578125" style="933"/>
    <col min="5228" max="5228" width="11.42578125" style="933" customWidth="1"/>
    <col min="5229" max="5317" width="11.42578125" style="933"/>
    <col min="5318" max="5318" width="1.42578125" style="933" customWidth="1"/>
    <col min="5319" max="5376" width="11.42578125" style="933"/>
    <col min="5377" max="5377" width="1.28515625" style="933" customWidth="1"/>
    <col min="5378" max="5378" width="28.140625" style="933" customWidth="1"/>
    <col min="5379" max="5379" width="34.5703125" style="933" customWidth="1"/>
    <col min="5380" max="5380" width="16.28515625" style="933" customWidth="1"/>
    <col min="5381" max="5381" width="5.85546875" style="933" customWidth="1"/>
    <col min="5382" max="5382" width="47" style="933" customWidth="1"/>
    <col min="5383" max="5384" width="16.140625" style="933" customWidth="1"/>
    <col min="5385" max="5385" width="16.28515625" style="933" customWidth="1"/>
    <col min="5386" max="5386" width="15.7109375" style="933" customWidth="1"/>
    <col min="5387" max="5387" width="32" style="933" customWidth="1"/>
    <col min="5388" max="5483" width="11.42578125" style="933"/>
    <col min="5484" max="5484" width="11.42578125" style="933" customWidth="1"/>
    <col min="5485" max="5573" width="11.42578125" style="933"/>
    <col min="5574" max="5574" width="1.42578125" style="933" customWidth="1"/>
    <col min="5575" max="5632" width="11.42578125" style="933"/>
    <col min="5633" max="5633" width="1.28515625" style="933" customWidth="1"/>
    <col min="5634" max="5634" width="28.140625" style="933" customWidth="1"/>
    <col min="5635" max="5635" width="34.5703125" style="933" customWidth="1"/>
    <col min="5636" max="5636" width="16.28515625" style="933" customWidth="1"/>
    <col min="5637" max="5637" width="5.85546875" style="933" customWidth="1"/>
    <col min="5638" max="5638" width="47" style="933" customWidth="1"/>
    <col min="5639" max="5640" width="16.140625" style="933" customWidth="1"/>
    <col min="5641" max="5641" width="16.28515625" style="933" customWidth="1"/>
    <col min="5642" max="5642" width="15.7109375" style="933" customWidth="1"/>
    <col min="5643" max="5643" width="32" style="933" customWidth="1"/>
    <col min="5644" max="5739" width="11.42578125" style="933"/>
    <col min="5740" max="5740" width="11.42578125" style="933" customWidth="1"/>
    <col min="5741" max="5829" width="11.42578125" style="933"/>
    <col min="5830" max="5830" width="1.42578125" style="933" customWidth="1"/>
    <col min="5831" max="5888" width="11.42578125" style="933"/>
    <col min="5889" max="5889" width="1.28515625" style="933" customWidth="1"/>
    <col min="5890" max="5890" width="28.140625" style="933" customWidth="1"/>
    <col min="5891" max="5891" width="34.5703125" style="933" customWidth="1"/>
    <col min="5892" max="5892" width="16.28515625" style="933" customWidth="1"/>
    <col min="5893" max="5893" width="5.85546875" style="933" customWidth="1"/>
    <col min="5894" max="5894" width="47" style="933" customWidth="1"/>
    <col min="5895" max="5896" width="16.140625" style="933" customWidth="1"/>
    <col min="5897" max="5897" width="16.28515625" style="933" customWidth="1"/>
    <col min="5898" max="5898" width="15.7109375" style="933" customWidth="1"/>
    <col min="5899" max="5899" width="32" style="933" customWidth="1"/>
    <col min="5900" max="5995" width="11.42578125" style="933"/>
    <col min="5996" max="5996" width="11.42578125" style="933" customWidth="1"/>
    <col min="5997" max="6085" width="11.42578125" style="933"/>
    <col min="6086" max="6086" width="1.42578125" style="933" customWidth="1"/>
    <col min="6087" max="6144" width="11.42578125" style="933"/>
    <col min="6145" max="6145" width="1.28515625" style="933" customWidth="1"/>
    <col min="6146" max="6146" width="28.140625" style="933" customWidth="1"/>
    <col min="6147" max="6147" width="34.5703125" style="933" customWidth="1"/>
    <col min="6148" max="6148" width="16.28515625" style="933" customWidth="1"/>
    <col min="6149" max="6149" width="5.85546875" style="933" customWidth="1"/>
    <col min="6150" max="6150" width="47" style="933" customWidth="1"/>
    <col min="6151" max="6152" width="16.140625" style="933" customWidth="1"/>
    <col min="6153" max="6153" width="16.28515625" style="933" customWidth="1"/>
    <col min="6154" max="6154" width="15.7109375" style="933" customWidth="1"/>
    <col min="6155" max="6155" width="32" style="933" customWidth="1"/>
    <col min="6156" max="6251" width="11.42578125" style="933"/>
    <col min="6252" max="6252" width="11.42578125" style="933" customWidth="1"/>
    <col min="6253" max="6341" width="11.42578125" style="933"/>
    <col min="6342" max="6342" width="1.42578125" style="933" customWidth="1"/>
    <col min="6343" max="6400" width="11.42578125" style="933"/>
    <col min="6401" max="6401" width="1.28515625" style="933" customWidth="1"/>
    <col min="6402" max="6402" width="28.140625" style="933" customWidth="1"/>
    <col min="6403" max="6403" width="34.5703125" style="933" customWidth="1"/>
    <col min="6404" max="6404" width="16.28515625" style="933" customWidth="1"/>
    <col min="6405" max="6405" width="5.85546875" style="933" customWidth="1"/>
    <col min="6406" max="6406" width="47" style="933" customWidth="1"/>
    <col min="6407" max="6408" width="16.140625" style="933" customWidth="1"/>
    <col min="6409" max="6409" width="16.28515625" style="933" customWidth="1"/>
    <col min="6410" max="6410" width="15.7109375" style="933" customWidth="1"/>
    <col min="6411" max="6411" width="32" style="933" customWidth="1"/>
    <col min="6412" max="6507" width="11.42578125" style="933"/>
    <col min="6508" max="6508" width="11.42578125" style="933" customWidth="1"/>
    <col min="6509" max="6597" width="11.42578125" style="933"/>
    <col min="6598" max="6598" width="1.42578125" style="933" customWidth="1"/>
    <col min="6599" max="6656" width="11.42578125" style="933"/>
    <col min="6657" max="6657" width="1.28515625" style="933" customWidth="1"/>
    <col min="6658" max="6658" width="28.140625" style="933" customWidth="1"/>
    <col min="6659" max="6659" width="34.5703125" style="933" customWidth="1"/>
    <col min="6660" max="6660" width="16.28515625" style="933" customWidth="1"/>
    <col min="6661" max="6661" width="5.85546875" style="933" customWidth="1"/>
    <col min="6662" max="6662" width="47" style="933" customWidth="1"/>
    <col min="6663" max="6664" width="16.140625" style="933" customWidth="1"/>
    <col min="6665" max="6665" width="16.28515625" style="933" customWidth="1"/>
    <col min="6666" max="6666" width="15.7109375" style="933" customWidth="1"/>
    <col min="6667" max="6667" width="32" style="933" customWidth="1"/>
    <col min="6668" max="6763" width="11.42578125" style="933"/>
    <col min="6764" max="6764" width="11.42578125" style="933" customWidth="1"/>
    <col min="6765" max="6853" width="11.42578125" style="933"/>
    <col min="6854" max="6854" width="1.42578125" style="933" customWidth="1"/>
    <col min="6855" max="6912" width="11.42578125" style="933"/>
    <col min="6913" max="6913" width="1.28515625" style="933" customWidth="1"/>
    <col min="6914" max="6914" width="28.140625" style="933" customWidth="1"/>
    <col min="6915" max="6915" width="34.5703125" style="933" customWidth="1"/>
    <col min="6916" max="6916" width="16.28515625" style="933" customWidth="1"/>
    <col min="6917" max="6917" width="5.85546875" style="933" customWidth="1"/>
    <col min="6918" max="6918" width="47" style="933" customWidth="1"/>
    <col min="6919" max="6920" width="16.140625" style="933" customWidth="1"/>
    <col min="6921" max="6921" width="16.28515625" style="933" customWidth="1"/>
    <col min="6922" max="6922" width="15.7109375" style="933" customWidth="1"/>
    <col min="6923" max="6923" width="32" style="933" customWidth="1"/>
    <col min="6924" max="7019" width="11.42578125" style="933"/>
    <col min="7020" max="7020" width="11.42578125" style="933" customWidth="1"/>
    <col min="7021" max="7109" width="11.42578125" style="933"/>
    <col min="7110" max="7110" width="1.42578125" style="933" customWidth="1"/>
    <col min="7111" max="7168" width="11.42578125" style="933"/>
    <col min="7169" max="7169" width="1.28515625" style="933" customWidth="1"/>
    <col min="7170" max="7170" width="28.140625" style="933" customWidth="1"/>
    <col min="7171" max="7171" width="34.5703125" style="933" customWidth="1"/>
    <col min="7172" max="7172" width="16.28515625" style="933" customWidth="1"/>
    <col min="7173" max="7173" width="5.85546875" style="933" customWidth="1"/>
    <col min="7174" max="7174" width="47" style="933" customWidth="1"/>
    <col min="7175" max="7176" width="16.140625" style="933" customWidth="1"/>
    <col min="7177" max="7177" width="16.28515625" style="933" customWidth="1"/>
    <col min="7178" max="7178" width="15.7109375" style="933" customWidth="1"/>
    <col min="7179" max="7179" width="32" style="933" customWidth="1"/>
    <col min="7180" max="7275" width="11.42578125" style="933"/>
    <col min="7276" max="7276" width="11.42578125" style="933" customWidth="1"/>
    <col min="7277" max="7365" width="11.42578125" style="933"/>
    <col min="7366" max="7366" width="1.42578125" style="933" customWidth="1"/>
    <col min="7367" max="7424" width="11.42578125" style="933"/>
    <col min="7425" max="7425" width="1.28515625" style="933" customWidth="1"/>
    <col min="7426" max="7426" width="28.140625" style="933" customWidth="1"/>
    <col min="7427" max="7427" width="34.5703125" style="933" customWidth="1"/>
    <col min="7428" max="7428" width="16.28515625" style="933" customWidth="1"/>
    <col min="7429" max="7429" width="5.85546875" style="933" customWidth="1"/>
    <col min="7430" max="7430" width="47" style="933" customWidth="1"/>
    <col min="7431" max="7432" width="16.140625" style="933" customWidth="1"/>
    <col min="7433" max="7433" width="16.28515625" style="933" customWidth="1"/>
    <col min="7434" max="7434" width="15.7109375" style="933" customWidth="1"/>
    <col min="7435" max="7435" width="32" style="933" customWidth="1"/>
    <col min="7436" max="7531" width="11.42578125" style="933"/>
    <col min="7532" max="7532" width="11.42578125" style="933" customWidth="1"/>
    <col min="7533" max="7621" width="11.42578125" style="933"/>
    <col min="7622" max="7622" width="1.42578125" style="933" customWidth="1"/>
    <col min="7623" max="7680" width="11.42578125" style="933"/>
    <col min="7681" max="7681" width="1.28515625" style="933" customWidth="1"/>
    <col min="7682" max="7682" width="28.140625" style="933" customWidth="1"/>
    <col min="7683" max="7683" width="34.5703125" style="933" customWidth="1"/>
    <col min="7684" max="7684" width="16.28515625" style="933" customWidth="1"/>
    <col min="7685" max="7685" width="5.85546875" style="933" customWidth="1"/>
    <col min="7686" max="7686" width="47" style="933" customWidth="1"/>
    <col min="7687" max="7688" width="16.140625" style="933" customWidth="1"/>
    <col min="7689" max="7689" width="16.28515625" style="933" customWidth="1"/>
    <col min="7690" max="7690" width="15.7109375" style="933" customWidth="1"/>
    <col min="7691" max="7691" width="32" style="933" customWidth="1"/>
    <col min="7692" max="7787" width="11.42578125" style="933"/>
    <col min="7788" max="7788" width="11.42578125" style="933" customWidth="1"/>
    <col min="7789" max="7877" width="11.42578125" style="933"/>
    <col min="7878" max="7878" width="1.42578125" style="933" customWidth="1"/>
    <col min="7879" max="7936" width="11.42578125" style="933"/>
    <col min="7937" max="7937" width="1.28515625" style="933" customWidth="1"/>
    <col min="7938" max="7938" width="28.140625" style="933" customWidth="1"/>
    <col min="7939" max="7939" width="34.5703125" style="933" customWidth="1"/>
    <col min="7940" max="7940" width="16.28515625" style="933" customWidth="1"/>
    <col min="7941" max="7941" width="5.85546875" style="933" customWidth="1"/>
    <col min="7942" max="7942" width="47" style="933" customWidth="1"/>
    <col min="7943" max="7944" width="16.140625" style="933" customWidth="1"/>
    <col min="7945" max="7945" width="16.28515625" style="933" customWidth="1"/>
    <col min="7946" max="7946" width="15.7109375" style="933" customWidth="1"/>
    <col min="7947" max="7947" width="32" style="933" customWidth="1"/>
    <col min="7948" max="8043" width="11.42578125" style="933"/>
    <col min="8044" max="8044" width="11.42578125" style="933" customWidth="1"/>
    <col min="8045" max="8133" width="11.42578125" style="933"/>
    <col min="8134" max="8134" width="1.42578125" style="933" customWidth="1"/>
    <col min="8135" max="8192" width="11.42578125" style="933"/>
    <col min="8193" max="8193" width="1.28515625" style="933" customWidth="1"/>
    <col min="8194" max="8194" width="28.140625" style="933" customWidth="1"/>
    <col min="8195" max="8195" width="34.5703125" style="933" customWidth="1"/>
    <col min="8196" max="8196" width="16.28515625" style="933" customWidth="1"/>
    <col min="8197" max="8197" width="5.85546875" style="933" customWidth="1"/>
    <col min="8198" max="8198" width="47" style="933" customWidth="1"/>
    <col min="8199" max="8200" width="16.140625" style="933" customWidth="1"/>
    <col min="8201" max="8201" width="16.28515625" style="933" customWidth="1"/>
    <col min="8202" max="8202" width="15.7109375" style="933" customWidth="1"/>
    <col min="8203" max="8203" width="32" style="933" customWidth="1"/>
    <col min="8204" max="8299" width="11.42578125" style="933"/>
    <col min="8300" max="8300" width="11.42578125" style="933" customWidth="1"/>
    <col min="8301" max="8389" width="11.42578125" style="933"/>
    <col min="8390" max="8390" width="1.42578125" style="933" customWidth="1"/>
    <col min="8391" max="8448" width="11.42578125" style="933"/>
    <col min="8449" max="8449" width="1.28515625" style="933" customWidth="1"/>
    <col min="8450" max="8450" width="28.140625" style="933" customWidth="1"/>
    <col min="8451" max="8451" width="34.5703125" style="933" customWidth="1"/>
    <col min="8452" max="8452" width="16.28515625" style="933" customWidth="1"/>
    <col min="8453" max="8453" width="5.85546875" style="933" customWidth="1"/>
    <col min="8454" max="8454" width="47" style="933" customWidth="1"/>
    <col min="8455" max="8456" width="16.140625" style="933" customWidth="1"/>
    <col min="8457" max="8457" width="16.28515625" style="933" customWidth="1"/>
    <col min="8458" max="8458" width="15.7109375" style="933" customWidth="1"/>
    <col min="8459" max="8459" width="32" style="933" customWidth="1"/>
    <col min="8460" max="8555" width="11.42578125" style="933"/>
    <col min="8556" max="8556" width="11.42578125" style="933" customWidth="1"/>
    <col min="8557" max="8645" width="11.42578125" style="933"/>
    <col min="8646" max="8646" width="1.42578125" style="933" customWidth="1"/>
    <col min="8647" max="8704" width="11.42578125" style="933"/>
    <col min="8705" max="8705" width="1.28515625" style="933" customWidth="1"/>
    <col min="8706" max="8706" width="28.140625" style="933" customWidth="1"/>
    <col min="8707" max="8707" width="34.5703125" style="933" customWidth="1"/>
    <col min="8708" max="8708" width="16.28515625" style="933" customWidth="1"/>
    <col min="8709" max="8709" width="5.85546875" style="933" customWidth="1"/>
    <col min="8710" max="8710" width="47" style="933" customWidth="1"/>
    <col min="8711" max="8712" width="16.140625" style="933" customWidth="1"/>
    <col min="8713" max="8713" width="16.28515625" style="933" customWidth="1"/>
    <col min="8714" max="8714" width="15.7109375" style="933" customWidth="1"/>
    <col min="8715" max="8715" width="32" style="933" customWidth="1"/>
    <col min="8716" max="8811" width="11.42578125" style="933"/>
    <col min="8812" max="8812" width="11.42578125" style="933" customWidth="1"/>
    <col min="8813" max="8901" width="11.42578125" style="933"/>
    <col min="8902" max="8902" width="1.42578125" style="933" customWidth="1"/>
    <col min="8903" max="8960" width="11.42578125" style="933"/>
    <col min="8961" max="8961" width="1.28515625" style="933" customWidth="1"/>
    <col min="8962" max="8962" width="28.140625" style="933" customWidth="1"/>
    <col min="8963" max="8963" width="34.5703125" style="933" customWidth="1"/>
    <col min="8964" max="8964" width="16.28515625" style="933" customWidth="1"/>
    <col min="8965" max="8965" width="5.85546875" style="933" customWidth="1"/>
    <col min="8966" max="8966" width="47" style="933" customWidth="1"/>
    <col min="8967" max="8968" width="16.140625" style="933" customWidth="1"/>
    <col min="8969" max="8969" width="16.28515625" style="933" customWidth="1"/>
    <col min="8970" max="8970" width="15.7109375" style="933" customWidth="1"/>
    <col min="8971" max="8971" width="32" style="933" customWidth="1"/>
    <col min="8972" max="9067" width="11.42578125" style="933"/>
    <col min="9068" max="9068" width="11.42578125" style="933" customWidth="1"/>
    <col min="9069" max="9157" width="11.42578125" style="933"/>
    <col min="9158" max="9158" width="1.42578125" style="933" customWidth="1"/>
    <col min="9159" max="9216" width="11.42578125" style="933"/>
    <col min="9217" max="9217" width="1.28515625" style="933" customWidth="1"/>
    <col min="9218" max="9218" width="28.140625" style="933" customWidth="1"/>
    <col min="9219" max="9219" width="34.5703125" style="933" customWidth="1"/>
    <col min="9220" max="9220" width="16.28515625" style="933" customWidth="1"/>
    <col min="9221" max="9221" width="5.85546875" style="933" customWidth="1"/>
    <col min="9222" max="9222" width="47" style="933" customWidth="1"/>
    <col min="9223" max="9224" width="16.140625" style="933" customWidth="1"/>
    <col min="9225" max="9225" width="16.28515625" style="933" customWidth="1"/>
    <col min="9226" max="9226" width="15.7109375" style="933" customWidth="1"/>
    <col min="9227" max="9227" width="32" style="933" customWidth="1"/>
    <col min="9228" max="9323" width="11.42578125" style="933"/>
    <col min="9324" max="9324" width="11.42578125" style="933" customWidth="1"/>
    <col min="9325" max="9413" width="11.42578125" style="933"/>
    <col min="9414" max="9414" width="1.42578125" style="933" customWidth="1"/>
    <col min="9415" max="9472" width="11.42578125" style="933"/>
    <col min="9473" max="9473" width="1.28515625" style="933" customWidth="1"/>
    <col min="9474" max="9474" width="28.140625" style="933" customWidth="1"/>
    <col min="9475" max="9475" width="34.5703125" style="933" customWidth="1"/>
    <col min="9476" max="9476" width="16.28515625" style="933" customWidth="1"/>
    <col min="9477" max="9477" width="5.85546875" style="933" customWidth="1"/>
    <col min="9478" max="9478" width="47" style="933" customWidth="1"/>
    <col min="9479" max="9480" width="16.140625" style="933" customWidth="1"/>
    <col min="9481" max="9481" width="16.28515625" style="933" customWidth="1"/>
    <col min="9482" max="9482" width="15.7109375" style="933" customWidth="1"/>
    <col min="9483" max="9483" width="32" style="933" customWidth="1"/>
    <col min="9484" max="9579" width="11.42578125" style="933"/>
    <col min="9580" max="9580" width="11.42578125" style="933" customWidth="1"/>
    <col min="9581" max="9669" width="11.42578125" style="933"/>
    <col min="9670" max="9670" width="1.42578125" style="933" customWidth="1"/>
    <col min="9671" max="9728" width="11.42578125" style="933"/>
    <col min="9729" max="9729" width="1.28515625" style="933" customWidth="1"/>
    <col min="9730" max="9730" width="28.140625" style="933" customWidth="1"/>
    <col min="9731" max="9731" width="34.5703125" style="933" customWidth="1"/>
    <col min="9732" max="9732" width="16.28515625" style="933" customWidth="1"/>
    <col min="9733" max="9733" width="5.85546875" style="933" customWidth="1"/>
    <col min="9734" max="9734" width="47" style="933" customWidth="1"/>
    <col min="9735" max="9736" width="16.140625" style="933" customWidth="1"/>
    <col min="9737" max="9737" width="16.28515625" style="933" customWidth="1"/>
    <col min="9738" max="9738" width="15.7109375" style="933" customWidth="1"/>
    <col min="9739" max="9739" width="32" style="933" customWidth="1"/>
    <col min="9740" max="9835" width="11.42578125" style="933"/>
    <col min="9836" max="9836" width="11.42578125" style="933" customWidth="1"/>
    <col min="9837" max="9925" width="11.42578125" style="933"/>
    <col min="9926" max="9926" width="1.42578125" style="933" customWidth="1"/>
    <col min="9927" max="9984" width="11.42578125" style="933"/>
    <col min="9985" max="9985" width="1.28515625" style="933" customWidth="1"/>
    <col min="9986" max="9986" width="28.140625" style="933" customWidth="1"/>
    <col min="9987" max="9987" width="34.5703125" style="933" customWidth="1"/>
    <col min="9988" max="9988" width="16.28515625" style="933" customWidth="1"/>
    <col min="9989" max="9989" width="5.85546875" style="933" customWidth="1"/>
    <col min="9990" max="9990" width="47" style="933" customWidth="1"/>
    <col min="9991" max="9992" width="16.140625" style="933" customWidth="1"/>
    <col min="9993" max="9993" width="16.28515625" style="933" customWidth="1"/>
    <col min="9994" max="9994" width="15.7109375" style="933" customWidth="1"/>
    <col min="9995" max="9995" width="32" style="933" customWidth="1"/>
    <col min="9996" max="10091" width="11.42578125" style="933"/>
    <col min="10092" max="10092" width="11.42578125" style="933" customWidth="1"/>
    <col min="10093" max="10181" width="11.42578125" style="933"/>
    <col min="10182" max="10182" width="1.42578125" style="933" customWidth="1"/>
    <col min="10183" max="10240" width="11.42578125" style="933"/>
    <col min="10241" max="10241" width="1.28515625" style="933" customWidth="1"/>
    <col min="10242" max="10242" width="28.140625" style="933" customWidth="1"/>
    <col min="10243" max="10243" width="34.5703125" style="933" customWidth="1"/>
    <col min="10244" max="10244" width="16.28515625" style="933" customWidth="1"/>
    <col min="10245" max="10245" width="5.85546875" style="933" customWidth="1"/>
    <col min="10246" max="10246" width="47" style="933" customWidth="1"/>
    <col min="10247" max="10248" width="16.140625" style="933" customWidth="1"/>
    <col min="10249" max="10249" width="16.28515625" style="933" customWidth="1"/>
    <col min="10250" max="10250" width="15.7109375" style="933" customWidth="1"/>
    <col min="10251" max="10251" width="32" style="933" customWidth="1"/>
    <col min="10252" max="10347" width="11.42578125" style="933"/>
    <col min="10348" max="10348" width="11.42578125" style="933" customWidth="1"/>
    <col min="10349" max="10437" width="11.42578125" style="933"/>
    <col min="10438" max="10438" width="1.42578125" style="933" customWidth="1"/>
    <col min="10439" max="10496" width="11.42578125" style="933"/>
    <col min="10497" max="10497" width="1.28515625" style="933" customWidth="1"/>
    <col min="10498" max="10498" width="28.140625" style="933" customWidth="1"/>
    <col min="10499" max="10499" width="34.5703125" style="933" customWidth="1"/>
    <col min="10500" max="10500" width="16.28515625" style="933" customWidth="1"/>
    <col min="10501" max="10501" width="5.85546875" style="933" customWidth="1"/>
    <col min="10502" max="10502" width="47" style="933" customWidth="1"/>
    <col min="10503" max="10504" width="16.140625" style="933" customWidth="1"/>
    <col min="10505" max="10505" width="16.28515625" style="933" customWidth="1"/>
    <col min="10506" max="10506" width="15.7109375" style="933" customWidth="1"/>
    <col min="10507" max="10507" width="32" style="933" customWidth="1"/>
    <col min="10508" max="10603" width="11.42578125" style="933"/>
    <col min="10604" max="10604" width="11.42578125" style="933" customWidth="1"/>
    <col min="10605" max="10693" width="11.42578125" style="933"/>
    <col min="10694" max="10694" width="1.42578125" style="933" customWidth="1"/>
    <col min="10695" max="10752" width="11.42578125" style="933"/>
    <col min="10753" max="10753" width="1.28515625" style="933" customWidth="1"/>
    <col min="10754" max="10754" width="28.140625" style="933" customWidth="1"/>
    <col min="10755" max="10755" width="34.5703125" style="933" customWidth="1"/>
    <col min="10756" max="10756" width="16.28515625" style="933" customWidth="1"/>
    <col min="10757" max="10757" width="5.85546875" style="933" customWidth="1"/>
    <col min="10758" max="10758" width="47" style="933" customWidth="1"/>
    <col min="10759" max="10760" width="16.140625" style="933" customWidth="1"/>
    <col min="10761" max="10761" width="16.28515625" style="933" customWidth="1"/>
    <col min="10762" max="10762" width="15.7109375" style="933" customWidth="1"/>
    <col min="10763" max="10763" width="32" style="933" customWidth="1"/>
    <col min="10764" max="10859" width="11.42578125" style="933"/>
    <col min="10860" max="10860" width="11.42578125" style="933" customWidth="1"/>
    <col min="10861" max="10949" width="11.42578125" style="933"/>
    <col min="10950" max="10950" width="1.42578125" style="933" customWidth="1"/>
    <col min="10951" max="11008" width="11.42578125" style="933"/>
    <col min="11009" max="11009" width="1.28515625" style="933" customWidth="1"/>
    <col min="11010" max="11010" width="28.140625" style="933" customWidth="1"/>
    <col min="11011" max="11011" width="34.5703125" style="933" customWidth="1"/>
    <col min="11012" max="11012" width="16.28515625" style="933" customWidth="1"/>
    <col min="11013" max="11013" width="5.85546875" style="933" customWidth="1"/>
    <col min="11014" max="11014" width="47" style="933" customWidth="1"/>
    <col min="11015" max="11016" width="16.140625" style="933" customWidth="1"/>
    <col min="11017" max="11017" width="16.28515625" style="933" customWidth="1"/>
    <col min="11018" max="11018" width="15.7109375" style="933" customWidth="1"/>
    <col min="11019" max="11019" width="32" style="933" customWidth="1"/>
    <col min="11020" max="11115" width="11.42578125" style="933"/>
    <col min="11116" max="11116" width="11.42578125" style="933" customWidth="1"/>
    <col min="11117" max="11205" width="11.42578125" style="933"/>
    <col min="11206" max="11206" width="1.42578125" style="933" customWidth="1"/>
    <col min="11207" max="11264" width="11.42578125" style="933"/>
    <col min="11265" max="11265" width="1.28515625" style="933" customWidth="1"/>
    <col min="11266" max="11266" width="28.140625" style="933" customWidth="1"/>
    <col min="11267" max="11267" width="34.5703125" style="933" customWidth="1"/>
    <col min="11268" max="11268" width="16.28515625" style="933" customWidth="1"/>
    <col min="11269" max="11269" width="5.85546875" style="933" customWidth="1"/>
    <col min="11270" max="11270" width="47" style="933" customWidth="1"/>
    <col min="11271" max="11272" width="16.140625" style="933" customWidth="1"/>
    <col min="11273" max="11273" width="16.28515625" style="933" customWidth="1"/>
    <col min="11274" max="11274" width="15.7109375" style="933" customWidth="1"/>
    <col min="11275" max="11275" width="32" style="933" customWidth="1"/>
    <col min="11276" max="11371" width="11.42578125" style="933"/>
    <col min="11372" max="11372" width="11.42578125" style="933" customWidth="1"/>
    <col min="11373" max="11461" width="11.42578125" style="933"/>
    <col min="11462" max="11462" width="1.42578125" style="933" customWidth="1"/>
    <col min="11463" max="11520" width="11.42578125" style="933"/>
    <col min="11521" max="11521" width="1.28515625" style="933" customWidth="1"/>
    <col min="11522" max="11522" width="28.140625" style="933" customWidth="1"/>
    <col min="11523" max="11523" width="34.5703125" style="933" customWidth="1"/>
    <col min="11524" max="11524" width="16.28515625" style="933" customWidth="1"/>
    <col min="11525" max="11525" width="5.85546875" style="933" customWidth="1"/>
    <col min="11526" max="11526" width="47" style="933" customWidth="1"/>
    <col min="11527" max="11528" width="16.140625" style="933" customWidth="1"/>
    <col min="11529" max="11529" width="16.28515625" style="933" customWidth="1"/>
    <col min="11530" max="11530" width="15.7109375" style="933" customWidth="1"/>
    <col min="11531" max="11531" width="32" style="933" customWidth="1"/>
    <col min="11532" max="11627" width="11.42578125" style="933"/>
    <col min="11628" max="11628" width="11.42578125" style="933" customWidth="1"/>
    <col min="11629" max="11717" width="11.42578125" style="933"/>
    <col min="11718" max="11718" width="1.42578125" style="933" customWidth="1"/>
    <col min="11719" max="11776" width="11.42578125" style="933"/>
    <col min="11777" max="11777" width="1.28515625" style="933" customWidth="1"/>
    <col min="11778" max="11778" width="28.140625" style="933" customWidth="1"/>
    <col min="11779" max="11779" width="34.5703125" style="933" customWidth="1"/>
    <col min="11780" max="11780" width="16.28515625" style="933" customWidth="1"/>
    <col min="11781" max="11781" width="5.85546875" style="933" customWidth="1"/>
    <col min="11782" max="11782" width="47" style="933" customWidth="1"/>
    <col min="11783" max="11784" width="16.140625" style="933" customWidth="1"/>
    <col min="11785" max="11785" width="16.28515625" style="933" customWidth="1"/>
    <col min="11786" max="11786" width="15.7109375" style="933" customWidth="1"/>
    <col min="11787" max="11787" width="32" style="933" customWidth="1"/>
    <col min="11788" max="11883" width="11.42578125" style="933"/>
    <col min="11884" max="11884" width="11.42578125" style="933" customWidth="1"/>
    <col min="11885" max="11973" width="11.42578125" style="933"/>
    <col min="11974" max="11974" width="1.42578125" style="933" customWidth="1"/>
    <col min="11975" max="12032" width="11.42578125" style="933"/>
    <col min="12033" max="12033" width="1.28515625" style="933" customWidth="1"/>
    <col min="12034" max="12034" width="28.140625" style="933" customWidth="1"/>
    <col min="12035" max="12035" width="34.5703125" style="933" customWidth="1"/>
    <col min="12036" max="12036" width="16.28515625" style="933" customWidth="1"/>
    <col min="12037" max="12037" width="5.85546875" style="933" customWidth="1"/>
    <col min="12038" max="12038" width="47" style="933" customWidth="1"/>
    <col min="12039" max="12040" width="16.140625" style="933" customWidth="1"/>
    <col min="12041" max="12041" width="16.28515625" style="933" customWidth="1"/>
    <col min="12042" max="12042" width="15.7109375" style="933" customWidth="1"/>
    <col min="12043" max="12043" width="32" style="933" customWidth="1"/>
    <col min="12044" max="12139" width="11.42578125" style="933"/>
    <col min="12140" max="12140" width="11.42578125" style="933" customWidth="1"/>
    <col min="12141" max="12229" width="11.42578125" style="933"/>
    <col min="12230" max="12230" width="1.42578125" style="933" customWidth="1"/>
    <col min="12231" max="12288" width="11.42578125" style="933"/>
    <col min="12289" max="12289" width="1.28515625" style="933" customWidth="1"/>
    <col min="12290" max="12290" width="28.140625" style="933" customWidth="1"/>
    <col min="12291" max="12291" width="34.5703125" style="933" customWidth="1"/>
    <col min="12292" max="12292" width="16.28515625" style="933" customWidth="1"/>
    <col min="12293" max="12293" width="5.85546875" style="933" customWidth="1"/>
    <col min="12294" max="12294" width="47" style="933" customWidth="1"/>
    <col min="12295" max="12296" width="16.140625" style="933" customWidth="1"/>
    <col min="12297" max="12297" width="16.28515625" style="933" customWidth="1"/>
    <col min="12298" max="12298" width="15.7109375" style="933" customWidth="1"/>
    <col min="12299" max="12299" width="32" style="933" customWidth="1"/>
    <col min="12300" max="12395" width="11.42578125" style="933"/>
    <col min="12396" max="12396" width="11.42578125" style="933" customWidth="1"/>
    <col min="12397" max="12485" width="11.42578125" style="933"/>
    <col min="12486" max="12486" width="1.42578125" style="933" customWidth="1"/>
    <col min="12487" max="12544" width="11.42578125" style="933"/>
    <col min="12545" max="12545" width="1.28515625" style="933" customWidth="1"/>
    <col min="12546" max="12546" width="28.140625" style="933" customWidth="1"/>
    <col min="12547" max="12547" width="34.5703125" style="933" customWidth="1"/>
    <col min="12548" max="12548" width="16.28515625" style="933" customWidth="1"/>
    <col min="12549" max="12549" width="5.85546875" style="933" customWidth="1"/>
    <col min="12550" max="12550" width="47" style="933" customWidth="1"/>
    <col min="12551" max="12552" width="16.140625" style="933" customWidth="1"/>
    <col min="12553" max="12553" width="16.28515625" style="933" customWidth="1"/>
    <col min="12554" max="12554" width="15.7109375" style="933" customWidth="1"/>
    <col min="12555" max="12555" width="32" style="933" customWidth="1"/>
    <col min="12556" max="12651" width="11.42578125" style="933"/>
    <col min="12652" max="12652" width="11.42578125" style="933" customWidth="1"/>
    <col min="12653" max="12741" width="11.42578125" style="933"/>
    <col min="12742" max="12742" width="1.42578125" style="933" customWidth="1"/>
    <col min="12743" max="12800" width="11.42578125" style="933"/>
    <col min="12801" max="12801" width="1.28515625" style="933" customWidth="1"/>
    <col min="12802" max="12802" width="28.140625" style="933" customWidth="1"/>
    <col min="12803" max="12803" width="34.5703125" style="933" customWidth="1"/>
    <col min="12804" max="12804" width="16.28515625" style="933" customWidth="1"/>
    <col min="12805" max="12805" width="5.85546875" style="933" customWidth="1"/>
    <col min="12806" max="12806" width="47" style="933" customWidth="1"/>
    <col min="12807" max="12808" width="16.140625" style="933" customWidth="1"/>
    <col min="12809" max="12809" width="16.28515625" style="933" customWidth="1"/>
    <col min="12810" max="12810" width="15.7109375" style="933" customWidth="1"/>
    <col min="12811" max="12811" width="32" style="933" customWidth="1"/>
    <col min="12812" max="12907" width="11.42578125" style="933"/>
    <col min="12908" max="12908" width="11.42578125" style="933" customWidth="1"/>
    <col min="12909" max="12997" width="11.42578125" style="933"/>
    <col min="12998" max="12998" width="1.42578125" style="933" customWidth="1"/>
    <col min="12999" max="13056" width="11.42578125" style="933"/>
    <col min="13057" max="13057" width="1.28515625" style="933" customWidth="1"/>
    <col min="13058" max="13058" width="28.140625" style="933" customWidth="1"/>
    <col min="13059" max="13059" width="34.5703125" style="933" customWidth="1"/>
    <col min="13060" max="13060" width="16.28515625" style="933" customWidth="1"/>
    <col min="13061" max="13061" width="5.85546875" style="933" customWidth="1"/>
    <col min="13062" max="13062" width="47" style="933" customWidth="1"/>
    <col min="13063" max="13064" width="16.140625" style="933" customWidth="1"/>
    <col min="13065" max="13065" width="16.28515625" style="933" customWidth="1"/>
    <col min="13066" max="13066" width="15.7109375" style="933" customWidth="1"/>
    <col min="13067" max="13067" width="32" style="933" customWidth="1"/>
    <col min="13068" max="13163" width="11.42578125" style="933"/>
    <col min="13164" max="13164" width="11.42578125" style="933" customWidth="1"/>
    <col min="13165" max="13253" width="11.42578125" style="933"/>
    <col min="13254" max="13254" width="1.42578125" style="933" customWidth="1"/>
    <col min="13255" max="13312" width="11.42578125" style="933"/>
    <col min="13313" max="13313" width="1.28515625" style="933" customWidth="1"/>
    <col min="13314" max="13314" width="28.140625" style="933" customWidth="1"/>
    <col min="13315" max="13315" width="34.5703125" style="933" customWidth="1"/>
    <col min="13316" max="13316" width="16.28515625" style="933" customWidth="1"/>
    <col min="13317" max="13317" width="5.85546875" style="933" customWidth="1"/>
    <col min="13318" max="13318" width="47" style="933" customWidth="1"/>
    <col min="13319" max="13320" width="16.140625" style="933" customWidth="1"/>
    <col min="13321" max="13321" width="16.28515625" style="933" customWidth="1"/>
    <col min="13322" max="13322" width="15.7109375" style="933" customWidth="1"/>
    <col min="13323" max="13323" width="32" style="933" customWidth="1"/>
    <col min="13324" max="13419" width="11.42578125" style="933"/>
    <col min="13420" max="13420" width="11.42578125" style="933" customWidth="1"/>
    <col min="13421" max="13509" width="11.42578125" style="933"/>
    <col min="13510" max="13510" width="1.42578125" style="933" customWidth="1"/>
    <col min="13511" max="13568" width="11.42578125" style="933"/>
    <col min="13569" max="13569" width="1.28515625" style="933" customWidth="1"/>
    <col min="13570" max="13570" width="28.140625" style="933" customWidth="1"/>
    <col min="13571" max="13571" width="34.5703125" style="933" customWidth="1"/>
    <col min="13572" max="13572" width="16.28515625" style="933" customWidth="1"/>
    <col min="13573" max="13573" width="5.85546875" style="933" customWidth="1"/>
    <col min="13574" max="13574" width="47" style="933" customWidth="1"/>
    <col min="13575" max="13576" width="16.140625" style="933" customWidth="1"/>
    <col min="13577" max="13577" width="16.28515625" style="933" customWidth="1"/>
    <col min="13578" max="13578" width="15.7109375" style="933" customWidth="1"/>
    <col min="13579" max="13579" width="32" style="933" customWidth="1"/>
    <col min="13580" max="13675" width="11.42578125" style="933"/>
    <col min="13676" max="13676" width="11.42578125" style="933" customWidth="1"/>
    <col min="13677" max="13765" width="11.42578125" style="933"/>
    <col min="13766" max="13766" width="1.42578125" style="933" customWidth="1"/>
    <col min="13767" max="13824" width="11.42578125" style="933"/>
    <col min="13825" max="13825" width="1.28515625" style="933" customWidth="1"/>
    <col min="13826" max="13826" width="28.140625" style="933" customWidth="1"/>
    <col min="13827" max="13827" width="34.5703125" style="933" customWidth="1"/>
    <col min="13828" max="13828" width="16.28515625" style="933" customWidth="1"/>
    <col min="13829" max="13829" width="5.85546875" style="933" customWidth="1"/>
    <col min="13830" max="13830" width="47" style="933" customWidth="1"/>
    <col min="13831" max="13832" width="16.140625" style="933" customWidth="1"/>
    <col min="13833" max="13833" width="16.28515625" style="933" customWidth="1"/>
    <col min="13834" max="13834" width="15.7109375" style="933" customWidth="1"/>
    <col min="13835" max="13835" width="32" style="933" customWidth="1"/>
    <col min="13836" max="13931" width="11.42578125" style="933"/>
    <col min="13932" max="13932" width="11.42578125" style="933" customWidth="1"/>
    <col min="13933" max="14021" width="11.42578125" style="933"/>
    <col min="14022" max="14022" width="1.42578125" style="933" customWidth="1"/>
    <col min="14023" max="14080" width="11.42578125" style="933"/>
    <col min="14081" max="14081" width="1.28515625" style="933" customWidth="1"/>
    <col min="14082" max="14082" width="28.140625" style="933" customWidth="1"/>
    <col min="14083" max="14083" width="34.5703125" style="933" customWidth="1"/>
    <col min="14084" max="14084" width="16.28515625" style="933" customWidth="1"/>
    <col min="14085" max="14085" width="5.85546875" style="933" customWidth="1"/>
    <col min="14086" max="14086" width="47" style="933" customWidth="1"/>
    <col min="14087" max="14088" width="16.140625" style="933" customWidth="1"/>
    <col min="14089" max="14089" width="16.28515625" style="933" customWidth="1"/>
    <col min="14090" max="14090" width="15.7109375" style="933" customWidth="1"/>
    <col min="14091" max="14091" width="32" style="933" customWidth="1"/>
    <col min="14092" max="14187" width="11.42578125" style="933"/>
    <col min="14188" max="14188" width="11.42578125" style="933" customWidth="1"/>
    <col min="14189" max="14277" width="11.42578125" style="933"/>
    <col min="14278" max="14278" width="1.42578125" style="933" customWidth="1"/>
    <col min="14279" max="14336" width="11.42578125" style="933"/>
    <col min="14337" max="14337" width="1.28515625" style="933" customWidth="1"/>
    <col min="14338" max="14338" width="28.140625" style="933" customWidth="1"/>
    <col min="14339" max="14339" width="34.5703125" style="933" customWidth="1"/>
    <col min="14340" max="14340" width="16.28515625" style="933" customWidth="1"/>
    <col min="14341" max="14341" width="5.85546875" style="933" customWidth="1"/>
    <col min="14342" max="14342" width="47" style="933" customWidth="1"/>
    <col min="14343" max="14344" width="16.140625" style="933" customWidth="1"/>
    <col min="14345" max="14345" width="16.28515625" style="933" customWidth="1"/>
    <col min="14346" max="14346" width="15.7109375" style="933" customWidth="1"/>
    <col min="14347" max="14347" width="32" style="933" customWidth="1"/>
    <col min="14348" max="14443" width="11.42578125" style="933"/>
    <col min="14444" max="14444" width="11.42578125" style="933" customWidth="1"/>
    <col min="14445" max="14533" width="11.42578125" style="933"/>
    <col min="14534" max="14534" width="1.42578125" style="933" customWidth="1"/>
    <col min="14535" max="14592" width="11.42578125" style="933"/>
    <col min="14593" max="14593" width="1.28515625" style="933" customWidth="1"/>
    <col min="14594" max="14594" width="28.140625" style="933" customWidth="1"/>
    <col min="14595" max="14595" width="34.5703125" style="933" customWidth="1"/>
    <col min="14596" max="14596" width="16.28515625" style="933" customWidth="1"/>
    <col min="14597" max="14597" width="5.85546875" style="933" customWidth="1"/>
    <col min="14598" max="14598" width="47" style="933" customWidth="1"/>
    <col min="14599" max="14600" width="16.140625" style="933" customWidth="1"/>
    <col min="14601" max="14601" width="16.28515625" style="933" customWidth="1"/>
    <col min="14602" max="14602" width="15.7109375" style="933" customWidth="1"/>
    <col min="14603" max="14603" width="32" style="933" customWidth="1"/>
    <col min="14604" max="14699" width="11.42578125" style="933"/>
    <col min="14700" max="14700" width="11.42578125" style="933" customWidth="1"/>
    <col min="14701" max="14789" width="11.42578125" style="933"/>
    <col min="14790" max="14790" width="1.42578125" style="933" customWidth="1"/>
    <col min="14791" max="14848" width="11.42578125" style="933"/>
    <col min="14849" max="14849" width="1.28515625" style="933" customWidth="1"/>
    <col min="14850" max="14850" width="28.140625" style="933" customWidth="1"/>
    <col min="14851" max="14851" width="34.5703125" style="933" customWidth="1"/>
    <col min="14852" max="14852" width="16.28515625" style="933" customWidth="1"/>
    <col min="14853" max="14853" width="5.85546875" style="933" customWidth="1"/>
    <col min="14854" max="14854" width="47" style="933" customWidth="1"/>
    <col min="14855" max="14856" width="16.140625" style="933" customWidth="1"/>
    <col min="14857" max="14857" width="16.28515625" style="933" customWidth="1"/>
    <col min="14858" max="14858" width="15.7109375" style="933" customWidth="1"/>
    <col min="14859" max="14859" width="32" style="933" customWidth="1"/>
    <col min="14860" max="14955" width="11.42578125" style="933"/>
    <col min="14956" max="14956" width="11.42578125" style="933" customWidth="1"/>
    <col min="14957" max="15045" width="11.42578125" style="933"/>
    <col min="15046" max="15046" width="1.42578125" style="933" customWidth="1"/>
    <col min="15047" max="15104" width="11.42578125" style="933"/>
    <col min="15105" max="15105" width="1.28515625" style="933" customWidth="1"/>
    <col min="15106" max="15106" width="28.140625" style="933" customWidth="1"/>
    <col min="15107" max="15107" width="34.5703125" style="933" customWidth="1"/>
    <col min="15108" max="15108" width="16.28515625" style="933" customWidth="1"/>
    <col min="15109" max="15109" width="5.85546875" style="933" customWidth="1"/>
    <col min="15110" max="15110" width="47" style="933" customWidth="1"/>
    <col min="15111" max="15112" width="16.140625" style="933" customWidth="1"/>
    <col min="15113" max="15113" width="16.28515625" style="933" customWidth="1"/>
    <col min="15114" max="15114" width="15.7109375" style="933" customWidth="1"/>
    <col min="15115" max="15115" width="32" style="933" customWidth="1"/>
    <col min="15116" max="15211" width="11.42578125" style="933"/>
    <col min="15212" max="15212" width="11.42578125" style="933" customWidth="1"/>
    <col min="15213" max="15301" width="11.42578125" style="933"/>
    <col min="15302" max="15302" width="1.42578125" style="933" customWidth="1"/>
    <col min="15303" max="15360" width="11.42578125" style="933"/>
    <col min="15361" max="15361" width="1.28515625" style="933" customWidth="1"/>
    <col min="15362" max="15362" width="28.140625" style="933" customWidth="1"/>
    <col min="15363" max="15363" width="34.5703125" style="933" customWidth="1"/>
    <col min="15364" max="15364" width="16.28515625" style="933" customWidth="1"/>
    <col min="15365" max="15365" width="5.85546875" style="933" customWidth="1"/>
    <col min="15366" max="15366" width="47" style="933" customWidth="1"/>
    <col min="15367" max="15368" width="16.140625" style="933" customWidth="1"/>
    <col min="15369" max="15369" width="16.28515625" style="933" customWidth="1"/>
    <col min="15370" max="15370" width="15.7109375" style="933" customWidth="1"/>
    <col min="15371" max="15371" width="32" style="933" customWidth="1"/>
    <col min="15372" max="15467" width="11.42578125" style="933"/>
    <col min="15468" max="15468" width="11.42578125" style="933" customWidth="1"/>
    <col min="15469" max="15557" width="11.42578125" style="933"/>
    <col min="15558" max="15558" width="1.42578125" style="933" customWidth="1"/>
    <col min="15559" max="15616" width="11.42578125" style="933"/>
    <col min="15617" max="15617" width="1.28515625" style="933" customWidth="1"/>
    <col min="15618" max="15618" width="28.140625" style="933" customWidth="1"/>
    <col min="15619" max="15619" width="34.5703125" style="933" customWidth="1"/>
    <col min="15620" max="15620" width="16.28515625" style="933" customWidth="1"/>
    <col min="15621" max="15621" width="5.85546875" style="933" customWidth="1"/>
    <col min="15622" max="15622" width="47" style="933" customWidth="1"/>
    <col min="15623" max="15624" width="16.140625" style="933" customWidth="1"/>
    <col min="15625" max="15625" width="16.28515625" style="933" customWidth="1"/>
    <col min="15626" max="15626" width="15.7109375" style="933" customWidth="1"/>
    <col min="15627" max="15627" width="32" style="933" customWidth="1"/>
    <col min="15628" max="15723" width="11.42578125" style="933"/>
    <col min="15724" max="15724" width="11.42578125" style="933" customWidth="1"/>
    <col min="15725" max="15813" width="11.42578125" style="933"/>
    <col min="15814" max="15814" width="1.42578125" style="933" customWidth="1"/>
    <col min="15815" max="15872" width="11.42578125" style="933"/>
    <col min="15873" max="15873" width="1.28515625" style="933" customWidth="1"/>
    <col min="15874" max="15874" width="28.140625" style="933" customWidth="1"/>
    <col min="15875" max="15875" width="34.5703125" style="933" customWidth="1"/>
    <col min="15876" max="15876" width="16.28515625" style="933" customWidth="1"/>
    <col min="15877" max="15877" width="5.85546875" style="933" customWidth="1"/>
    <col min="15878" max="15878" width="47" style="933" customWidth="1"/>
    <col min="15879" max="15880" width="16.140625" style="933" customWidth="1"/>
    <col min="15881" max="15881" width="16.28515625" style="933" customWidth="1"/>
    <col min="15882" max="15882" width="15.7109375" style="933" customWidth="1"/>
    <col min="15883" max="15883" width="32" style="933" customWidth="1"/>
    <col min="15884" max="15979" width="11.42578125" style="933"/>
    <col min="15980" max="15980" width="11.42578125" style="933" customWidth="1"/>
    <col min="15981" max="16069" width="11.42578125" style="933"/>
    <col min="16070" max="16070" width="1.42578125" style="933" customWidth="1"/>
    <col min="16071" max="16128" width="11.42578125" style="933"/>
    <col min="16129" max="16129" width="1.28515625" style="933" customWidth="1"/>
    <col min="16130" max="16130" width="28.140625" style="933" customWidth="1"/>
    <col min="16131" max="16131" width="34.5703125" style="933" customWidth="1"/>
    <col min="16132" max="16132" width="16.28515625" style="933" customWidth="1"/>
    <col min="16133" max="16133" width="5.85546875" style="933" customWidth="1"/>
    <col min="16134" max="16134" width="47" style="933" customWidth="1"/>
    <col min="16135" max="16136" width="16.140625" style="933" customWidth="1"/>
    <col min="16137" max="16137" width="16.28515625" style="933" customWidth="1"/>
    <col min="16138" max="16138" width="15.7109375" style="933" customWidth="1"/>
    <col min="16139" max="16139" width="32" style="933" customWidth="1"/>
    <col min="16140" max="16235" width="11.42578125" style="933"/>
    <col min="16236" max="16236" width="11.42578125" style="933" customWidth="1"/>
    <col min="16237" max="16325" width="11.42578125" style="933"/>
    <col min="16326" max="16326" width="1.42578125" style="933" customWidth="1"/>
    <col min="16327" max="16384" width="11.42578125" style="933"/>
  </cols>
  <sheetData>
    <row r="1" spans="2:15" ht="13.5" thickBot="1" x14ac:dyDescent="0.25"/>
    <row r="2" spans="2:15" ht="23.25" customHeight="1" thickBot="1" x14ac:dyDescent="0.25">
      <c r="B2" s="618"/>
      <c r="C2" s="621" t="s">
        <v>105</v>
      </c>
      <c r="D2" s="622"/>
      <c r="E2" s="622"/>
      <c r="F2" s="622"/>
      <c r="G2" s="622"/>
      <c r="H2" s="622"/>
      <c r="I2" s="622"/>
      <c r="J2" s="623"/>
    </row>
    <row r="3" spans="2:15" ht="18" customHeight="1" thickBot="1" x14ac:dyDescent="0.25">
      <c r="B3" s="619"/>
      <c r="C3" s="624" t="s">
        <v>18</v>
      </c>
      <c r="D3" s="625"/>
      <c r="E3" s="625"/>
      <c r="F3" s="625"/>
      <c r="G3" s="625"/>
      <c r="H3" s="625"/>
      <c r="I3" s="625"/>
      <c r="J3" s="626"/>
    </row>
    <row r="4" spans="2:15" ht="18" customHeight="1" thickBot="1" x14ac:dyDescent="0.25">
      <c r="B4" s="619"/>
      <c r="C4" s="624" t="s">
        <v>106</v>
      </c>
      <c r="D4" s="625"/>
      <c r="E4" s="625"/>
      <c r="F4" s="625"/>
      <c r="G4" s="625"/>
      <c r="H4" s="625"/>
      <c r="I4" s="625"/>
      <c r="J4" s="626"/>
    </row>
    <row r="5" spans="2:15" ht="18" customHeight="1" thickBot="1" x14ac:dyDescent="0.25">
      <c r="B5" s="620"/>
      <c r="C5" s="624" t="s">
        <v>107</v>
      </c>
      <c r="D5" s="625"/>
      <c r="E5" s="625"/>
      <c r="F5" s="625"/>
      <c r="G5" s="625"/>
      <c r="H5" s="934" t="s">
        <v>103</v>
      </c>
      <c r="I5" s="935"/>
      <c r="J5" s="936"/>
    </row>
    <row r="6" spans="2:15" ht="18" customHeight="1" thickBot="1" x14ac:dyDescent="0.25">
      <c r="B6" s="12"/>
      <c r="C6" s="13"/>
      <c r="D6" s="13"/>
      <c r="E6" s="13"/>
      <c r="F6" s="13"/>
      <c r="G6" s="13"/>
      <c r="H6" s="13"/>
      <c r="I6" s="13"/>
      <c r="J6" s="937"/>
    </row>
    <row r="7" spans="2:15" ht="51.75" customHeight="1" thickBot="1" x14ac:dyDescent="0.25">
      <c r="B7" s="938" t="s">
        <v>108</v>
      </c>
      <c r="C7" s="939" t="s">
        <v>433</v>
      </c>
      <c r="D7" s="940"/>
      <c r="E7" s="941"/>
      <c r="F7" s="942"/>
      <c r="G7" s="13"/>
      <c r="H7" s="13"/>
      <c r="I7" s="13"/>
      <c r="J7" s="937"/>
    </row>
    <row r="8" spans="2:15" ht="32.25" customHeight="1" thickBot="1" x14ac:dyDescent="0.25">
      <c r="B8" s="943" t="s">
        <v>109</v>
      </c>
      <c r="C8" s="939" t="s">
        <v>449</v>
      </c>
      <c r="D8" s="944"/>
      <c r="E8" s="945"/>
      <c r="F8" s="942"/>
      <c r="G8" s="13"/>
      <c r="H8" s="13"/>
      <c r="I8" s="13"/>
      <c r="J8" s="937"/>
    </row>
    <row r="9" spans="2:15" ht="32.25" customHeight="1" thickBot="1" x14ac:dyDescent="0.25">
      <c r="B9" s="943" t="s">
        <v>110</v>
      </c>
      <c r="C9" s="939" t="s">
        <v>448</v>
      </c>
      <c r="D9" s="944"/>
      <c r="E9" s="945"/>
      <c r="F9" s="946"/>
      <c r="G9" s="13"/>
      <c r="H9" s="13"/>
      <c r="I9" s="13"/>
      <c r="J9" s="937"/>
    </row>
    <row r="10" spans="2:15" ht="33.75" customHeight="1" thickBot="1" x14ac:dyDescent="0.25">
      <c r="B10" s="943" t="s">
        <v>111</v>
      </c>
      <c r="C10" s="939" t="s">
        <v>429</v>
      </c>
      <c r="D10" s="944"/>
      <c r="E10" s="945"/>
      <c r="F10" s="942"/>
      <c r="G10" s="13"/>
      <c r="H10" s="13"/>
      <c r="I10" s="13"/>
      <c r="J10" s="937"/>
    </row>
    <row r="11" spans="2:15" ht="33.75" customHeight="1" thickBot="1" x14ac:dyDescent="0.25">
      <c r="B11" s="943" t="s">
        <v>112</v>
      </c>
      <c r="C11" s="939" t="s">
        <v>430</v>
      </c>
      <c r="D11" s="944"/>
      <c r="E11" s="945"/>
      <c r="F11" s="942"/>
      <c r="G11" s="13"/>
      <c r="H11" s="13"/>
      <c r="I11" s="13"/>
      <c r="J11" s="937"/>
    </row>
    <row r="13" spans="2:15" ht="26.25" customHeight="1" x14ac:dyDescent="0.2">
      <c r="B13" s="947" t="s">
        <v>463</v>
      </c>
      <c r="C13" s="948"/>
      <c r="D13" s="948"/>
      <c r="E13" s="948"/>
      <c r="F13" s="948"/>
      <c r="G13" s="948"/>
      <c r="H13" s="949"/>
      <c r="I13" s="950" t="s">
        <v>113</v>
      </c>
      <c r="J13" s="951"/>
      <c r="K13" s="951"/>
    </row>
    <row r="14" spans="2:15" s="954" customFormat="1" ht="56.25" customHeight="1" x14ac:dyDescent="0.25">
      <c r="B14" s="952" t="s">
        <v>114</v>
      </c>
      <c r="C14" s="952" t="s">
        <v>115</v>
      </c>
      <c r="D14" s="952" t="s">
        <v>116</v>
      </c>
      <c r="E14" s="952" t="s">
        <v>117</v>
      </c>
      <c r="F14" s="952" t="s">
        <v>118</v>
      </c>
      <c r="G14" s="952" t="s">
        <v>119</v>
      </c>
      <c r="H14" s="952" t="s">
        <v>120</v>
      </c>
      <c r="I14" s="953" t="s">
        <v>121</v>
      </c>
      <c r="J14" s="953" t="s">
        <v>122</v>
      </c>
      <c r="K14" s="953" t="s">
        <v>123</v>
      </c>
      <c r="O14" s="1006"/>
    </row>
    <row r="15" spans="2:15" s="1014" customFormat="1" ht="48" customHeight="1" x14ac:dyDescent="0.25">
      <c r="B15" s="1007">
        <v>1</v>
      </c>
      <c r="C15" s="1008" t="s">
        <v>518</v>
      </c>
      <c r="D15" s="1009">
        <v>0.4</v>
      </c>
      <c r="E15" s="1010">
        <v>1</v>
      </c>
      <c r="F15" s="1011" t="s">
        <v>451</v>
      </c>
      <c r="G15" s="1009">
        <v>0.4</v>
      </c>
      <c r="H15" s="963">
        <v>43525</v>
      </c>
      <c r="I15" s="1012">
        <v>0.65</v>
      </c>
      <c r="J15" s="963">
        <v>43555</v>
      </c>
      <c r="K15" s="1013" t="s">
        <v>509</v>
      </c>
    </row>
    <row r="16" spans="2:15" s="1014" customFormat="1" ht="74.25" customHeight="1" x14ac:dyDescent="0.25">
      <c r="B16" s="1015"/>
      <c r="C16" s="1016"/>
      <c r="D16" s="1009">
        <v>0.57999999999999996</v>
      </c>
      <c r="E16" s="1010">
        <v>2</v>
      </c>
      <c r="F16" s="1017" t="s">
        <v>452</v>
      </c>
      <c r="G16" s="1009">
        <v>0.57999999999999996</v>
      </c>
      <c r="H16" s="963">
        <v>43617</v>
      </c>
      <c r="I16" s="1012">
        <v>0.33</v>
      </c>
      <c r="J16" s="963">
        <v>43617</v>
      </c>
      <c r="K16" s="1013" t="s">
        <v>541</v>
      </c>
    </row>
    <row r="17" spans="2:11" s="1014" customFormat="1" ht="77.25" customHeight="1" x14ac:dyDescent="0.25">
      <c r="B17" s="1015"/>
      <c r="C17" s="1016"/>
      <c r="D17" s="1009">
        <v>0.02</v>
      </c>
      <c r="E17" s="1010">
        <v>3</v>
      </c>
      <c r="F17" s="1011" t="s">
        <v>508</v>
      </c>
      <c r="G17" s="1009">
        <v>0.02</v>
      </c>
      <c r="H17" s="1018">
        <v>43800</v>
      </c>
      <c r="I17" s="1012">
        <v>0.02</v>
      </c>
      <c r="J17" s="963">
        <v>43800</v>
      </c>
      <c r="K17" s="1013" t="s">
        <v>552</v>
      </c>
    </row>
    <row r="18" spans="2:11" s="972" customFormat="1" ht="21.75" customHeight="1" x14ac:dyDescent="0.25">
      <c r="B18" s="965" t="s">
        <v>124</v>
      </c>
      <c r="C18" s="966"/>
      <c r="D18" s="967">
        <f>SUM(D15:D17)</f>
        <v>1</v>
      </c>
      <c r="E18" s="968" t="s">
        <v>125</v>
      </c>
      <c r="F18" s="969"/>
      <c r="G18" s="967">
        <f>SUM(G15:G17)</f>
        <v>1</v>
      </c>
      <c r="H18" s="967"/>
      <c r="I18" s="970">
        <f>SUM(I15:I17)</f>
        <v>1</v>
      </c>
      <c r="J18" s="971"/>
      <c r="K18" s="971"/>
    </row>
  </sheetData>
  <sheetProtection selectLockedCells="1" selectUnlockedCells="1"/>
  <mergeCells count="17">
    <mergeCell ref="E18:F18"/>
    <mergeCell ref="I13:K13"/>
    <mergeCell ref="B13:H13"/>
    <mergeCell ref="B18:C18"/>
    <mergeCell ref="C15:C17"/>
    <mergeCell ref="B15:B17"/>
    <mergeCell ref="C7:E7"/>
    <mergeCell ref="C8:E8"/>
    <mergeCell ref="C9:E9"/>
    <mergeCell ref="C10:E10"/>
    <mergeCell ref="C11:E11"/>
    <mergeCell ref="B2:B5"/>
    <mergeCell ref="C2:J2"/>
    <mergeCell ref="C3:J3"/>
    <mergeCell ref="C4:J4"/>
    <mergeCell ref="C5:G5"/>
    <mergeCell ref="H5:J5"/>
  </mergeCells>
  <pageMargins left="1" right="1" top="1" bottom="1" header="0.5" footer="0.5"/>
  <pageSetup scale="4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U67"/>
  <sheetViews>
    <sheetView zoomScale="90" zoomScaleNormal="90" zoomScaleSheetLayoutView="100" zoomScalePageLayoutView="70" workbookViewId="0">
      <selection activeCell="C13" sqref="C13:I13"/>
    </sheetView>
  </sheetViews>
  <sheetFormatPr baseColWidth="10" defaultRowHeight="12" x14ac:dyDescent="0.2"/>
  <cols>
    <col min="1" max="1" width="1" style="31" customWidth="1"/>
    <col min="2" max="2" width="25.42578125" style="290" customWidth="1"/>
    <col min="3" max="3" width="14.5703125" style="31" customWidth="1"/>
    <col min="4" max="4" width="20.140625" style="31" customWidth="1"/>
    <col min="5" max="5" width="16.42578125" style="31" customWidth="1"/>
    <col min="6" max="6" width="25" style="31" customWidth="1"/>
    <col min="7" max="7" width="22" style="291" customWidth="1"/>
    <col min="8" max="8" width="20.5703125" style="31" customWidth="1"/>
    <col min="9" max="9" width="22.42578125" style="31" customWidth="1"/>
    <col min="10" max="11" width="22.42578125" style="28" customWidth="1"/>
    <col min="12" max="21" width="11.42578125" style="28"/>
    <col min="22" max="16384" width="11.42578125" style="31"/>
  </cols>
  <sheetData>
    <row r="1" spans="2:21" ht="6" customHeight="1" x14ac:dyDescent="0.2"/>
    <row r="2" spans="2:21" ht="33.75" customHeight="1" x14ac:dyDescent="0.2">
      <c r="B2" s="631"/>
      <c r="C2" s="632" t="s">
        <v>487</v>
      </c>
      <c r="D2" s="632"/>
      <c r="E2" s="632"/>
      <c r="F2" s="632"/>
      <c r="G2" s="632"/>
      <c r="H2" s="632"/>
      <c r="I2" s="632"/>
      <c r="J2" s="322"/>
      <c r="L2" s="6" t="s">
        <v>35</v>
      </c>
      <c r="U2" s="31"/>
    </row>
    <row r="3" spans="2:21" ht="25.5" customHeight="1" x14ac:dyDescent="0.2">
      <c r="B3" s="631"/>
      <c r="C3" s="633" t="s">
        <v>18</v>
      </c>
      <c r="D3" s="633"/>
      <c r="E3" s="633"/>
      <c r="F3" s="633"/>
      <c r="G3" s="633"/>
      <c r="H3" s="633"/>
      <c r="I3" s="633"/>
      <c r="J3" s="322"/>
      <c r="L3" s="6" t="s">
        <v>30</v>
      </c>
      <c r="U3" s="31"/>
    </row>
    <row r="4" spans="2:21" ht="25.5" customHeight="1" x14ac:dyDescent="0.2">
      <c r="B4" s="631"/>
      <c r="C4" s="633" t="s">
        <v>0</v>
      </c>
      <c r="D4" s="633"/>
      <c r="E4" s="633"/>
      <c r="F4" s="633"/>
      <c r="G4" s="633"/>
      <c r="H4" s="633"/>
      <c r="I4" s="633"/>
      <c r="J4" s="322"/>
      <c r="L4" s="6" t="s">
        <v>36</v>
      </c>
      <c r="U4" s="31"/>
    </row>
    <row r="5" spans="2:21" ht="25.5" customHeight="1" x14ac:dyDescent="0.2">
      <c r="B5" s="631"/>
      <c r="C5" s="633" t="s">
        <v>38</v>
      </c>
      <c r="D5" s="633"/>
      <c r="E5" s="633"/>
      <c r="F5" s="633"/>
      <c r="G5" s="634" t="s">
        <v>103</v>
      </c>
      <c r="H5" s="634"/>
      <c r="I5" s="634"/>
      <c r="J5" s="322"/>
      <c r="L5" s="6" t="s">
        <v>31</v>
      </c>
      <c r="U5" s="31"/>
    </row>
    <row r="6" spans="2:21" ht="23.25" customHeight="1" x14ac:dyDescent="0.2">
      <c r="B6" s="1019" t="s">
        <v>1</v>
      </c>
      <c r="C6" s="1019"/>
      <c r="D6" s="1019"/>
      <c r="E6" s="1019"/>
      <c r="F6" s="1019"/>
      <c r="G6" s="1019"/>
      <c r="H6" s="1019"/>
      <c r="I6" s="1019"/>
      <c r="J6" s="323"/>
      <c r="K6" s="323"/>
    </row>
    <row r="7" spans="2:21" ht="24" customHeight="1" x14ac:dyDescent="0.2">
      <c r="B7" s="1020" t="s">
        <v>37</v>
      </c>
      <c r="C7" s="1020"/>
      <c r="D7" s="1020"/>
      <c r="E7" s="1020"/>
      <c r="F7" s="1020"/>
      <c r="G7" s="1020"/>
      <c r="H7" s="1020"/>
      <c r="I7" s="1020"/>
      <c r="J7" s="324"/>
      <c r="K7" s="324"/>
    </row>
    <row r="8" spans="2:21" ht="24" customHeight="1" x14ac:dyDescent="0.2">
      <c r="B8" s="565" t="s">
        <v>19</v>
      </c>
      <c r="C8" s="565"/>
      <c r="D8" s="565"/>
      <c r="E8" s="565"/>
      <c r="F8" s="565"/>
      <c r="G8" s="565"/>
      <c r="H8" s="565"/>
      <c r="I8" s="565"/>
      <c r="J8" s="324"/>
      <c r="K8" s="324"/>
      <c r="N8" s="274" t="s">
        <v>57</v>
      </c>
    </row>
    <row r="9" spans="2:21" ht="30.75" customHeight="1" x14ac:dyDescent="0.2">
      <c r="B9" s="304" t="s">
        <v>101</v>
      </c>
      <c r="C9" s="386">
        <v>3</v>
      </c>
      <c r="D9" s="591" t="s">
        <v>102</v>
      </c>
      <c r="E9" s="591"/>
      <c r="F9" s="575" t="s">
        <v>480</v>
      </c>
      <c r="G9" s="575"/>
      <c r="H9" s="575"/>
      <c r="I9" s="575"/>
      <c r="J9" s="325"/>
      <c r="K9" s="325"/>
      <c r="M9" s="6" t="s">
        <v>22</v>
      </c>
      <c r="N9" s="274" t="s">
        <v>58</v>
      </c>
    </row>
    <row r="10" spans="2:21" ht="30.75" customHeight="1" x14ac:dyDescent="0.2">
      <c r="B10" s="304" t="s">
        <v>41</v>
      </c>
      <c r="C10" s="386" t="s">
        <v>89</v>
      </c>
      <c r="D10" s="591" t="s">
        <v>40</v>
      </c>
      <c r="E10" s="591"/>
      <c r="F10" s="547" t="s">
        <v>441</v>
      </c>
      <c r="G10" s="547"/>
      <c r="H10" s="388" t="s">
        <v>46</v>
      </c>
      <c r="I10" s="386" t="s">
        <v>89</v>
      </c>
      <c r="J10" s="327"/>
      <c r="K10" s="327"/>
      <c r="M10" s="6" t="s">
        <v>23</v>
      </c>
      <c r="N10" s="274" t="s">
        <v>59</v>
      </c>
    </row>
    <row r="11" spans="2:21" ht="30.75" customHeight="1" x14ac:dyDescent="0.2">
      <c r="B11" s="304" t="s">
        <v>47</v>
      </c>
      <c r="C11" s="659" t="s">
        <v>421</v>
      </c>
      <c r="D11" s="659"/>
      <c r="E11" s="659"/>
      <c r="F11" s="659"/>
      <c r="G11" s="388" t="s">
        <v>48</v>
      </c>
      <c r="H11" s="614">
        <v>7544</v>
      </c>
      <c r="I11" s="614"/>
      <c r="J11" s="328"/>
      <c r="K11" s="328"/>
      <c r="M11" s="6" t="s">
        <v>24</v>
      </c>
      <c r="N11" s="274" t="s">
        <v>60</v>
      </c>
    </row>
    <row r="12" spans="2:21" ht="30.75" customHeight="1" x14ac:dyDescent="0.2">
      <c r="B12" s="304" t="s">
        <v>49</v>
      </c>
      <c r="C12" s="609" t="s">
        <v>22</v>
      </c>
      <c r="D12" s="609"/>
      <c r="E12" s="609"/>
      <c r="F12" s="609"/>
      <c r="G12" s="388" t="s">
        <v>50</v>
      </c>
      <c r="H12" s="612" t="s">
        <v>422</v>
      </c>
      <c r="I12" s="612"/>
      <c r="J12" s="329"/>
      <c r="K12" s="329"/>
      <c r="M12" s="7" t="s">
        <v>25</v>
      </c>
    </row>
    <row r="13" spans="2:21" ht="30.75" customHeight="1" x14ac:dyDescent="0.2">
      <c r="B13" s="304" t="s">
        <v>51</v>
      </c>
      <c r="C13" s="641" t="s">
        <v>97</v>
      </c>
      <c r="D13" s="641"/>
      <c r="E13" s="641"/>
      <c r="F13" s="641"/>
      <c r="G13" s="641"/>
      <c r="H13" s="641"/>
      <c r="I13" s="641"/>
      <c r="J13" s="330"/>
      <c r="K13" s="330"/>
      <c r="M13" s="7"/>
    </row>
    <row r="14" spans="2:21" ht="30.75" customHeight="1" x14ac:dyDescent="0.2">
      <c r="B14" s="304" t="s">
        <v>52</v>
      </c>
      <c r="C14" s="1021" t="str">
        <f>+'Sección 1. Metas - Magnitud'!E15</f>
        <v>256 - Lograr un índice nivel medio de desarrollo institucional en el sector movilidad</v>
      </c>
      <c r="D14" s="1021"/>
      <c r="E14" s="1021"/>
      <c r="F14" s="1021"/>
      <c r="G14" s="1021"/>
      <c r="H14" s="1021"/>
      <c r="I14" s="1021"/>
      <c r="J14" s="327"/>
      <c r="K14" s="327"/>
      <c r="M14" s="7"/>
      <c r="N14" s="274" t="s">
        <v>88</v>
      </c>
    </row>
    <row r="15" spans="2:21" ht="30.75" customHeight="1" x14ac:dyDescent="0.2">
      <c r="B15" s="304" t="s">
        <v>53</v>
      </c>
      <c r="C15" s="641" t="s">
        <v>492</v>
      </c>
      <c r="D15" s="641"/>
      <c r="E15" s="641"/>
      <c r="F15" s="641"/>
      <c r="G15" s="388" t="s">
        <v>54</v>
      </c>
      <c r="H15" s="538" t="s">
        <v>32</v>
      </c>
      <c r="I15" s="538"/>
      <c r="J15" s="327"/>
      <c r="K15" s="327"/>
      <c r="M15" s="7" t="s">
        <v>26</v>
      </c>
      <c r="N15" s="274" t="s">
        <v>89</v>
      </c>
    </row>
    <row r="16" spans="2:21" ht="30.75" customHeight="1" x14ac:dyDescent="0.2">
      <c r="B16" s="304" t="s">
        <v>55</v>
      </c>
      <c r="C16" s="1022" t="s">
        <v>442</v>
      </c>
      <c r="D16" s="1022"/>
      <c r="E16" s="1022"/>
      <c r="F16" s="1022"/>
      <c r="G16" s="388" t="s">
        <v>56</v>
      </c>
      <c r="H16" s="538" t="s">
        <v>57</v>
      </c>
      <c r="I16" s="538"/>
      <c r="J16" s="327"/>
      <c r="K16" s="327"/>
      <c r="M16" s="7" t="s">
        <v>27</v>
      </c>
    </row>
    <row r="17" spans="2:14" ht="40.5" customHeight="1" x14ac:dyDescent="0.2">
      <c r="B17" s="304" t="s">
        <v>61</v>
      </c>
      <c r="C17" s="598" t="s">
        <v>501</v>
      </c>
      <c r="D17" s="598"/>
      <c r="E17" s="598"/>
      <c r="F17" s="598"/>
      <c r="G17" s="598"/>
      <c r="H17" s="598"/>
      <c r="I17" s="598"/>
      <c r="J17" s="330"/>
      <c r="K17" s="330"/>
      <c r="M17" s="7" t="s">
        <v>28</v>
      </c>
      <c r="N17" s="274" t="s">
        <v>90</v>
      </c>
    </row>
    <row r="18" spans="2:14" ht="30.75" customHeight="1" x14ac:dyDescent="0.2">
      <c r="B18" s="304" t="s">
        <v>62</v>
      </c>
      <c r="C18" s="1023" t="s">
        <v>523</v>
      </c>
      <c r="D18" s="1024"/>
      <c r="E18" s="1024"/>
      <c r="F18" s="1024"/>
      <c r="G18" s="1024"/>
      <c r="H18" s="1024"/>
      <c r="I18" s="1024"/>
      <c r="J18" s="331"/>
      <c r="K18" s="331"/>
      <c r="M18" s="7" t="s">
        <v>29</v>
      </c>
      <c r="N18" s="274" t="s">
        <v>91</v>
      </c>
    </row>
    <row r="19" spans="2:14" ht="30.75" customHeight="1" x14ac:dyDescent="0.2">
      <c r="B19" s="304" t="s">
        <v>63</v>
      </c>
      <c r="C19" s="537" t="s">
        <v>506</v>
      </c>
      <c r="D19" s="537"/>
      <c r="E19" s="537"/>
      <c r="F19" s="537"/>
      <c r="G19" s="537"/>
      <c r="H19" s="537"/>
      <c r="I19" s="537"/>
      <c r="J19" s="332"/>
      <c r="K19" s="332"/>
      <c r="M19" s="7"/>
      <c r="N19" s="274" t="s">
        <v>92</v>
      </c>
    </row>
    <row r="20" spans="2:14" ht="30.75" customHeight="1" x14ac:dyDescent="0.2">
      <c r="B20" s="304" t="s">
        <v>64</v>
      </c>
      <c r="C20" s="644" t="s">
        <v>424</v>
      </c>
      <c r="D20" s="644"/>
      <c r="E20" s="644"/>
      <c r="F20" s="644"/>
      <c r="G20" s="644"/>
      <c r="H20" s="644"/>
      <c r="I20" s="644"/>
      <c r="J20" s="333"/>
      <c r="K20" s="333"/>
      <c r="M20" s="7" t="s">
        <v>32</v>
      </c>
      <c r="N20" s="274" t="s">
        <v>93</v>
      </c>
    </row>
    <row r="21" spans="2:14" ht="27.75" customHeight="1" x14ac:dyDescent="0.2">
      <c r="B21" s="1025" t="s">
        <v>65</v>
      </c>
      <c r="C21" s="603" t="s">
        <v>42</v>
      </c>
      <c r="D21" s="603"/>
      <c r="E21" s="603"/>
      <c r="F21" s="604" t="s">
        <v>43</v>
      </c>
      <c r="G21" s="604"/>
      <c r="H21" s="604"/>
      <c r="I21" s="604"/>
      <c r="J21" s="334"/>
      <c r="K21" s="334"/>
      <c r="M21" s="7" t="s">
        <v>33</v>
      </c>
      <c r="N21" s="274" t="s">
        <v>94</v>
      </c>
    </row>
    <row r="22" spans="2:14" ht="27" customHeight="1" x14ac:dyDescent="0.2">
      <c r="B22" s="1025"/>
      <c r="C22" s="537" t="s">
        <v>488</v>
      </c>
      <c r="D22" s="537"/>
      <c r="E22" s="537"/>
      <c r="F22" s="537" t="s">
        <v>489</v>
      </c>
      <c r="G22" s="537"/>
      <c r="H22" s="537"/>
      <c r="I22" s="537"/>
      <c r="J22" s="332"/>
      <c r="K22" s="332"/>
      <c r="M22" s="7" t="s">
        <v>34</v>
      </c>
      <c r="N22" s="274" t="s">
        <v>95</v>
      </c>
    </row>
    <row r="23" spans="2:14" ht="39.75" customHeight="1" x14ac:dyDescent="0.2">
      <c r="B23" s="304" t="s">
        <v>66</v>
      </c>
      <c r="C23" s="538" t="s">
        <v>424</v>
      </c>
      <c r="D23" s="538"/>
      <c r="E23" s="538"/>
      <c r="F23" s="538" t="s">
        <v>424</v>
      </c>
      <c r="G23" s="538"/>
      <c r="H23" s="538"/>
      <c r="I23" s="538"/>
      <c r="J23" s="327"/>
      <c r="K23" s="327"/>
      <c r="M23" s="7"/>
      <c r="N23" s="274" t="s">
        <v>96</v>
      </c>
    </row>
    <row r="24" spans="2:14" ht="44.25" customHeight="1" x14ac:dyDescent="0.2">
      <c r="B24" s="304" t="s">
        <v>67</v>
      </c>
      <c r="C24" s="554" t="s">
        <v>532</v>
      </c>
      <c r="D24" s="554"/>
      <c r="E24" s="554"/>
      <c r="F24" s="554" t="s">
        <v>534</v>
      </c>
      <c r="G24" s="554"/>
      <c r="H24" s="554"/>
      <c r="I24" s="554"/>
      <c r="J24" s="331"/>
      <c r="K24" s="331"/>
      <c r="M24" s="8"/>
      <c r="N24" s="274" t="s">
        <v>97</v>
      </c>
    </row>
    <row r="25" spans="2:14" ht="29.25" customHeight="1" x14ac:dyDescent="0.2">
      <c r="B25" s="304" t="s">
        <v>68</v>
      </c>
      <c r="C25" s="661">
        <v>43466</v>
      </c>
      <c r="D25" s="641"/>
      <c r="E25" s="641"/>
      <c r="F25" s="388" t="s">
        <v>99</v>
      </c>
      <c r="G25" s="1026" t="s">
        <v>425</v>
      </c>
      <c r="H25" s="1026"/>
      <c r="I25" s="1026"/>
      <c r="J25" s="335"/>
      <c r="K25" s="335"/>
      <c r="M25" s="8"/>
    </row>
    <row r="26" spans="2:14" ht="27" customHeight="1" x14ac:dyDescent="0.2">
      <c r="B26" s="304" t="s">
        <v>98</v>
      </c>
      <c r="C26" s="661">
        <v>43830</v>
      </c>
      <c r="D26" s="641"/>
      <c r="E26" s="641"/>
      <c r="F26" s="388" t="s">
        <v>69</v>
      </c>
      <c r="G26" s="1027">
        <v>1</v>
      </c>
      <c r="H26" s="1027"/>
      <c r="I26" s="1027"/>
      <c r="J26" s="336"/>
      <c r="K26" s="336"/>
      <c r="M26" s="8"/>
    </row>
    <row r="27" spans="2:14" ht="37.5" customHeight="1" x14ac:dyDescent="0.2">
      <c r="B27" s="304" t="s">
        <v>100</v>
      </c>
      <c r="C27" s="1028" t="s">
        <v>28</v>
      </c>
      <c r="D27" s="1028"/>
      <c r="E27" s="1028"/>
      <c r="F27" s="388" t="s">
        <v>70</v>
      </c>
      <c r="G27" s="1026" t="s">
        <v>425</v>
      </c>
      <c r="H27" s="1026"/>
      <c r="I27" s="1026"/>
      <c r="J27" s="334"/>
      <c r="K27" s="334"/>
      <c r="M27" s="8"/>
    </row>
    <row r="28" spans="2:14" ht="30" customHeight="1" x14ac:dyDescent="0.2">
      <c r="B28" s="527" t="s">
        <v>20</v>
      </c>
      <c r="C28" s="527"/>
      <c r="D28" s="527"/>
      <c r="E28" s="527"/>
      <c r="F28" s="527"/>
      <c r="G28" s="527"/>
      <c r="H28" s="527"/>
      <c r="I28" s="527"/>
      <c r="J28" s="324"/>
      <c r="K28" s="324"/>
      <c r="M28" s="8"/>
    </row>
    <row r="29" spans="2:14" ht="56.25" customHeight="1" x14ac:dyDescent="0.2">
      <c r="B29" s="392" t="s">
        <v>2</v>
      </c>
      <c r="C29" s="392" t="s">
        <v>71</v>
      </c>
      <c r="D29" s="392" t="s">
        <v>44</v>
      </c>
      <c r="E29" s="392" t="s">
        <v>72</v>
      </c>
      <c r="F29" s="392" t="s">
        <v>45</v>
      </c>
      <c r="G29" s="297" t="s">
        <v>13</v>
      </c>
      <c r="H29" s="297" t="s">
        <v>14</v>
      </c>
      <c r="I29" s="392" t="s">
        <v>15</v>
      </c>
      <c r="J29" s="332"/>
      <c r="K29" s="332"/>
      <c r="M29" s="8"/>
    </row>
    <row r="30" spans="2:14" ht="19.5" customHeight="1" x14ac:dyDescent="0.2">
      <c r="B30" s="1029" t="s">
        <v>3</v>
      </c>
      <c r="C30" s="299">
        <v>0</v>
      </c>
      <c r="D30" s="300">
        <f>+C30</f>
        <v>0</v>
      </c>
      <c r="E30" s="252">
        <v>0</v>
      </c>
      <c r="F30" s="249">
        <f>+E30</f>
        <v>0</v>
      </c>
      <c r="G30" s="305" t="e">
        <f>+C30/E30</f>
        <v>#DIV/0!</v>
      </c>
      <c r="H30" s="306" t="e">
        <f>+D30/F30</f>
        <v>#DIV/0!</v>
      </c>
      <c r="I30" s="1030">
        <f>+D30/$G$26</f>
        <v>0</v>
      </c>
      <c r="J30" s="337"/>
      <c r="K30" s="337"/>
      <c r="M30" s="8"/>
    </row>
    <row r="31" spans="2:14" ht="19.5" customHeight="1" x14ac:dyDescent="0.2">
      <c r="B31" s="1029" t="s">
        <v>4</v>
      </c>
      <c r="C31" s="299">
        <v>0</v>
      </c>
      <c r="D31" s="300">
        <f>+D30+C31</f>
        <v>0</v>
      </c>
      <c r="E31" s="252">
        <v>0</v>
      </c>
      <c r="F31" s="249">
        <f>+E31+F30</f>
        <v>0</v>
      </c>
      <c r="G31" s="305" t="e">
        <f t="shared" ref="G31:H41" si="0">+C31/E31</f>
        <v>#DIV/0!</v>
      </c>
      <c r="H31" s="306" t="e">
        <f t="shared" si="0"/>
        <v>#DIV/0!</v>
      </c>
      <c r="I31" s="1030">
        <f t="shared" ref="I31:I41" si="1">+D31/$G$26</f>
        <v>0</v>
      </c>
      <c r="J31" s="337"/>
      <c r="K31" s="337"/>
      <c r="M31" s="8"/>
    </row>
    <row r="32" spans="2:14" ht="19.5" customHeight="1" x14ac:dyDescent="0.2">
      <c r="B32" s="1029" t="s">
        <v>5</v>
      </c>
      <c r="C32" s="299">
        <v>0.8</v>
      </c>
      <c r="D32" s="300">
        <f t="shared" ref="D32:D41" si="2">+D31+C32</f>
        <v>0.8</v>
      </c>
      <c r="E32" s="252">
        <v>0.8</v>
      </c>
      <c r="F32" s="249">
        <f t="shared" ref="F32:F41" si="3">+E32+F31</f>
        <v>0.8</v>
      </c>
      <c r="G32" s="305">
        <f t="shared" si="0"/>
        <v>1</v>
      </c>
      <c r="H32" s="306">
        <f t="shared" si="0"/>
        <v>1</v>
      </c>
      <c r="I32" s="1030">
        <f t="shared" si="1"/>
        <v>0.8</v>
      </c>
      <c r="J32" s="337"/>
      <c r="K32" s="337"/>
      <c r="M32" s="8"/>
    </row>
    <row r="33" spans="2:11" ht="19.5" customHeight="1" x14ac:dyDescent="0.2">
      <c r="B33" s="1029" t="s">
        <v>6</v>
      </c>
      <c r="C33" s="299">
        <v>0</v>
      </c>
      <c r="D33" s="300">
        <f t="shared" si="2"/>
        <v>0.8</v>
      </c>
      <c r="E33" s="252">
        <v>0</v>
      </c>
      <c r="F33" s="249">
        <f t="shared" si="3"/>
        <v>0.8</v>
      </c>
      <c r="G33" s="305" t="e">
        <f t="shared" si="0"/>
        <v>#DIV/0!</v>
      </c>
      <c r="H33" s="306">
        <f t="shared" si="0"/>
        <v>1</v>
      </c>
      <c r="I33" s="1030">
        <f t="shared" si="1"/>
        <v>0.8</v>
      </c>
      <c r="J33" s="337"/>
      <c r="K33" s="337"/>
    </row>
    <row r="34" spans="2:11" ht="19.5" customHeight="1" x14ac:dyDescent="0.2">
      <c r="B34" s="1029" t="s">
        <v>7</v>
      </c>
      <c r="C34" s="299">
        <v>0</v>
      </c>
      <c r="D34" s="300">
        <f t="shared" si="2"/>
        <v>0.8</v>
      </c>
      <c r="E34" s="252">
        <v>0</v>
      </c>
      <c r="F34" s="249">
        <f t="shared" si="3"/>
        <v>0.8</v>
      </c>
      <c r="G34" s="305" t="e">
        <f t="shared" si="0"/>
        <v>#DIV/0!</v>
      </c>
      <c r="H34" s="306">
        <f t="shared" si="0"/>
        <v>1</v>
      </c>
      <c r="I34" s="1030">
        <f t="shared" si="1"/>
        <v>0.8</v>
      </c>
      <c r="J34" s="337"/>
      <c r="K34" s="337"/>
    </row>
    <row r="35" spans="2:11" ht="19.5" customHeight="1" x14ac:dyDescent="0.2">
      <c r="B35" s="1029" t="s">
        <v>8</v>
      </c>
      <c r="C35" s="299">
        <v>0.18</v>
      </c>
      <c r="D35" s="300">
        <f t="shared" si="2"/>
        <v>0.98</v>
      </c>
      <c r="E35" s="252">
        <v>0.18</v>
      </c>
      <c r="F35" s="249">
        <f t="shared" si="3"/>
        <v>0.98</v>
      </c>
      <c r="G35" s="305">
        <f t="shared" si="0"/>
        <v>1</v>
      </c>
      <c r="H35" s="306">
        <f t="shared" si="0"/>
        <v>1</v>
      </c>
      <c r="I35" s="1030">
        <f t="shared" si="1"/>
        <v>0.98</v>
      </c>
      <c r="J35" s="337"/>
      <c r="K35" s="337"/>
    </row>
    <row r="36" spans="2:11" ht="19.5" customHeight="1" x14ac:dyDescent="0.2">
      <c r="B36" s="1029" t="s">
        <v>9</v>
      </c>
      <c r="C36" s="299">
        <v>0</v>
      </c>
      <c r="D36" s="300">
        <f t="shared" si="2"/>
        <v>0.98</v>
      </c>
      <c r="E36" s="252">
        <v>0</v>
      </c>
      <c r="F36" s="249">
        <f t="shared" si="3"/>
        <v>0.98</v>
      </c>
      <c r="G36" s="305" t="e">
        <f t="shared" si="0"/>
        <v>#DIV/0!</v>
      </c>
      <c r="H36" s="306">
        <f t="shared" si="0"/>
        <v>1</v>
      </c>
      <c r="I36" s="1030">
        <f t="shared" si="1"/>
        <v>0.98</v>
      </c>
      <c r="J36" s="337"/>
      <c r="K36" s="337"/>
    </row>
    <row r="37" spans="2:11" ht="19.5" customHeight="1" x14ac:dyDescent="0.2">
      <c r="B37" s="1029" t="s">
        <v>10</v>
      </c>
      <c r="C37" s="299">
        <v>0</v>
      </c>
      <c r="D37" s="300">
        <f t="shared" si="2"/>
        <v>0.98</v>
      </c>
      <c r="E37" s="252">
        <v>0</v>
      </c>
      <c r="F37" s="249">
        <f t="shared" si="3"/>
        <v>0.98</v>
      </c>
      <c r="G37" s="305" t="e">
        <f t="shared" si="0"/>
        <v>#DIV/0!</v>
      </c>
      <c r="H37" s="306">
        <f t="shared" si="0"/>
        <v>1</v>
      </c>
      <c r="I37" s="1030">
        <f t="shared" si="1"/>
        <v>0.98</v>
      </c>
      <c r="J37" s="337"/>
      <c r="K37" s="337"/>
    </row>
    <row r="38" spans="2:11" ht="19.5" customHeight="1" x14ac:dyDescent="0.2">
      <c r="B38" s="1029" t="s">
        <v>11</v>
      </c>
      <c r="C38" s="299">
        <v>0</v>
      </c>
      <c r="D38" s="300">
        <f t="shared" si="2"/>
        <v>0.98</v>
      </c>
      <c r="E38" s="252">
        <v>0</v>
      </c>
      <c r="F38" s="249">
        <f t="shared" si="3"/>
        <v>0.98</v>
      </c>
      <c r="G38" s="305" t="e">
        <f t="shared" si="0"/>
        <v>#DIV/0!</v>
      </c>
      <c r="H38" s="306">
        <f t="shared" si="0"/>
        <v>1</v>
      </c>
      <c r="I38" s="1030">
        <f t="shared" si="1"/>
        <v>0.98</v>
      </c>
      <c r="J38" s="337"/>
      <c r="K38" s="337"/>
    </row>
    <row r="39" spans="2:11" ht="19.5" customHeight="1" x14ac:dyDescent="0.2">
      <c r="B39" s="1029" t="s">
        <v>12</v>
      </c>
      <c r="C39" s="299">
        <v>0</v>
      </c>
      <c r="D39" s="300">
        <f t="shared" si="2"/>
        <v>0.98</v>
      </c>
      <c r="E39" s="252">
        <v>0</v>
      </c>
      <c r="F39" s="249">
        <f t="shared" si="3"/>
        <v>0.98</v>
      </c>
      <c r="G39" s="305" t="e">
        <f t="shared" si="0"/>
        <v>#DIV/0!</v>
      </c>
      <c r="H39" s="306">
        <f t="shared" si="0"/>
        <v>1</v>
      </c>
      <c r="I39" s="1030">
        <f t="shared" si="1"/>
        <v>0.98</v>
      </c>
      <c r="J39" s="337"/>
      <c r="K39" s="337"/>
    </row>
    <row r="40" spans="2:11" ht="19.5" customHeight="1" x14ac:dyDescent="0.2">
      <c r="B40" s="1029" t="s">
        <v>16</v>
      </c>
      <c r="C40" s="299">
        <v>0</v>
      </c>
      <c r="D40" s="300">
        <f t="shared" si="2"/>
        <v>0.98</v>
      </c>
      <c r="E40" s="252">
        <v>0</v>
      </c>
      <c r="F40" s="249">
        <f t="shared" si="3"/>
        <v>0.98</v>
      </c>
      <c r="G40" s="305" t="e">
        <f t="shared" si="0"/>
        <v>#DIV/0!</v>
      </c>
      <c r="H40" s="306">
        <f t="shared" si="0"/>
        <v>1</v>
      </c>
      <c r="I40" s="1030">
        <f t="shared" si="1"/>
        <v>0.98</v>
      </c>
      <c r="J40" s="337"/>
      <c r="K40" s="337"/>
    </row>
    <row r="41" spans="2:11" ht="19.5" customHeight="1" x14ac:dyDescent="0.2">
      <c r="B41" s="1029" t="s">
        <v>17</v>
      </c>
      <c r="C41" s="299">
        <v>0.02</v>
      </c>
      <c r="D41" s="300">
        <f t="shared" si="2"/>
        <v>1</v>
      </c>
      <c r="E41" s="252">
        <v>0.02</v>
      </c>
      <c r="F41" s="249">
        <f t="shared" si="3"/>
        <v>1</v>
      </c>
      <c r="G41" s="305">
        <f t="shared" si="0"/>
        <v>1</v>
      </c>
      <c r="H41" s="306">
        <f t="shared" si="0"/>
        <v>1</v>
      </c>
      <c r="I41" s="1030">
        <f t="shared" si="1"/>
        <v>1</v>
      </c>
      <c r="J41" s="337"/>
      <c r="K41" s="337"/>
    </row>
    <row r="42" spans="2:11" ht="54" customHeight="1" x14ac:dyDescent="0.2">
      <c r="B42" s="250" t="s">
        <v>73</v>
      </c>
      <c r="C42" s="660" t="s">
        <v>553</v>
      </c>
      <c r="D42" s="660"/>
      <c r="E42" s="660"/>
      <c r="F42" s="660"/>
      <c r="G42" s="660"/>
      <c r="H42" s="660"/>
      <c r="I42" s="660"/>
      <c r="J42" s="338"/>
      <c r="K42" s="338"/>
    </row>
    <row r="43" spans="2:11" ht="29.25" customHeight="1" x14ac:dyDescent="0.2">
      <c r="B43" s="527" t="s">
        <v>21</v>
      </c>
      <c r="C43" s="527"/>
      <c r="D43" s="527"/>
      <c r="E43" s="527"/>
      <c r="F43" s="527"/>
      <c r="G43" s="527"/>
      <c r="H43" s="527"/>
      <c r="I43" s="527"/>
      <c r="J43" s="324"/>
      <c r="K43" s="324"/>
    </row>
    <row r="44" spans="2:11" ht="33" customHeight="1" x14ac:dyDescent="0.2">
      <c r="B44" s="1031"/>
      <c r="C44" s="1031"/>
      <c r="D44" s="1031"/>
      <c r="E44" s="1031"/>
      <c r="F44" s="1031"/>
      <c r="G44" s="1031"/>
      <c r="H44" s="1031"/>
      <c r="I44" s="1031"/>
      <c r="J44" s="324"/>
      <c r="K44" s="324"/>
    </row>
    <row r="45" spans="2:11" ht="33" customHeight="1" x14ac:dyDescent="0.2">
      <c r="B45" s="1031"/>
      <c r="C45" s="1031"/>
      <c r="D45" s="1031"/>
      <c r="E45" s="1031"/>
      <c r="F45" s="1031"/>
      <c r="G45" s="1031"/>
      <c r="H45" s="1031"/>
      <c r="I45" s="1031"/>
      <c r="J45" s="338"/>
      <c r="K45" s="338"/>
    </row>
    <row r="46" spans="2:11" ht="33" customHeight="1" x14ac:dyDescent="0.2">
      <c r="B46" s="1031"/>
      <c r="C46" s="1031"/>
      <c r="D46" s="1031"/>
      <c r="E46" s="1031"/>
      <c r="F46" s="1031"/>
      <c r="G46" s="1031"/>
      <c r="H46" s="1031"/>
      <c r="I46" s="1031"/>
      <c r="J46" s="338"/>
      <c r="K46" s="338"/>
    </row>
    <row r="47" spans="2:11" ht="33" customHeight="1" x14ac:dyDescent="0.2">
      <c r="B47" s="1031"/>
      <c r="C47" s="1031"/>
      <c r="D47" s="1031"/>
      <c r="E47" s="1031"/>
      <c r="F47" s="1031"/>
      <c r="G47" s="1031"/>
      <c r="H47" s="1031"/>
      <c r="I47" s="1031"/>
      <c r="J47" s="338"/>
      <c r="K47" s="338"/>
    </row>
    <row r="48" spans="2:11" ht="33" customHeight="1" x14ac:dyDescent="0.2">
      <c r="B48" s="1031"/>
      <c r="C48" s="1031"/>
      <c r="D48" s="1031"/>
      <c r="E48" s="1031"/>
      <c r="F48" s="1031"/>
      <c r="G48" s="1031"/>
      <c r="H48" s="1031"/>
      <c r="I48" s="1031"/>
      <c r="J48" s="323"/>
      <c r="K48" s="323"/>
    </row>
    <row r="49" spans="2:11" ht="34.5" customHeight="1" x14ac:dyDescent="0.2">
      <c r="B49" s="250" t="s">
        <v>74</v>
      </c>
      <c r="C49" s="529" t="s">
        <v>563</v>
      </c>
      <c r="D49" s="529"/>
      <c r="E49" s="529"/>
      <c r="F49" s="529"/>
      <c r="G49" s="529"/>
      <c r="H49" s="529"/>
      <c r="I49" s="529"/>
      <c r="J49" s="339"/>
      <c r="K49" s="339"/>
    </row>
    <row r="50" spans="2:11" ht="34.5" customHeight="1" x14ac:dyDescent="0.2">
      <c r="B50" s="250" t="s">
        <v>75</v>
      </c>
      <c r="C50" s="662" t="s">
        <v>500</v>
      </c>
      <c r="D50" s="662"/>
      <c r="E50" s="662"/>
      <c r="F50" s="662"/>
      <c r="G50" s="662"/>
      <c r="H50" s="662"/>
      <c r="I50" s="662"/>
      <c r="J50" s="339"/>
      <c r="K50" s="339"/>
    </row>
    <row r="51" spans="2:11" ht="34.5" customHeight="1" x14ac:dyDescent="0.2">
      <c r="B51" s="390" t="s">
        <v>76</v>
      </c>
      <c r="C51" s="652" t="s">
        <v>526</v>
      </c>
      <c r="D51" s="652"/>
      <c r="E51" s="652"/>
      <c r="F51" s="652"/>
      <c r="G51" s="652"/>
      <c r="H51" s="652"/>
      <c r="I51" s="652"/>
      <c r="J51" s="339"/>
      <c r="K51" s="339"/>
    </row>
    <row r="52" spans="2:11" ht="29.25" customHeight="1" x14ac:dyDescent="0.2">
      <c r="B52" s="565" t="s">
        <v>39</v>
      </c>
      <c r="C52" s="565"/>
      <c r="D52" s="565"/>
      <c r="E52" s="565"/>
      <c r="F52" s="565"/>
      <c r="G52" s="565"/>
      <c r="H52" s="565"/>
      <c r="I52" s="565"/>
      <c r="J52" s="339"/>
      <c r="K52" s="339"/>
    </row>
    <row r="53" spans="2:11" ht="33" customHeight="1" x14ac:dyDescent="0.2">
      <c r="B53" s="590" t="s">
        <v>77</v>
      </c>
      <c r="C53" s="388" t="s">
        <v>78</v>
      </c>
      <c r="D53" s="591" t="s">
        <v>79</v>
      </c>
      <c r="E53" s="591"/>
      <c r="F53" s="591"/>
      <c r="G53" s="591" t="s">
        <v>80</v>
      </c>
      <c r="H53" s="591"/>
      <c r="I53" s="591"/>
      <c r="J53" s="332"/>
      <c r="K53" s="332"/>
    </row>
    <row r="54" spans="2:11" ht="54" customHeight="1" x14ac:dyDescent="0.2">
      <c r="B54" s="590"/>
      <c r="C54" s="308">
        <v>43650</v>
      </c>
      <c r="D54" s="575" t="s">
        <v>536</v>
      </c>
      <c r="E54" s="575"/>
      <c r="F54" s="575"/>
      <c r="G54" s="567" t="s">
        <v>537</v>
      </c>
      <c r="H54" s="567"/>
      <c r="I54" s="567"/>
      <c r="J54" s="332"/>
      <c r="K54" s="332"/>
    </row>
    <row r="55" spans="2:11" ht="31.5" customHeight="1" x14ac:dyDescent="0.2">
      <c r="B55" s="387" t="s">
        <v>81</v>
      </c>
      <c r="C55" s="547" t="s">
        <v>535</v>
      </c>
      <c r="D55" s="547"/>
      <c r="E55" s="546" t="s">
        <v>82</v>
      </c>
      <c r="F55" s="546"/>
      <c r="G55" s="547" t="s">
        <v>432</v>
      </c>
      <c r="H55" s="547"/>
      <c r="I55" s="547"/>
      <c r="J55" s="327"/>
      <c r="K55" s="327"/>
    </row>
    <row r="56" spans="2:11" ht="31.5" customHeight="1" x14ac:dyDescent="0.2">
      <c r="B56" s="387" t="s">
        <v>83</v>
      </c>
      <c r="C56" s="575" t="s">
        <v>443</v>
      </c>
      <c r="D56" s="575"/>
      <c r="E56" s="590" t="s">
        <v>87</v>
      </c>
      <c r="F56" s="590"/>
      <c r="G56" s="547" t="s">
        <v>429</v>
      </c>
      <c r="H56" s="547"/>
      <c r="I56" s="547"/>
      <c r="J56" s="327"/>
      <c r="K56" s="327"/>
    </row>
    <row r="57" spans="2:11" ht="31.5" customHeight="1" x14ac:dyDescent="0.2">
      <c r="B57" s="387" t="s">
        <v>85</v>
      </c>
      <c r="C57" s="575"/>
      <c r="D57" s="575"/>
      <c r="E57" s="1025" t="s">
        <v>84</v>
      </c>
      <c r="F57" s="1025"/>
      <c r="G57" s="575"/>
      <c r="H57" s="575"/>
      <c r="I57" s="575"/>
      <c r="J57" s="340"/>
      <c r="K57" s="340"/>
    </row>
    <row r="58" spans="2:11" ht="31.5" customHeight="1" x14ac:dyDescent="0.2">
      <c r="B58" s="387" t="s">
        <v>86</v>
      </c>
      <c r="C58" s="575"/>
      <c r="D58" s="575"/>
      <c r="E58" s="1025"/>
      <c r="F58" s="1025"/>
      <c r="G58" s="575"/>
      <c r="H58" s="575"/>
      <c r="I58" s="575"/>
      <c r="J58" s="340"/>
      <c r="K58" s="340"/>
    </row>
    <row r="59" spans="2:11" hidden="1" x14ac:dyDescent="0.2">
      <c r="B59" s="31"/>
      <c r="G59" s="31"/>
      <c r="I59" s="248"/>
      <c r="J59" s="341"/>
      <c r="K59" s="341"/>
    </row>
    <row r="60" spans="2:11" hidden="1" x14ac:dyDescent="0.2">
      <c r="B60" s="284"/>
      <c r="C60" s="285"/>
      <c r="D60" s="285"/>
      <c r="E60" s="286"/>
      <c r="F60" s="286"/>
      <c r="G60" s="287"/>
      <c r="H60" s="288"/>
      <c r="I60" s="285"/>
      <c r="J60" s="342"/>
      <c r="K60" s="342"/>
    </row>
    <row r="61" spans="2:11" hidden="1" x14ac:dyDescent="0.2">
      <c r="B61" s="284"/>
      <c r="C61" s="285"/>
      <c r="D61" s="285"/>
      <c r="E61" s="286"/>
      <c r="F61" s="286"/>
      <c r="G61" s="287"/>
      <c r="H61" s="288"/>
      <c r="I61" s="285"/>
      <c r="J61" s="342"/>
      <c r="K61" s="342"/>
    </row>
    <row r="62" spans="2:11" hidden="1" x14ac:dyDescent="0.2">
      <c r="B62" s="284"/>
      <c r="C62" s="285"/>
      <c r="D62" s="285"/>
      <c r="E62" s="286"/>
      <c r="F62" s="286"/>
      <c r="G62" s="287"/>
      <c r="H62" s="288"/>
      <c r="I62" s="285"/>
      <c r="J62" s="342"/>
      <c r="K62" s="342"/>
    </row>
    <row r="63" spans="2:11" hidden="1" x14ac:dyDescent="0.2">
      <c r="B63" s="284"/>
      <c r="C63" s="285"/>
      <c r="D63" s="285"/>
      <c r="E63" s="286"/>
      <c r="F63" s="286"/>
      <c r="G63" s="287"/>
      <c r="H63" s="288"/>
      <c r="I63" s="285"/>
      <c r="J63" s="342"/>
      <c r="K63" s="342"/>
    </row>
    <row r="64" spans="2:11" hidden="1" x14ac:dyDescent="0.2">
      <c r="B64" s="284"/>
      <c r="C64" s="285"/>
      <c r="D64" s="285"/>
      <c r="E64" s="286"/>
      <c r="F64" s="286"/>
      <c r="G64" s="287"/>
      <c r="H64" s="288"/>
      <c r="I64" s="285"/>
      <c r="J64" s="342"/>
      <c r="K64" s="342"/>
    </row>
    <row r="65" spans="2:11" hidden="1" x14ac:dyDescent="0.2">
      <c r="B65" s="284"/>
      <c r="C65" s="285"/>
      <c r="D65" s="285"/>
      <c r="E65" s="286"/>
      <c r="F65" s="286"/>
      <c r="G65" s="287"/>
      <c r="H65" s="288"/>
      <c r="I65" s="285"/>
      <c r="J65" s="342"/>
      <c r="K65" s="342"/>
    </row>
    <row r="66" spans="2:11" hidden="1" x14ac:dyDescent="0.2">
      <c r="B66" s="284"/>
      <c r="C66" s="285"/>
      <c r="D66" s="285"/>
      <c r="E66" s="286"/>
      <c r="F66" s="286"/>
      <c r="G66" s="287"/>
      <c r="H66" s="288"/>
      <c r="I66" s="285"/>
      <c r="J66" s="342"/>
      <c r="K66" s="342"/>
    </row>
    <row r="67" spans="2:11" hidden="1" x14ac:dyDescent="0.2">
      <c r="B67" s="284"/>
      <c r="C67" s="285"/>
      <c r="D67" s="285"/>
      <c r="E67" s="286"/>
      <c r="F67" s="286"/>
      <c r="G67" s="287"/>
      <c r="H67" s="288"/>
      <c r="I67" s="285"/>
      <c r="J67" s="342"/>
      <c r="K67" s="342"/>
    </row>
  </sheetData>
  <sheetProtection formatCells="0" formatColumns="0" formatRows="0"/>
  <dataConsolidate/>
  <mergeCells count="65">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B6:I6"/>
    <mergeCell ref="B7:I7"/>
    <mergeCell ref="B8:I8"/>
    <mergeCell ref="D9:E9"/>
    <mergeCell ref="D10:E10"/>
    <mergeCell ref="F10:G10"/>
    <mergeCell ref="F9:I9"/>
    <mergeCell ref="B2:B5"/>
    <mergeCell ref="C2:I2"/>
    <mergeCell ref="C3:I3"/>
    <mergeCell ref="C4:I4"/>
    <mergeCell ref="C5:F5"/>
    <mergeCell ref="G5:I5"/>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8</vt:i4>
      </vt:variant>
    </vt:vector>
  </HeadingPairs>
  <TitlesOfParts>
    <vt:vector size="25" baseType="lpstr">
      <vt:lpstr>Sección 1. Metas - Magnitud</vt:lpstr>
      <vt:lpstr>Sección 2. Metas - Presupuesto</vt:lpstr>
      <vt:lpstr>Sección 3. Metas Producto</vt:lpstr>
      <vt:lpstr>Sección 4. Territorialización</vt:lpstr>
      <vt:lpstr>HV 1_SUBSECRET</vt:lpstr>
      <vt:lpstr>1_Act_Subs</vt:lpstr>
      <vt:lpstr>HV 2 Dir.Reprt_Jud</vt:lpstr>
      <vt:lpstr>2_Act_R.Jd</vt:lpstr>
      <vt:lpstr>HV 3_Dir.Norm_concp</vt:lpstr>
      <vt:lpstr>3_Act_Norm</vt:lpstr>
      <vt:lpstr>HV 4_Dir.Contrat</vt:lpstr>
      <vt:lpstr>4_Act_Contrat</vt:lpstr>
      <vt:lpstr>HV 5_Dir.Cobro C</vt:lpstr>
      <vt:lpstr>5_Act_Cobro C</vt:lpstr>
      <vt:lpstr>HV 6_Pasivos </vt:lpstr>
      <vt:lpstr>6_Act_pasivos </vt:lpstr>
      <vt:lpstr>Variables</vt:lpstr>
      <vt:lpstr>'HV 1_SUBSECRET'!Área_de_impresión</vt:lpstr>
      <vt:lpstr>'HV 2 Dir.Reprt_Jud'!Área_de_impresión</vt:lpstr>
      <vt:lpstr>'HV 3_Dir.Norm_concp'!Área_de_impresión</vt:lpstr>
      <vt:lpstr>'HV 4_Dir.Contrat'!Área_de_impresión</vt:lpstr>
      <vt:lpstr>'HV 5_Dir.Cobro C'!Área_de_impresión</vt:lpstr>
      <vt:lpstr>'HV 6_Pasivos '!Área_de_impresión</vt:lpstr>
      <vt:lpstr>'Sección 3. Metas Producto'!Área_de_impresión</vt:lpstr>
      <vt:lpstr>'Sección 4. Territorialización'!Área_de_impresión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2019-06-26T20:11:06Z</cp:lastPrinted>
  <dcterms:created xsi:type="dcterms:W3CDTF">2014-11-26T14:33:56Z</dcterms:created>
  <dcterms:modified xsi:type="dcterms:W3CDTF">2020-01-20T19:13:40Z</dcterms:modified>
</cp:coreProperties>
</file>